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K\Documents\ZK Dokumentumok\Képzések\Mintatantervek\Védett_honlapra feltett változatok_kredithálók\"/>
    </mc:Choice>
  </mc:AlternateContent>
  <workbookProtection workbookAlgorithmName="SHA-512" workbookHashValue="14804s8vmJ/aDuSagDX3XZHoo+hRa4qv+XQVlRVlrr2xDKUNPxoeMprqoll0LYgmoof9638pFsVuIJSd4GgV6w==" workbookSaltValue="t77kQBp2SV4O4TxYEqptEg==" workbookSpinCount="100000" lockStructure="1"/>
  <bookViews>
    <workbookView xWindow="0" yWindow="0" windowWidth="19440" windowHeight="9735" tabRatio="874"/>
  </bookViews>
  <sheets>
    <sheet name="Tartalomjegyzék" sheetId="27" r:id="rId1"/>
    <sheet name="ZON" sheetId="1" r:id="rId2"/>
    <sheet name="HEG" sheetId="11" r:id="rId3"/>
    <sheet name="MHEG" sheetId="12" r:id="rId4"/>
    <sheet name="GRKA" sheetId="4" r:id="rId5"/>
    <sheet name="GORN" sheetId="13" r:id="rId6"/>
    <sheet name="GIT" sheetId="7" r:id="rId7"/>
    <sheet name="FUR" sheetId="8" r:id="rId8"/>
    <sheet name="FUVO" sheetId="14" r:id="rId9"/>
    <sheet name="SZAX" sheetId="21" r:id="rId10"/>
    <sheet name="KURT" sheetId="10" r:id="rId11"/>
    <sheet name="TRO" sheetId="16" r:id="rId12"/>
    <sheet name="HRS" sheetId="17" r:id="rId13"/>
    <sheet name="TUB" sheetId="18" r:id="rId14"/>
    <sheet name="UTO" sheetId="3" r:id="rId15"/>
    <sheet name="MGEN" sheetId="9" r:id="rId16"/>
    <sheet name="EgyhzTOMA" sheetId="25" r:id="rId17"/>
  </sheets>
  <definedNames>
    <definedName name="_xlnm._FilterDatabase" localSheetId="2" hidden="1">HEG!$A$5:$AK$58</definedName>
    <definedName name="_xlnm._FilterDatabase" localSheetId="1" hidden="1">ZON!$A$4:$AJ$58</definedName>
    <definedName name="átlag">#REF!</definedName>
    <definedName name="bti">#REF!</definedName>
    <definedName name="egyház">#REF!</definedName>
    <definedName name="ének">#REF!</definedName>
    <definedName name="fúvós">#REF!</definedName>
    <definedName name="iétk">#REF!</definedName>
    <definedName name="isk">#REF!</definedName>
    <definedName name="jazz">#REF!</definedName>
    <definedName name="kamara">#REF!</definedName>
    <definedName name="kla">#REF!</definedName>
    <definedName name="nyelv">#REF!</definedName>
    <definedName name="ped">#REF!</definedName>
    <definedName name="vonós">#REF!</definedName>
    <definedName name="zelm">#REF!</definedName>
    <definedName name="zon1">#REF!</definedName>
    <definedName name="zon2">#REF!</definedName>
    <definedName name="ztud">#REF!</definedName>
    <definedName name="zszer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7" i="12" l="1"/>
  <c r="AI17" i="12"/>
  <c r="AJ17" i="11" l="1"/>
  <c r="AI17" i="11"/>
  <c r="AJ18" i="9" l="1"/>
  <c r="AI18" i="9"/>
  <c r="AJ19" i="18"/>
  <c r="AI19" i="18"/>
  <c r="AI20" i="18"/>
  <c r="AJ20" i="18"/>
  <c r="AJ19" i="17"/>
  <c r="AI19" i="17"/>
  <c r="AJ19" i="16"/>
  <c r="AI19" i="16"/>
  <c r="AJ19" i="10"/>
  <c r="AI19" i="10"/>
  <c r="AJ19" i="21"/>
  <c r="AI19" i="21"/>
  <c r="AJ17" i="14" l="1"/>
  <c r="AI17" i="14"/>
  <c r="AJ19" i="8"/>
  <c r="AI19" i="8"/>
  <c r="AJ17" i="7"/>
  <c r="AI17" i="7"/>
  <c r="AJ17" i="13"/>
  <c r="AI17" i="13"/>
  <c r="AJ17" i="4"/>
  <c r="AI17" i="4"/>
  <c r="AI19" i="3" l="1"/>
  <c r="AJ19" i="3"/>
  <c r="P59" i="9" l="1"/>
  <c r="N59" i="9"/>
  <c r="M59" i="9"/>
  <c r="K59" i="9"/>
  <c r="J59" i="9"/>
  <c r="H59" i="9"/>
  <c r="G59" i="9"/>
  <c r="E59" i="9"/>
  <c r="Q59" i="9"/>
  <c r="S59" i="9"/>
  <c r="T59" i="9"/>
  <c r="V59" i="9"/>
  <c r="W59" i="9"/>
  <c r="Y59" i="9"/>
  <c r="Z59" i="9"/>
  <c r="AB59" i="9"/>
  <c r="AC59" i="9"/>
  <c r="AE59" i="9"/>
  <c r="AF59" i="9"/>
  <c r="AH59" i="9"/>
  <c r="N68" i="25" l="1"/>
  <c r="P68" i="25"/>
  <c r="Q68" i="25"/>
  <c r="S68" i="25"/>
  <c r="Y68" i="25"/>
  <c r="AH68" i="25"/>
  <c r="AF68" i="25"/>
  <c r="AE68" i="25"/>
  <c r="AC68" i="25"/>
  <c r="AB68" i="25"/>
  <c r="Z68" i="25"/>
  <c r="W68" i="25"/>
  <c r="V68" i="25"/>
  <c r="T68" i="25"/>
  <c r="M68" i="25"/>
  <c r="K68" i="25"/>
  <c r="J68" i="25"/>
  <c r="H68" i="25"/>
  <c r="G68" i="25"/>
  <c r="E68" i="25"/>
  <c r="W60" i="7" l="1"/>
  <c r="Q60" i="7"/>
  <c r="N60" i="7"/>
  <c r="P60" i="7"/>
  <c r="S60" i="7"/>
  <c r="Y60" i="7"/>
  <c r="AJ37" i="25" l="1"/>
  <c r="AI37" i="25"/>
  <c r="AJ16" i="9"/>
  <c r="AI16" i="9"/>
  <c r="AJ17" i="21"/>
  <c r="AI17" i="21"/>
  <c r="AJ26" i="14"/>
  <c r="AI26" i="14"/>
  <c r="AJ17" i="8"/>
  <c r="AI17" i="8"/>
  <c r="AJ26" i="12"/>
  <c r="AI26" i="12"/>
  <c r="AI27" i="11"/>
  <c r="AJ27" i="11"/>
  <c r="AJ26" i="13"/>
  <c r="AI26" i="13"/>
  <c r="AI17" i="18"/>
  <c r="AJ17" i="18"/>
  <c r="AI29" i="7"/>
  <c r="AJ29" i="7"/>
  <c r="AJ52" i="18"/>
  <c r="AI52" i="18"/>
  <c r="AJ51" i="18"/>
  <c r="AI51" i="18"/>
  <c r="AJ50" i="18"/>
  <c r="AI50" i="18"/>
  <c r="AJ49" i="18"/>
  <c r="AI49" i="18"/>
  <c r="AJ52" i="17"/>
  <c r="AI52" i="17"/>
  <c r="AJ51" i="17"/>
  <c r="AI51" i="17"/>
  <c r="AJ50" i="17"/>
  <c r="AI50" i="17"/>
  <c r="AJ49" i="17"/>
  <c r="AI49" i="17"/>
  <c r="AJ52" i="16"/>
  <c r="AI52" i="16"/>
  <c r="AJ51" i="16"/>
  <c r="AI51" i="16"/>
  <c r="AJ50" i="16"/>
  <c r="AI50" i="16"/>
  <c r="AJ49" i="16"/>
  <c r="AI49" i="16"/>
  <c r="AJ52" i="10" l="1"/>
  <c r="AI52" i="10"/>
  <c r="AJ51" i="10"/>
  <c r="AI51" i="10"/>
  <c r="AJ50" i="10"/>
  <c r="AI50" i="10"/>
  <c r="AJ49" i="10"/>
  <c r="AI49" i="10"/>
  <c r="AJ52" i="3"/>
  <c r="AI52" i="3"/>
  <c r="AJ51" i="3"/>
  <c r="AI51" i="3"/>
  <c r="AJ50" i="3"/>
  <c r="AI50" i="3"/>
  <c r="AJ49" i="3"/>
  <c r="AI49" i="3"/>
  <c r="AJ19" i="7" l="1"/>
  <c r="AI19" i="7"/>
  <c r="AJ62" i="25" l="1"/>
  <c r="AI62" i="25"/>
  <c r="AJ61" i="25"/>
  <c r="AI61" i="25"/>
  <c r="AJ60" i="25"/>
  <c r="AI60" i="25"/>
  <c r="AJ59" i="25"/>
  <c r="AI59" i="25"/>
  <c r="AJ67" i="25"/>
  <c r="AI67" i="25"/>
  <c r="AJ66" i="25"/>
  <c r="AI66" i="25"/>
  <c r="AJ65" i="25"/>
  <c r="AI65" i="25"/>
  <c r="AJ64" i="25"/>
  <c r="AI64" i="25"/>
  <c r="AJ56" i="25"/>
  <c r="AI56" i="25"/>
  <c r="AJ55" i="25"/>
  <c r="AI55" i="25"/>
  <c r="AJ54" i="25"/>
  <c r="AI54" i="25"/>
  <c r="AJ53" i="25"/>
  <c r="AI53" i="25"/>
  <c r="AJ52" i="25"/>
  <c r="AI52" i="25"/>
  <c r="AJ51" i="25"/>
  <c r="AI51" i="25"/>
  <c r="AJ50" i="25"/>
  <c r="AI50" i="25"/>
  <c r="AJ49" i="25"/>
  <c r="AI49" i="25"/>
  <c r="AJ48" i="25"/>
  <c r="AI48" i="25"/>
  <c r="AJ47" i="25"/>
  <c r="AI47" i="25"/>
  <c r="AJ46" i="25"/>
  <c r="AI46" i="25"/>
  <c r="AJ45" i="25"/>
  <c r="AI45" i="25"/>
  <c r="AJ44" i="25"/>
  <c r="AI44" i="25"/>
  <c r="AJ43" i="25"/>
  <c r="AI43" i="25"/>
  <c r="AJ42" i="25"/>
  <c r="AI42" i="25"/>
  <c r="AJ41" i="25"/>
  <c r="AI41" i="25"/>
  <c r="AJ39" i="25"/>
  <c r="AI39" i="25"/>
  <c r="AJ38" i="25"/>
  <c r="AI38" i="25"/>
  <c r="AJ36" i="25"/>
  <c r="AI36" i="25"/>
  <c r="AJ35" i="25"/>
  <c r="AI35" i="25"/>
  <c r="AJ34" i="25"/>
  <c r="AI34" i="25"/>
  <c r="AJ33" i="25"/>
  <c r="AI33" i="25"/>
  <c r="AJ32" i="25"/>
  <c r="AI32" i="25"/>
  <c r="AJ31" i="25"/>
  <c r="AI31" i="25"/>
  <c r="AJ30" i="25"/>
  <c r="AI30" i="25"/>
  <c r="AJ29" i="25"/>
  <c r="AI29" i="25"/>
  <c r="AJ28" i="25"/>
  <c r="AI28" i="25"/>
  <c r="AJ27" i="25"/>
  <c r="AI27" i="25"/>
  <c r="AJ26" i="25"/>
  <c r="AI26" i="25"/>
  <c r="AJ25" i="25"/>
  <c r="AI25" i="25"/>
  <c r="AJ24" i="25"/>
  <c r="AI24" i="25"/>
  <c r="AJ23" i="25"/>
  <c r="AI23" i="25"/>
  <c r="AJ22" i="25"/>
  <c r="AI22" i="25"/>
  <c r="AJ21" i="25"/>
  <c r="AI21" i="25"/>
  <c r="AJ20" i="25"/>
  <c r="AI20" i="25"/>
  <c r="AJ19" i="25"/>
  <c r="AI19" i="25"/>
  <c r="AJ18" i="25"/>
  <c r="AI18" i="25"/>
  <c r="AJ17" i="25"/>
  <c r="AI17" i="25"/>
  <c r="AJ16" i="25"/>
  <c r="AI16" i="25"/>
  <c r="AJ15" i="25"/>
  <c r="AI15" i="25"/>
  <c r="AJ14" i="25"/>
  <c r="AI14" i="25"/>
  <c r="AJ13" i="25"/>
  <c r="AI13" i="25"/>
  <c r="AJ12" i="25"/>
  <c r="AI12" i="25"/>
  <c r="AJ11" i="25"/>
  <c r="AI11" i="25"/>
  <c r="AJ10" i="25"/>
  <c r="AI10" i="25"/>
  <c r="AJ9" i="25"/>
  <c r="AI9" i="25"/>
  <c r="AJ8" i="25"/>
  <c r="AI8" i="25"/>
  <c r="AJ7" i="25"/>
  <c r="AI7" i="25"/>
  <c r="AJ6" i="25"/>
  <c r="AI6" i="25"/>
  <c r="AI68" i="25" l="1"/>
  <c r="AJ68" i="25"/>
  <c r="AJ53" i="9"/>
  <c r="AI53" i="9"/>
  <c r="AJ52" i="9"/>
  <c r="AI52" i="9"/>
  <c r="AJ51" i="9"/>
  <c r="AI51" i="9"/>
  <c r="AJ50" i="9"/>
  <c r="AI50" i="9"/>
  <c r="AJ52" i="1"/>
  <c r="AI52" i="1"/>
  <c r="AJ51" i="1"/>
  <c r="AI51" i="1"/>
  <c r="AJ50" i="1"/>
  <c r="AI50" i="1"/>
  <c r="AJ49" i="1"/>
  <c r="AI49" i="1"/>
  <c r="AJ54" i="7"/>
  <c r="AI54" i="7"/>
  <c r="AJ53" i="7"/>
  <c r="AI53" i="7"/>
  <c r="AJ52" i="7"/>
  <c r="AI52" i="7"/>
  <c r="AJ51" i="7"/>
  <c r="AI51" i="7"/>
  <c r="AI22" i="7"/>
  <c r="AJ22" i="7"/>
  <c r="AI23" i="7"/>
  <c r="AJ23" i="7"/>
  <c r="AJ20" i="12"/>
  <c r="AI20" i="12"/>
  <c r="AJ22" i="12"/>
  <c r="AI22" i="12"/>
  <c r="AJ21" i="12"/>
  <c r="AI21" i="12"/>
  <c r="AJ51" i="12"/>
  <c r="AI51" i="12"/>
  <c r="AJ50" i="12"/>
  <c r="AI50" i="12"/>
  <c r="AJ49" i="12"/>
  <c r="AI49" i="12"/>
  <c r="AJ48" i="12"/>
  <c r="AI48" i="12"/>
  <c r="AJ52" i="11"/>
  <c r="AI52" i="11"/>
  <c r="AJ51" i="11"/>
  <c r="AI51" i="11"/>
  <c r="AJ50" i="11"/>
  <c r="AI50" i="11"/>
  <c r="AJ49" i="11"/>
  <c r="AI49" i="11"/>
  <c r="AJ51" i="13"/>
  <c r="AI51" i="13"/>
  <c r="AJ50" i="13"/>
  <c r="AI50" i="13"/>
  <c r="AJ49" i="13"/>
  <c r="AI49" i="13"/>
  <c r="AJ48" i="13"/>
  <c r="AI48" i="13"/>
  <c r="AJ24" i="13"/>
  <c r="AJ25" i="13"/>
  <c r="AI24" i="13"/>
  <c r="AI25" i="13"/>
  <c r="AJ21" i="13"/>
  <c r="AI21" i="13"/>
  <c r="AJ20" i="13"/>
  <c r="AI20" i="13"/>
  <c r="AJ51" i="4"/>
  <c r="AI51" i="4"/>
  <c r="AJ50" i="4"/>
  <c r="AI50" i="4"/>
  <c r="AJ49" i="4"/>
  <c r="AI49" i="4"/>
  <c r="AJ48" i="4"/>
  <c r="AI48" i="4"/>
  <c r="AJ24" i="4"/>
  <c r="AJ25" i="4"/>
  <c r="AI25" i="4"/>
  <c r="AJ51" i="8"/>
  <c r="AI51" i="8"/>
  <c r="AJ50" i="8"/>
  <c r="AI50" i="8"/>
  <c r="AJ49" i="8"/>
  <c r="AI49" i="8"/>
  <c r="AJ48" i="8"/>
  <c r="AI48" i="8"/>
  <c r="AJ21" i="8"/>
  <c r="AI21" i="8"/>
  <c r="AJ51" i="21"/>
  <c r="AI51" i="21"/>
  <c r="AJ50" i="21"/>
  <c r="AI50" i="21"/>
  <c r="AJ49" i="21"/>
  <c r="AI49" i="21"/>
  <c r="AJ48" i="21"/>
  <c r="AI48" i="21"/>
  <c r="AJ22" i="21"/>
  <c r="AI22" i="21"/>
  <c r="AJ21" i="21"/>
  <c r="AI21" i="21"/>
  <c r="AJ20" i="21"/>
  <c r="AI20" i="21"/>
  <c r="AJ25" i="21"/>
  <c r="AI25" i="21"/>
  <c r="AJ24" i="21"/>
  <c r="AI24" i="21"/>
  <c r="AJ51" i="14"/>
  <c r="AI51" i="14"/>
  <c r="AJ50" i="14"/>
  <c r="AI50" i="14"/>
  <c r="AJ49" i="14"/>
  <c r="AI49" i="14"/>
  <c r="AJ48" i="14"/>
  <c r="AI48" i="14"/>
  <c r="AJ27" i="7" l="1"/>
  <c r="AI27" i="7"/>
  <c r="AJ28" i="7"/>
  <c r="AI28" i="7"/>
  <c r="AJ37" i="3" l="1"/>
  <c r="AJ38" i="3"/>
  <c r="AJ39" i="3"/>
  <c r="AJ40" i="3"/>
  <c r="AJ41" i="3"/>
  <c r="AJ42" i="3"/>
  <c r="AJ43" i="3"/>
  <c r="AJ44" i="3"/>
  <c r="AJ45" i="3"/>
  <c r="AJ46" i="3"/>
  <c r="AJ36" i="3"/>
  <c r="AJ32" i="3"/>
  <c r="AJ33" i="3"/>
  <c r="AJ34" i="3"/>
  <c r="AJ35" i="3"/>
  <c r="AJ29" i="3"/>
  <c r="AJ31" i="3"/>
  <c r="AJ28" i="3"/>
  <c r="AJ20" i="3"/>
  <c r="AJ21" i="3"/>
  <c r="AJ22" i="3"/>
  <c r="AJ23" i="3"/>
  <c r="AJ24" i="3"/>
  <c r="AJ25" i="3"/>
  <c r="AJ26" i="3"/>
  <c r="AJ27" i="3"/>
  <c r="AJ16" i="3"/>
  <c r="AJ18" i="3"/>
  <c r="AJ14" i="3"/>
  <c r="AJ15" i="3"/>
  <c r="AJ13" i="3"/>
  <c r="AJ7" i="3"/>
  <c r="AJ8" i="3"/>
  <c r="AJ9" i="3"/>
  <c r="AJ10" i="3"/>
  <c r="AJ11" i="3"/>
  <c r="AJ12" i="3"/>
  <c r="AJ6" i="3"/>
  <c r="AJ26" i="18"/>
  <c r="AI26" i="18"/>
  <c r="AJ25" i="18"/>
  <c r="AI25" i="18"/>
  <c r="AJ24" i="18"/>
  <c r="AI24" i="18"/>
  <c r="AJ23" i="18"/>
  <c r="AI23" i="18"/>
  <c r="AJ26" i="17"/>
  <c r="AI26" i="17"/>
  <c r="AJ25" i="17"/>
  <c r="AI25" i="17"/>
  <c r="AJ24" i="17"/>
  <c r="AI24" i="17"/>
  <c r="AJ23" i="17"/>
  <c r="AI23" i="17"/>
  <c r="AJ26" i="16"/>
  <c r="AI26" i="16"/>
  <c r="AJ25" i="16"/>
  <c r="AI25" i="16"/>
  <c r="AJ24" i="16"/>
  <c r="AI24" i="16"/>
  <c r="AJ23" i="16"/>
  <c r="AI23" i="16"/>
  <c r="AJ58" i="9" l="1"/>
  <c r="AI58" i="9"/>
  <c r="AJ57" i="9"/>
  <c r="AI57" i="9"/>
  <c r="AJ56" i="9"/>
  <c r="AI56" i="9"/>
  <c r="AJ55" i="9"/>
  <c r="AI55" i="9"/>
  <c r="AJ47" i="9"/>
  <c r="AI47" i="9"/>
  <c r="AJ46" i="9"/>
  <c r="AI46" i="9"/>
  <c r="AJ45" i="9"/>
  <c r="AI45" i="9"/>
  <c r="AJ44" i="9"/>
  <c r="AI44" i="9"/>
  <c r="AJ43" i="9"/>
  <c r="AI43" i="9"/>
  <c r="AJ42" i="9"/>
  <c r="AI42" i="9"/>
  <c r="AJ41" i="9"/>
  <c r="AI41" i="9"/>
  <c r="AJ40" i="9"/>
  <c r="AI40" i="9"/>
  <c r="AJ39" i="9"/>
  <c r="AI39" i="9"/>
  <c r="AJ38" i="9"/>
  <c r="AI38" i="9"/>
  <c r="AJ37" i="9"/>
  <c r="AI37" i="9"/>
  <c r="AJ36" i="9"/>
  <c r="AI36" i="9"/>
  <c r="AJ35" i="9"/>
  <c r="AI35" i="9"/>
  <c r="AJ34" i="9"/>
  <c r="AI34" i="9"/>
  <c r="AJ33" i="9"/>
  <c r="AI33" i="9"/>
  <c r="AJ32" i="9"/>
  <c r="AI32" i="9"/>
  <c r="AJ30" i="9"/>
  <c r="AI30" i="9"/>
  <c r="AJ29" i="9"/>
  <c r="AI29" i="9"/>
  <c r="AJ19" i="9"/>
  <c r="AJ28" i="9"/>
  <c r="AJ20" i="9"/>
  <c r="AJ21" i="9"/>
  <c r="AJ22" i="9"/>
  <c r="AJ23" i="9"/>
  <c r="AJ24" i="9"/>
  <c r="AJ25" i="9"/>
  <c r="AJ26" i="9"/>
  <c r="AJ27" i="9"/>
  <c r="AI19" i="9"/>
  <c r="AI28" i="9"/>
  <c r="AI20" i="9"/>
  <c r="AI21" i="9"/>
  <c r="AI22" i="9"/>
  <c r="AI23" i="9"/>
  <c r="AI24" i="9"/>
  <c r="AI25" i="9"/>
  <c r="AI26" i="9"/>
  <c r="AI27" i="9"/>
  <c r="AJ17" i="9"/>
  <c r="AI17" i="9"/>
  <c r="AJ15" i="9"/>
  <c r="AI15" i="9"/>
  <c r="AJ14" i="9"/>
  <c r="AI14" i="9"/>
  <c r="AJ13" i="9"/>
  <c r="AI13" i="9"/>
  <c r="AJ12" i="9"/>
  <c r="AI12" i="9"/>
  <c r="AJ11" i="9"/>
  <c r="AI11" i="9"/>
  <c r="AJ10" i="9"/>
  <c r="AI10" i="9"/>
  <c r="AJ9" i="9"/>
  <c r="AI9" i="9"/>
  <c r="AJ8" i="9"/>
  <c r="AI8" i="9"/>
  <c r="AJ7" i="9"/>
  <c r="AI7" i="9"/>
  <c r="AJ6" i="9"/>
  <c r="AI6" i="9"/>
  <c r="AJ16" i="17"/>
  <c r="AJ27" i="18"/>
  <c r="AJ16" i="18"/>
  <c r="AI16" i="18"/>
  <c r="AI15" i="3"/>
  <c r="AI14" i="3"/>
  <c r="AI13" i="3"/>
  <c r="AI12" i="3"/>
  <c r="AI11" i="3"/>
  <c r="AI10" i="3"/>
  <c r="AI9" i="3"/>
  <c r="AI8" i="3"/>
  <c r="AI7" i="3"/>
  <c r="AI6" i="3"/>
  <c r="AJ15" i="10"/>
  <c r="AI15" i="10"/>
  <c r="AJ14" i="10"/>
  <c r="AI14" i="10"/>
  <c r="AJ13" i="10"/>
  <c r="AI13" i="10"/>
  <c r="AJ12" i="10"/>
  <c r="AI12" i="10"/>
  <c r="AJ11" i="10"/>
  <c r="AI11" i="10"/>
  <c r="AJ10" i="10"/>
  <c r="AI10" i="10"/>
  <c r="AJ9" i="10"/>
  <c r="AI9" i="10"/>
  <c r="AJ8" i="10"/>
  <c r="AI8" i="10"/>
  <c r="AJ7" i="10"/>
  <c r="AI7" i="10"/>
  <c r="AJ6" i="10"/>
  <c r="AI6" i="10"/>
  <c r="AJ15" i="16"/>
  <c r="AI15" i="16"/>
  <c r="AJ14" i="16"/>
  <c r="AI14" i="16"/>
  <c r="AJ13" i="16"/>
  <c r="AI13" i="16"/>
  <c r="AJ12" i="16"/>
  <c r="AI12" i="16"/>
  <c r="AJ11" i="16"/>
  <c r="AI11" i="16"/>
  <c r="AJ10" i="16"/>
  <c r="AI10" i="16"/>
  <c r="AJ9" i="16"/>
  <c r="AI9" i="16"/>
  <c r="AJ8" i="16"/>
  <c r="AI8" i="16"/>
  <c r="AJ7" i="16"/>
  <c r="AI7" i="16"/>
  <c r="AJ6" i="16"/>
  <c r="AI6" i="16"/>
  <c r="AJ15" i="17"/>
  <c r="AI15" i="17"/>
  <c r="AJ14" i="17"/>
  <c r="AI14" i="17"/>
  <c r="AJ13" i="17"/>
  <c r="AI13" i="17"/>
  <c r="AJ12" i="17"/>
  <c r="AI12" i="17"/>
  <c r="AJ11" i="17"/>
  <c r="AI11" i="17"/>
  <c r="AJ10" i="17"/>
  <c r="AI10" i="17"/>
  <c r="AJ9" i="17"/>
  <c r="AI9" i="17"/>
  <c r="AJ8" i="17"/>
  <c r="AI8" i="17"/>
  <c r="AJ7" i="17"/>
  <c r="AI7" i="17"/>
  <c r="AJ6" i="17"/>
  <c r="AI6" i="17"/>
  <c r="AJ15" i="18"/>
  <c r="AI15" i="18"/>
  <c r="AJ14" i="18"/>
  <c r="AI14" i="18"/>
  <c r="AJ13" i="18"/>
  <c r="AI13" i="18"/>
  <c r="AJ12" i="18"/>
  <c r="AI12" i="18"/>
  <c r="AJ11" i="18"/>
  <c r="AI11" i="18"/>
  <c r="AJ10" i="18"/>
  <c r="AI10" i="18"/>
  <c r="AJ9" i="18"/>
  <c r="AI9" i="18"/>
  <c r="AJ8" i="18"/>
  <c r="AI8" i="18"/>
  <c r="AJ7" i="18"/>
  <c r="AI7" i="18"/>
  <c r="AJ6" i="18"/>
  <c r="AI6" i="18"/>
  <c r="AJ15" i="7"/>
  <c r="AI15" i="7"/>
  <c r="AJ14" i="7"/>
  <c r="AI14" i="7"/>
  <c r="AJ13" i="7"/>
  <c r="AI13" i="7"/>
  <c r="AJ12" i="7"/>
  <c r="AI12" i="7"/>
  <c r="AJ11" i="7"/>
  <c r="AI11" i="7"/>
  <c r="AJ10" i="7"/>
  <c r="AI10" i="7"/>
  <c r="AJ9" i="7"/>
  <c r="AI9" i="7"/>
  <c r="AJ8" i="7"/>
  <c r="AI8" i="7"/>
  <c r="AJ7" i="7"/>
  <c r="AI7" i="7"/>
  <c r="AJ6" i="7"/>
  <c r="AI6" i="7"/>
  <c r="AJ15" i="4"/>
  <c r="AI15" i="4"/>
  <c r="AJ14" i="4"/>
  <c r="AI14" i="4"/>
  <c r="AJ13" i="4"/>
  <c r="AI13" i="4"/>
  <c r="AJ12" i="4"/>
  <c r="AI12" i="4"/>
  <c r="AJ11" i="4"/>
  <c r="AI11" i="4"/>
  <c r="AJ10" i="4"/>
  <c r="AI10" i="4"/>
  <c r="AJ9" i="4"/>
  <c r="AI9" i="4"/>
  <c r="AJ8" i="4"/>
  <c r="AI8" i="4"/>
  <c r="AJ7" i="4"/>
  <c r="AI7" i="4"/>
  <c r="AJ6" i="4"/>
  <c r="AI6" i="4"/>
  <c r="AJ15" i="13"/>
  <c r="AI15" i="13"/>
  <c r="AJ14" i="13"/>
  <c r="AI14" i="13"/>
  <c r="AJ13" i="13"/>
  <c r="AI13" i="13"/>
  <c r="AJ12" i="13"/>
  <c r="AI12" i="13"/>
  <c r="AJ11" i="13"/>
  <c r="AI11" i="13"/>
  <c r="AJ10" i="13"/>
  <c r="AI10" i="13"/>
  <c r="AJ9" i="13"/>
  <c r="AI9" i="13"/>
  <c r="AJ8" i="13"/>
  <c r="AI8" i="13"/>
  <c r="AJ7" i="13"/>
  <c r="AI7" i="13"/>
  <c r="AJ6" i="13"/>
  <c r="AI6" i="13"/>
  <c r="AJ15" i="11"/>
  <c r="AI15" i="11"/>
  <c r="AJ14" i="11"/>
  <c r="AI14" i="11"/>
  <c r="AJ13" i="11"/>
  <c r="AI13" i="11"/>
  <c r="AJ12" i="11"/>
  <c r="AI12" i="11"/>
  <c r="AJ11" i="11"/>
  <c r="AI11" i="11"/>
  <c r="AJ10" i="11"/>
  <c r="AI10" i="11"/>
  <c r="AJ9" i="11"/>
  <c r="AI9" i="11"/>
  <c r="AJ8" i="11"/>
  <c r="AI8" i="11"/>
  <c r="AJ7" i="11"/>
  <c r="AI7" i="11"/>
  <c r="AJ6" i="11"/>
  <c r="AI6" i="11"/>
  <c r="AJ15" i="12"/>
  <c r="AI15" i="12"/>
  <c r="AJ14" i="12"/>
  <c r="AI14" i="12"/>
  <c r="AJ13" i="12"/>
  <c r="AI13" i="12"/>
  <c r="AJ12" i="12"/>
  <c r="AI12" i="12"/>
  <c r="AJ11" i="12"/>
  <c r="AI11" i="12"/>
  <c r="AJ10" i="12"/>
  <c r="AI10" i="12"/>
  <c r="AJ9" i="12"/>
  <c r="AI9" i="12"/>
  <c r="AJ8" i="12"/>
  <c r="AI8" i="12"/>
  <c r="AJ7" i="12"/>
  <c r="AI7" i="12"/>
  <c r="AJ6" i="12"/>
  <c r="AI6" i="12"/>
  <c r="AJ15" i="8"/>
  <c r="AI15" i="8"/>
  <c r="AJ14" i="8"/>
  <c r="AI14" i="8"/>
  <c r="AJ13" i="8"/>
  <c r="AI13" i="8"/>
  <c r="AJ12" i="8"/>
  <c r="AI12" i="8"/>
  <c r="AJ11" i="8"/>
  <c r="AI11" i="8"/>
  <c r="AJ10" i="8"/>
  <c r="AI10" i="8"/>
  <c r="AJ9" i="8"/>
  <c r="AI9" i="8"/>
  <c r="AJ8" i="8"/>
  <c r="AI8" i="8"/>
  <c r="AJ7" i="8"/>
  <c r="AI7" i="8"/>
  <c r="AJ6" i="8"/>
  <c r="AI6" i="8"/>
  <c r="AJ15" i="14"/>
  <c r="AI15" i="14"/>
  <c r="AJ14" i="14"/>
  <c r="AI14" i="14"/>
  <c r="AJ13" i="14"/>
  <c r="AI13" i="14"/>
  <c r="AJ12" i="14"/>
  <c r="AI12" i="14"/>
  <c r="AJ11" i="14"/>
  <c r="AI11" i="14"/>
  <c r="AJ10" i="14"/>
  <c r="AI10" i="14"/>
  <c r="AJ9" i="14"/>
  <c r="AI9" i="14"/>
  <c r="AJ8" i="14"/>
  <c r="AI8" i="14"/>
  <c r="AJ7" i="14"/>
  <c r="AI7" i="14"/>
  <c r="AJ6" i="14"/>
  <c r="AI6" i="14"/>
  <c r="AJ14" i="21"/>
  <c r="AJ15" i="21"/>
  <c r="AJ18" i="21"/>
  <c r="AJ7" i="21"/>
  <c r="AJ8" i="21"/>
  <c r="AJ9" i="21"/>
  <c r="AJ10" i="21"/>
  <c r="AJ11" i="21"/>
  <c r="AJ12" i="21"/>
  <c r="AJ13" i="21"/>
  <c r="AJ6" i="21"/>
  <c r="AI7" i="21"/>
  <c r="AI8" i="21"/>
  <c r="AI9" i="21"/>
  <c r="AI10" i="21"/>
  <c r="AI11" i="21"/>
  <c r="AI12" i="21"/>
  <c r="AI6" i="21"/>
  <c r="AH57" i="21"/>
  <c r="AF57" i="21"/>
  <c r="AE57" i="21"/>
  <c r="AC57" i="21"/>
  <c r="AB57" i="21"/>
  <c r="Z57" i="21"/>
  <c r="Y57" i="21"/>
  <c r="W57" i="21"/>
  <c r="V57" i="21"/>
  <c r="T57" i="21"/>
  <c r="S57" i="21"/>
  <c r="Q57" i="21"/>
  <c r="P57" i="21"/>
  <c r="N57" i="21"/>
  <c r="M57" i="21"/>
  <c r="K57" i="21"/>
  <c r="J57" i="21"/>
  <c r="H57" i="21"/>
  <c r="G57" i="21"/>
  <c r="E57" i="21"/>
  <c r="AJ56" i="21"/>
  <c r="AI56" i="21"/>
  <c r="AJ55" i="21"/>
  <c r="AI55" i="21"/>
  <c r="AJ54" i="21"/>
  <c r="AI54" i="21"/>
  <c r="AJ53" i="21"/>
  <c r="AI53" i="21"/>
  <c r="AJ45" i="21"/>
  <c r="AI45" i="21"/>
  <c r="AJ44" i="21"/>
  <c r="AI44" i="21"/>
  <c r="AJ43" i="21"/>
  <c r="AI43" i="21"/>
  <c r="AJ42" i="21"/>
  <c r="AI42" i="21"/>
  <c r="AJ41" i="21"/>
  <c r="AI41" i="21"/>
  <c r="AJ40" i="21"/>
  <c r="AI40" i="21"/>
  <c r="AJ39" i="21"/>
  <c r="AI39" i="21"/>
  <c r="AJ38" i="21"/>
  <c r="AI38" i="21"/>
  <c r="AJ37" i="21"/>
  <c r="AI37" i="21"/>
  <c r="AJ36" i="21"/>
  <c r="AI36" i="21"/>
  <c r="AJ35" i="21"/>
  <c r="AI35" i="21"/>
  <c r="AJ34" i="21"/>
  <c r="AI34" i="21"/>
  <c r="AJ33" i="21"/>
  <c r="AI33" i="21"/>
  <c r="AJ32" i="21"/>
  <c r="AI32" i="21"/>
  <c r="AJ31" i="21"/>
  <c r="AI31" i="21"/>
  <c r="AJ30" i="21"/>
  <c r="AI30" i="21"/>
  <c r="AJ28" i="21"/>
  <c r="AI28" i="21"/>
  <c r="AJ27" i="21"/>
  <c r="AI27" i="21"/>
  <c r="AJ16" i="21"/>
  <c r="AI16" i="21"/>
  <c r="AJ26" i="21"/>
  <c r="AI26" i="21"/>
  <c r="AJ23" i="21"/>
  <c r="AI23" i="21"/>
  <c r="AI18" i="21"/>
  <c r="AI15" i="21"/>
  <c r="AI14" i="21"/>
  <c r="AI13" i="21"/>
  <c r="AH57" i="14"/>
  <c r="AF57" i="14"/>
  <c r="AE57" i="14"/>
  <c r="AC57" i="14"/>
  <c r="AB57" i="14"/>
  <c r="Z57" i="14"/>
  <c r="Y57" i="14"/>
  <c r="W57" i="14"/>
  <c r="V57" i="14"/>
  <c r="T57" i="14"/>
  <c r="S57" i="14"/>
  <c r="Q57" i="14"/>
  <c r="P57" i="14"/>
  <c r="N57" i="14"/>
  <c r="M57" i="14"/>
  <c r="K57" i="14"/>
  <c r="J57" i="14"/>
  <c r="H57" i="14"/>
  <c r="G57" i="14"/>
  <c r="E57" i="14"/>
  <c r="AJ56" i="14"/>
  <c r="AI56" i="14"/>
  <c r="AJ55" i="14"/>
  <c r="AI55" i="14"/>
  <c r="AJ54" i="14"/>
  <c r="AI54" i="14"/>
  <c r="AJ53" i="14"/>
  <c r="AI53" i="14"/>
  <c r="AJ45" i="14"/>
  <c r="AI45" i="14"/>
  <c r="AJ44" i="14"/>
  <c r="AI44" i="14"/>
  <c r="AJ43" i="14"/>
  <c r="AI43" i="14"/>
  <c r="AJ42" i="14"/>
  <c r="AI42" i="14"/>
  <c r="AJ41" i="14"/>
  <c r="AI41" i="14"/>
  <c r="AJ40" i="14"/>
  <c r="AI40" i="14"/>
  <c r="AJ39" i="14"/>
  <c r="AI39" i="14"/>
  <c r="AJ38" i="14"/>
  <c r="AI38" i="14"/>
  <c r="AJ37" i="14"/>
  <c r="AI37" i="14"/>
  <c r="AJ36" i="14"/>
  <c r="AI36" i="14"/>
  <c r="AJ35" i="14"/>
  <c r="AI35" i="14"/>
  <c r="AJ34" i="14"/>
  <c r="AI34" i="14"/>
  <c r="AJ33" i="14"/>
  <c r="AI33" i="14"/>
  <c r="AJ32" i="14"/>
  <c r="AI32" i="14"/>
  <c r="AJ31" i="14"/>
  <c r="AI31" i="14"/>
  <c r="AJ30" i="14"/>
  <c r="AI30" i="14"/>
  <c r="AJ28" i="14"/>
  <c r="AI28" i="14"/>
  <c r="AJ27" i="14"/>
  <c r="AI27" i="14"/>
  <c r="AJ25" i="14"/>
  <c r="AI25" i="14"/>
  <c r="AJ24" i="14"/>
  <c r="AI24" i="14"/>
  <c r="AJ23" i="14"/>
  <c r="AI23" i="14"/>
  <c r="AJ22" i="14"/>
  <c r="AI22" i="14"/>
  <c r="AJ21" i="14"/>
  <c r="AI21" i="14"/>
  <c r="AJ20" i="14"/>
  <c r="AI20" i="14"/>
  <c r="AJ19" i="14"/>
  <c r="AI19" i="14"/>
  <c r="AJ18" i="14"/>
  <c r="AI18" i="14"/>
  <c r="AJ16" i="14"/>
  <c r="AI16" i="14"/>
  <c r="AH57" i="8"/>
  <c r="AF57" i="8"/>
  <c r="AE57" i="8"/>
  <c r="AC57" i="8"/>
  <c r="AB57" i="8"/>
  <c r="Z57" i="8"/>
  <c r="Y57" i="8"/>
  <c r="W57" i="8"/>
  <c r="V57" i="8"/>
  <c r="T57" i="8"/>
  <c r="S57" i="8"/>
  <c r="Q57" i="8"/>
  <c r="P57" i="8"/>
  <c r="N57" i="8"/>
  <c r="M57" i="8"/>
  <c r="K57" i="8"/>
  <c r="J57" i="8"/>
  <c r="H57" i="8"/>
  <c r="G57" i="8"/>
  <c r="E57" i="8"/>
  <c r="AJ56" i="8"/>
  <c r="AI56" i="8"/>
  <c r="AJ55" i="8"/>
  <c r="AI55" i="8"/>
  <c r="AJ54" i="8"/>
  <c r="AI54" i="8"/>
  <c r="AJ53" i="8"/>
  <c r="AI53" i="8"/>
  <c r="AJ45" i="8"/>
  <c r="AI45" i="8"/>
  <c r="AJ44" i="8"/>
  <c r="AI44" i="8"/>
  <c r="AJ43" i="8"/>
  <c r="AI43" i="8"/>
  <c r="AJ42" i="8"/>
  <c r="AI42" i="8"/>
  <c r="AJ41" i="8"/>
  <c r="AI41" i="8"/>
  <c r="AJ40" i="8"/>
  <c r="AI40" i="8"/>
  <c r="AJ39" i="8"/>
  <c r="AI39" i="8"/>
  <c r="AJ38" i="8"/>
  <c r="AI38" i="8"/>
  <c r="AJ37" i="8"/>
  <c r="AI37" i="8"/>
  <c r="AJ36" i="8"/>
  <c r="AI36" i="8"/>
  <c r="AJ35" i="8"/>
  <c r="AI35" i="8"/>
  <c r="AJ34" i="8"/>
  <c r="AI34" i="8"/>
  <c r="AJ33" i="8"/>
  <c r="AI33" i="8"/>
  <c r="AJ32" i="8"/>
  <c r="AI32" i="8"/>
  <c r="AJ31" i="8"/>
  <c r="AI31" i="8"/>
  <c r="AJ30" i="8"/>
  <c r="AI30" i="8"/>
  <c r="AJ28" i="8"/>
  <c r="AI28" i="8"/>
  <c r="AJ27" i="8"/>
  <c r="AI27" i="8"/>
  <c r="AJ26" i="8"/>
  <c r="AI26" i="8"/>
  <c r="AJ16" i="8"/>
  <c r="AI16" i="8"/>
  <c r="AJ25" i="8"/>
  <c r="AI25" i="8"/>
  <c r="AJ24" i="8"/>
  <c r="AI24" i="8"/>
  <c r="AJ23" i="8"/>
  <c r="AI23" i="8"/>
  <c r="AJ22" i="8"/>
  <c r="AI22" i="8"/>
  <c r="AJ20" i="8"/>
  <c r="AI20" i="8"/>
  <c r="AJ18" i="8"/>
  <c r="AI18" i="8"/>
  <c r="AH57" i="12"/>
  <c r="AF57" i="12"/>
  <c r="AE57" i="12"/>
  <c r="AC57" i="12"/>
  <c r="AB57" i="12"/>
  <c r="Z57" i="12"/>
  <c r="Y57" i="12"/>
  <c r="W57" i="12"/>
  <c r="V57" i="12"/>
  <c r="T57" i="12"/>
  <c r="S57" i="12"/>
  <c r="Q57" i="12"/>
  <c r="P57" i="12"/>
  <c r="N57" i="12"/>
  <c r="M57" i="12"/>
  <c r="K57" i="12"/>
  <c r="J57" i="12"/>
  <c r="H57" i="12"/>
  <c r="G57" i="12"/>
  <c r="E57" i="12"/>
  <c r="AJ56" i="12"/>
  <c r="AI56" i="12"/>
  <c r="AJ55" i="12"/>
  <c r="AI55" i="12"/>
  <c r="AJ54" i="12"/>
  <c r="AI54" i="12"/>
  <c r="AJ53" i="12"/>
  <c r="AI53" i="12"/>
  <c r="AJ45" i="12"/>
  <c r="AI45" i="12"/>
  <c r="AJ44" i="12"/>
  <c r="AI44" i="12"/>
  <c r="AJ43" i="12"/>
  <c r="AI43" i="12"/>
  <c r="AJ42" i="12"/>
  <c r="AI42" i="12"/>
  <c r="AJ41" i="12"/>
  <c r="AI41" i="12"/>
  <c r="AJ40" i="12"/>
  <c r="AI40" i="12"/>
  <c r="AJ39" i="12"/>
  <c r="AI39" i="12"/>
  <c r="AJ38" i="12"/>
  <c r="AI38" i="12"/>
  <c r="AJ37" i="12"/>
  <c r="AI37" i="12"/>
  <c r="AJ36" i="12"/>
  <c r="AI36" i="12"/>
  <c r="AJ35" i="12"/>
  <c r="AI35" i="12"/>
  <c r="AJ34" i="12"/>
  <c r="AI34" i="12"/>
  <c r="AJ33" i="12"/>
  <c r="AI33" i="12"/>
  <c r="AJ32" i="12"/>
  <c r="AI32" i="12"/>
  <c r="AJ31" i="12"/>
  <c r="AI31" i="12"/>
  <c r="AJ30" i="12"/>
  <c r="AI30" i="12"/>
  <c r="AJ28" i="12"/>
  <c r="AI28" i="12"/>
  <c r="AJ27" i="12"/>
  <c r="AI27" i="12"/>
  <c r="AJ25" i="12"/>
  <c r="AI25" i="12"/>
  <c r="AJ24" i="12"/>
  <c r="AI24" i="12"/>
  <c r="AJ23" i="12"/>
  <c r="AI23" i="12"/>
  <c r="AJ19" i="12"/>
  <c r="AI19" i="12"/>
  <c r="AJ18" i="12"/>
  <c r="AI18" i="12"/>
  <c r="AJ16" i="12"/>
  <c r="AI16" i="12"/>
  <c r="AJ24" i="11"/>
  <c r="AJ25" i="11"/>
  <c r="AJ26" i="11"/>
  <c r="AI24" i="11"/>
  <c r="AI25" i="11"/>
  <c r="AI26" i="11"/>
  <c r="AH58" i="11"/>
  <c r="AF58" i="11"/>
  <c r="AE58" i="11"/>
  <c r="AC58" i="11"/>
  <c r="AB58" i="11"/>
  <c r="Z58" i="11"/>
  <c r="Y58" i="11"/>
  <c r="W58" i="11"/>
  <c r="V58" i="11"/>
  <c r="T58" i="11"/>
  <c r="S58" i="11"/>
  <c r="Q58" i="11"/>
  <c r="P58" i="11"/>
  <c r="N58" i="11"/>
  <c r="M58" i="11"/>
  <c r="K58" i="11"/>
  <c r="J58" i="11"/>
  <c r="H58" i="11"/>
  <c r="G58" i="11"/>
  <c r="E58" i="11"/>
  <c r="AJ57" i="11"/>
  <c r="AI57" i="11"/>
  <c r="AJ56" i="11"/>
  <c r="AI56" i="11"/>
  <c r="AJ55" i="11"/>
  <c r="AI55" i="11"/>
  <c r="AJ54" i="11"/>
  <c r="AI54" i="11"/>
  <c r="AJ46" i="11"/>
  <c r="AI46" i="11"/>
  <c r="AJ45" i="11"/>
  <c r="AI45" i="11"/>
  <c r="AJ44" i="11"/>
  <c r="AI44" i="11"/>
  <c r="AJ43" i="11"/>
  <c r="AI43" i="11"/>
  <c r="AJ42" i="11"/>
  <c r="AI42" i="11"/>
  <c r="AJ41" i="11"/>
  <c r="AI41" i="11"/>
  <c r="AJ40" i="11"/>
  <c r="AI40" i="11"/>
  <c r="AJ39" i="11"/>
  <c r="AI39" i="11"/>
  <c r="AJ38" i="11"/>
  <c r="AI38" i="11"/>
  <c r="AJ37" i="11"/>
  <c r="AI37" i="11"/>
  <c r="AJ36" i="11"/>
  <c r="AI36" i="11"/>
  <c r="AJ35" i="11"/>
  <c r="AI35" i="11"/>
  <c r="AJ34" i="11"/>
  <c r="AI34" i="11"/>
  <c r="AJ33" i="11"/>
  <c r="AI33" i="11"/>
  <c r="AJ32" i="11"/>
  <c r="AI32" i="11"/>
  <c r="AJ31" i="11"/>
  <c r="AI31" i="11"/>
  <c r="AJ29" i="11"/>
  <c r="AI29" i="11"/>
  <c r="AJ28" i="11"/>
  <c r="AI28" i="11"/>
  <c r="AJ23" i="11"/>
  <c r="AI23" i="11"/>
  <c r="AJ22" i="11"/>
  <c r="AI22" i="11"/>
  <c r="AJ21" i="11"/>
  <c r="AI21" i="11"/>
  <c r="AJ20" i="11"/>
  <c r="AI20" i="11"/>
  <c r="AJ19" i="11"/>
  <c r="AI19" i="11"/>
  <c r="AJ18" i="11"/>
  <c r="AI18" i="11"/>
  <c r="AJ16" i="11"/>
  <c r="AI16" i="11"/>
  <c r="AH57" i="13"/>
  <c r="AF57" i="13"/>
  <c r="AE57" i="13"/>
  <c r="AC57" i="13"/>
  <c r="AB57" i="13"/>
  <c r="Z57" i="13"/>
  <c r="Y57" i="13"/>
  <c r="W57" i="13"/>
  <c r="V57" i="13"/>
  <c r="T57" i="13"/>
  <c r="S57" i="13"/>
  <c r="Q57" i="13"/>
  <c r="P57" i="13"/>
  <c r="N57" i="13"/>
  <c r="M57" i="13"/>
  <c r="K57" i="13"/>
  <c r="J57" i="13"/>
  <c r="H57" i="13"/>
  <c r="G57" i="13"/>
  <c r="E57" i="13"/>
  <c r="AJ56" i="13"/>
  <c r="AI56" i="13"/>
  <c r="AJ55" i="13"/>
  <c r="AI55" i="13"/>
  <c r="AJ54" i="13"/>
  <c r="AI54" i="13"/>
  <c r="AJ53" i="13"/>
  <c r="AI53" i="13"/>
  <c r="AJ45" i="13"/>
  <c r="AI45" i="13"/>
  <c r="AJ44" i="13"/>
  <c r="AI44" i="13"/>
  <c r="AJ43" i="13"/>
  <c r="AI43" i="13"/>
  <c r="AJ42" i="13"/>
  <c r="AI42" i="13"/>
  <c r="AJ41" i="13"/>
  <c r="AI41" i="13"/>
  <c r="AJ40" i="13"/>
  <c r="AI40" i="13"/>
  <c r="AJ39" i="13"/>
  <c r="AI39" i="13"/>
  <c r="AJ38" i="13"/>
  <c r="AI38" i="13"/>
  <c r="AJ37" i="13"/>
  <c r="AI37" i="13"/>
  <c r="AJ36" i="13"/>
  <c r="AI36" i="13"/>
  <c r="AJ35" i="13"/>
  <c r="AI35" i="13"/>
  <c r="AJ34" i="13"/>
  <c r="AI34" i="13"/>
  <c r="AJ33" i="13"/>
  <c r="AI33" i="13"/>
  <c r="AJ32" i="13"/>
  <c r="AI32" i="13"/>
  <c r="AJ31" i="13"/>
  <c r="AI31" i="13"/>
  <c r="AJ30" i="13"/>
  <c r="AI30" i="13"/>
  <c r="AJ28" i="13"/>
  <c r="AI28" i="13"/>
  <c r="AJ27" i="13"/>
  <c r="AI27" i="13"/>
  <c r="AJ23" i="13"/>
  <c r="AI23" i="13"/>
  <c r="AJ22" i="13"/>
  <c r="AI22" i="13"/>
  <c r="AJ19" i="13"/>
  <c r="AI19" i="13"/>
  <c r="AJ18" i="13"/>
  <c r="AI18" i="13"/>
  <c r="AJ16" i="13"/>
  <c r="AI16" i="13"/>
  <c r="AH57" i="4"/>
  <c r="AF57" i="4"/>
  <c r="AE57" i="4"/>
  <c r="AC57" i="4"/>
  <c r="AB57" i="4"/>
  <c r="Z57" i="4"/>
  <c r="Y57" i="4"/>
  <c r="W57" i="4"/>
  <c r="V57" i="4"/>
  <c r="T57" i="4"/>
  <c r="S57" i="4"/>
  <c r="Q57" i="4"/>
  <c r="P57" i="4"/>
  <c r="N57" i="4"/>
  <c r="M57" i="4"/>
  <c r="K57" i="4"/>
  <c r="J57" i="4"/>
  <c r="H57" i="4"/>
  <c r="G57" i="4"/>
  <c r="E57" i="4"/>
  <c r="AJ56" i="4"/>
  <c r="AI56" i="4"/>
  <c r="AJ55" i="4"/>
  <c r="AI55" i="4"/>
  <c r="AJ54" i="4"/>
  <c r="AI54" i="4"/>
  <c r="AJ53" i="4"/>
  <c r="AI53" i="4"/>
  <c r="AJ45" i="4"/>
  <c r="AI45" i="4"/>
  <c r="AJ44" i="4"/>
  <c r="AI44" i="4"/>
  <c r="AJ43" i="4"/>
  <c r="AI43" i="4"/>
  <c r="AJ42" i="4"/>
  <c r="AI42" i="4"/>
  <c r="AJ41" i="4"/>
  <c r="AI41" i="4"/>
  <c r="AJ40" i="4"/>
  <c r="AI40" i="4"/>
  <c r="AJ39" i="4"/>
  <c r="AI39" i="4"/>
  <c r="AJ38" i="4"/>
  <c r="AI38" i="4"/>
  <c r="AJ37" i="4"/>
  <c r="AI37" i="4"/>
  <c r="AJ36" i="4"/>
  <c r="AI36" i="4"/>
  <c r="AJ35" i="4"/>
  <c r="AI35" i="4"/>
  <c r="AJ34" i="4"/>
  <c r="AI34" i="4"/>
  <c r="AJ33" i="4"/>
  <c r="AI33" i="4"/>
  <c r="AJ32" i="4"/>
  <c r="AI32" i="4"/>
  <c r="AJ31" i="4"/>
  <c r="AI31" i="4"/>
  <c r="AJ30" i="4"/>
  <c r="AI30" i="4"/>
  <c r="AJ28" i="4"/>
  <c r="AI28" i="4"/>
  <c r="AJ27" i="4"/>
  <c r="AI27" i="4"/>
  <c r="AI26" i="4"/>
  <c r="AI24" i="4"/>
  <c r="AJ23" i="4"/>
  <c r="AI23" i="4"/>
  <c r="AJ22" i="4"/>
  <c r="AI22" i="4"/>
  <c r="AJ21" i="4"/>
  <c r="AI21" i="4"/>
  <c r="AJ20" i="4"/>
  <c r="AI20" i="4"/>
  <c r="AJ19" i="4"/>
  <c r="AI19" i="4"/>
  <c r="AJ18" i="4"/>
  <c r="AI18" i="4"/>
  <c r="AJ16" i="4"/>
  <c r="AI16" i="4"/>
  <c r="AH60" i="7"/>
  <c r="AF60" i="7"/>
  <c r="AE60" i="7"/>
  <c r="AC60" i="7"/>
  <c r="AB60" i="7"/>
  <c r="Z60" i="7"/>
  <c r="V60" i="7"/>
  <c r="T60" i="7"/>
  <c r="M60" i="7"/>
  <c r="K60" i="7"/>
  <c r="J60" i="7"/>
  <c r="H60" i="7"/>
  <c r="G60" i="7"/>
  <c r="E60" i="7"/>
  <c r="AJ59" i="7"/>
  <c r="AI59" i="7"/>
  <c r="AJ58" i="7"/>
  <c r="AI58" i="7"/>
  <c r="AJ57" i="7"/>
  <c r="AI57" i="7"/>
  <c r="AJ56" i="7"/>
  <c r="AI56" i="7"/>
  <c r="AJ48" i="7"/>
  <c r="AI48" i="7"/>
  <c r="AJ47" i="7"/>
  <c r="AI47" i="7"/>
  <c r="AJ46" i="7"/>
  <c r="AI46" i="7"/>
  <c r="AJ45" i="7"/>
  <c r="AI45" i="7"/>
  <c r="AJ44" i="7"/>
  <c r="AI44" i="7"/>
  <c r="AJ43" i="7"/>
  <c r="AI43" i="7"/>
  <c r="AJ42" i="7"/>
  <c r="AI42" i="7"/>
  <c r="AJ41" i="7"/>
  <c r="AI41" i="7"/>
  <c r="AJ40" i="7"/>
  <c r="AI40" i="7"/>
  <c r="AJ39" i="7"/>
  <c r="AI39" i="7"/>
  <c r="AJ38" i="7"/>
  <c r="AI38" i="7"/>
  <c r="AJ37" i="7"/>
  <c r="AI37" i="7"/>
  <c r="AJ36" i="7"/>
  <c r="AI36" i="7"/>
  <c r="AJ35" i="7"/>
  <c r="AI35" i="7"/>
  <c r="AJ34" i="7"/>
  <c r="AI34" i="7"/>
  <c r="AJ33" i="7"/>
  <c r="AI33" i="7"/>
  <c r="AJ31" i="7"/>
  <c r="AI31" i="7"/>
  <c r="AJ30" i="7"/>
  <c r="AI30" i="7"/>
  <c r="AJ25" i="7"/>
  <c r="AI25" i="7"/>
  <c r="AJ24" i="7"/>
  <c r="AI24" i="7"/>
  <c r="AJ21" i="7"/>
  <c r="AI21" i="7"/>
  <c r="AJ20" i="7"/>
  <c r="AI20" i="7"/>
  <c r="AJ18" i="7"/>
  <c r="AI18" i="7"/>
  <c r="AJ26" i="7"/>
  <c r="AI26" i="7"/>
  <c r="AJ16" i="7"/>
  <c r="AI16" i="7"/>
  <c r="AH58" i="18"/>
  <c r="AF58" i="18"/>
  <c r="AE58" i="18"/>
  <c r="AC58" i="18"/>
  <c r="AB58" i="18"/>
  <c r="Z58" i="18"/>
  <c r="Y58" i="18"/>
  <c r="W58" i="18"/>
  <c r="V58" i="18"/>
  <c r="T58" i="18"/>
  <c r="S58" i="18"/>
  <c r="Q58" i="18"/>
  <c r="P58" i="18"/>
  <c r="N58" i="18"/>
  <c r="M58" i="18"/>
  <c r="K58" i="18"/>
  <c r="J58" i="18"/>
  <c r="H58" i="18"/>
  <c r="G58" i="18"/>
  <c r="E58" i="18"/>
  <c r="AJ57" i="18"/>
  <c r="AI57" i="18"/>
  <c r="AJ56" i="18"/>
  <c r="AI56" i="18"/>
  <c r="AJ55" i="18"/>
  <c r="AI55" i="18"/>
  <c r="AJ54" i="18"/>
  <c r="AI54" i="18"/>
  <c r="AJ46" i="18"/>
  <c r="AI46" i="18"/>
  <c r="AJ45" i="18"/>
  <c r="AI45" i="18"/>
  <c r="AJ44" i="18"/>
  <c r="AI44" i="18"/>
  <c r="AJ43" i="18"/>
  <c r="AI43" i="18"/>
  <c r="AJ42" i="18"/>
  <c r="AI42" i="18"/>
  <c r="AJ41" i="18"/>
  <c r="AI41" i="18"/>
  <c r="AJ40" i="18"/>
  <c r="AI40" i="18"/>
  <c r="AJ39" i="18"/>
  <c r="AI39" i="18"/>
  <c r="AJ38" i="18"/>
  <c r="AI38" i="18"/>
  <c r="AJ37" i="18"/>
  <c r="AI37" i="18"/>
  <c r="AJ36" i="18"/>
  <c r="AI36" i="18"/>
  <c r="AJ35" i="18"/>
  <c r="AI35" i="18"/>
  <c r="AJ34" i="18"/>
  <c r="AI34" i="18"/>
  <c r="AJ33" i="18"/>
  <c r="AI33" i="18"/>
  <c r="AJ32" i="18"/>
  <c r="AI32" i="18"/>
  <c r="AJ31" i="18"/>
  <c r="AI31" i="18"/>
  <c r="AJ29" i="18"/>
  <c r="AI29" i="18"/>
  <c r="AJ28" i="18"/>
  <c r="AI28" i="18"/>
  <c r="AI27" i="18"/>
  <c r="AJ22" i="18"/>
  <c r="AI22" i="18"/>
  <c r="AJ21" i="18"/>
  <c r="AI21" i="18"/>
  <c r="AJ18" i="18"/>
  <c r="AI18" i="18"/>
  <c r="AI17" i="17"/>
  <c r="AH58" i="17"/>
  <c r="AF58" i="17"/>
  <c r="AE58" i="17"/>
  <c r="AC58" i="17"/>
  <c r="AB58" i="17"/>
  <c r="Z58" i="17"/>
  <c r="Y58" i="17"/>
  <c r="W58" i="17"/>
  <c r="V58" i="17"/>
  <c r="T58" i="17"/>
  <c r="S58" i="17"/>
  <c r="Q58" i="17"/>
  <c r="P58" i="17"/>
  <c r="N58" i="17"/>
  <c r="M58" i="17"/>
  <c r="K58" i="17"/>
  <c r="J58" i="17"/>
  <c r="H58" i="17"/>
  <c r="G58" i="17"/>
  <c r="E58" i="17"/>
  <c r="AJ57" i="17"/>
  <c r="AI57" i="17"/>
  <c r="AJ56" i="17"/>
  <c r="AI56" i="17"/>
  <c r="AJ55" i="17"/>
  <c r="AI55" i="17"/>
  <c r="AJ54" i="17"/>
  <c r="AI54" i="17"/>
  <c r="AJ46" i="17"/>
  <c r="AI46" i="17"/>
  <c r="AJ45" i="17"/>
  <c r="AI45" i="17"/>
  <c r="AJ44" i="17"/>
  <c r="AI44" i="17"/>
  <c r="AJ43" i="17"/>
  <c r="AI43" i="17"/>
  <c r="AJ42" i="17"/>
  <c r="AI42" i="17"/>
  <c r="AJ41" i="17"/>
  <c r="AI41" i="17"/>
  <c r="AJ40" i="17"/>
  <c r="AI40" i="17"/>
  <c r="AJ39" i="17"/>
  <c r="AI39" i="17"/>
  <c r="AJ38" i="17"/>
  <c r="AI38" i="17"/>
  <c r="AJ37" i="17"/>
  <c r="AI37" i="17"/>
  <c r="AJ36" i="17"/>
  <c r="AI36" i="17"/>
  <c r="AJ35" i="17"/>
  <c r="AI35" i="17"/>
  <c r="AJ34" i="17"/>
  <c r="AI34" i="17"/>
  <c r="AJ33" i="17"/>
  <c r="AI33" i="17"/>
  <c r="AJ32" i="17"/>
  <c r="AI32" i="17"/>
  <c r="AJ31" i="17"/>
  <c r="AI31" i="17"/>
  <c r="AJ29" i="17"/>
  <c r="AI29" i="17"/>
  <c r="AJ28" i="17"/>
  <c r="AI28" i="17"/>
  <c r="AI16" i="17"/>
  <c r="AJ27" i="17"/>
  <c r="AI27" i="17"/>
  <c r="AJ22" i="17"/>
  <c r="AI22" i="17"/>
  <c r="AJ21" i="17"/>
  <c r="AI21" i="17"/>
  <c r="AJ20" i="17"/>
  <c r="AI20" i="17"/>
  <c r="AJ18" i="17"/>
  <c r="AI18" i="17"/>
  <c r="AI17" i="16"/>
  <c r="AI17" i="10"/>
  <c r="AI17" i="3"/>
  <c r="AJ57" i="8" l="1"/>
  <c r="AI60" i="7"/>
  <c r="AJ57" i="21"/>
  <c r="AJ57" i="14"/>
  <c r="AJ57" i="12"/>
  <c r="AJ58" i="11"/>
  <c r="AJ57" i="13"/>
  <c r="AJ57" i="4"/>
  <c r="AJ60" i="7"/>
  <c r="AJ58" i="18"/>
  <c r="AJ58" i="17"/>
  <c r="AJ59" i="9"/>
  <c r="AI59" i="9"/>
  <c r="AI57" i="21"/>
  <c r="AI57" i="14"/>
  <c r="AI57" i="8"/>
  <c r="AI57" i="12"/>
  <c r="AI58" i="11"/>
  <c r="AI57" i="13"/>
  <c r="AI57" i="4"/>
  <c r="AI58" i="18"/>
  <c r="AI58" i="17"/>
  <c r="AH58" i="16"/>
  <c r="AF58" i="16"/>
  <c r="AE58" i="16"/>
  <c r="AC58" i="16"/>
  <c r="AB58" i="16"/>
  <c r="Z58" i="16"/>
  <c r="Y58" i="16"/>
  <c r="W58" i="16"/>
  <c r="V58" i="16"/>
  <c r="T58" i="16"/>
  <c r="S58" i="16"/>
  <c r="Q58" i="16"/>
  <c r="P58" i="16"/>
  <c r="N58" i="16"/>
  <c r="M58" i="16"/>
  <c r="K58" i="16"/>
  <c r="J58" i="16"/>
  <c r="H58" i="16"/>
  <c r="G58" i="16"/>
  <c r="E58" i="16"/>
  <c r="AJ57" i="16"/>
  <c r="AI57" i="16"/>
  <c r="AJ56" i="16"/>
  <c r="AI56" i="16"/>
  <c r="AJ55" i="16"/>
  <c r="AI55" i="16"/>
  <c r="AJ54" i="16"/>
  <c r="AI54" i="16"/>
  <c r="AJ46" i="16"/>
  <c r="AI46" i="16"/>
  <c r="AJ45" i="16"/>
  <c r="AI45" i="16"/>
  <c r="AJ44" i="16"/>
  <c r="AI44" i="16"/>
  <c r="AJ43" i="16"/>
  <c r="AI43" i="16"/>
  <c r="AJ42" i="16"/>
  <c r="AI42" i="16"/>
  <c r="AJ41" i="16"/>
  <c r="AI41" i="16"/>
  <c r="AJ40" i="16"/>
  <c r="AI40" i="16"/>
  <c r="AJ39" i="16"/>
  <c r="AI39" i="16"/>
  <c r="AJ38" i="16"/>
  <c r="AI38" i="16"/>
  <c r="AJ37" i="16"/>
  <c r="AI37" i="16"/>
  <c r="AJ36" i="16"/>
  <c r="AI36" i="16"/>
  <c r="AJ35" i="16"/>
  <c r="AI35" i="16"/>
  <c r="AJ34" i="16"/>
  <c r="AI34" i="16"/>
  <c r="AJ33" i="16"/>
  <c r="AI33" i="16"/>
  <c r="AJ32" i="16"/>
  <c r="AI32" i="16"/>
  <c r="AJ31" i="16"/>
  <c r="AI31" i="16"/>
  <c r="AJ29" i="16"/>
  <c r="AI29" i="16"/>
  <c r="AJ28" i="16"/>
  <c r="AI28" i="16"/>
  <c r="AJ16" i="16"/>
  <c r="AI16" i="16"/>
  <c r="AJ27" i="16"/>
  <c r="AI27" i="16"/>
  <c r="AJ22" i="16"/>
  <c r="AI22" i="16"/>
  <c r="AJ21" i="16"/>
  <c r="AI21" i="16"/>
  <c r="AJ20" i="16"/>
  <c r="AI20" i="16"/>
  <c r="AJ18" i="16"/>
  <c r="AI18" i="16"/>
  <c r="AJ55" i="1"/>
  <c r="AI55" i="1"/>
  <c r="AJ54" i="1"/>
  <c r="AI54" i="1"/>
  <c r="AJ58" i="16" l="1"/>
  <c r="AI58" i="16"/>
  <c r="AH58" i="10"/>
  <c r="AF58" i="10"/>
  <c r="AE58" i="10"/>
  <c r="AC58" i="10"/>
  <c r="AB58" i="10"/>
  <c r="Z58" i="10"/>
  <c r="Y58" i="10"/>
  <c r="W58" i="10"/>
  <c r="V58" i="10"/>
  <c r="T58" i="10"/>
  <c r="S58" i="10"/>
  <c r="Q58" i="10"/>
  <c r="P58" i="10"/>
  <c r="N58" i="10"/>
  <c r="M58" i="10"/>
  <c r="K58" i="10"/>
  <c r="J58" i="10"/>
  <c r="H58" i="10"/>
  <c r="G58" i="10"/>
  <c r="E58" i="10"/>
  <c r="AJ57" i="10"/>
  <c r="AI57" i="10"/>
  <c r="AJ56" i="10"/>
  <c r="AI56" i="10"/>
  <c r="AJ55" i="10"/>
  <c r="AI55" i="10"/>
  <c r="AJ54" i="10"/>
  <c r="AI54" i="10"/>
  <c r="AJ46" i="10"/>
  <c r="AI46" i="10"/>
  <c r="AJ45" i="10"/>
  <c r="AI45" i="10"/>
  <c r="AJ44" i="10"/>
  <c r="AI44" i="10"/>
  <c r="AJ43" i="10"/>
  <c r="AI43" i="10"/>
  <c r="AJ42" i="10"/>
  <c r="AI42" i="10"/>
  <c r="AJ41" i="10"/>
  <c r="AI41" i="10"/>
  <c r="AJ40" i="10"/>
  <c r="AI40" i="10"/>
  <c r="AJ39" i="10"/>
  <c r="AI39" i="10"/>
  <c r="AJ38" i="10"/>
  <c r="AI38" i="10"/>
  <c r="AJ37" i="10"/>
  <c r="AI37" i="10"/>
  <c r="AJ36" i="10"/>
  <c r="AI36" i="10"/>
  <c r="AJ35" i="10"/>
  <c r="AI35" i="10"/>
  <c r="AJ34" i="10"/>
  <c r="AI34" i="10"/>
  <c r="AJ33" i="10"/>
  <c r="AI33" i="10"/>
  <c r="AJ32" i="10"/>
  <c r="AI32" i="10"/>
  <c r="AJ31" i="10"/>
  <c r="AI31" i="10"/>
  <c r="AJ29" i="10"/>
  <c r="AI29" i="10"/>
  <c r="AJ28" i="10"/>
  <c r="AI28" i="10"/>
  <c r="AJ16" i="10"/>
  <c r="AI16" i="10"/>
  <c r="AJ27" i="10"/>
  <c r="AI27" i="10"/>
  <c r="AJ26" i="10"/>
  <c r="AI26" i="10"/>
  <c r="AJ25" i="10"/>
  <c r="AI25" i="10"/>
  <c r="AJ24" i="10"/>
  <c r="AI24" i="10"/>
  <c r="AJ23" i="10"/>
  <c r="AI23" i="10"/>
  <c r="AJ22" i="10"/>
  <c r="AI22" i="10"/>
  <c r="AJ21" i="10"/>
  <c r="AI21" i="10"/>
  <c r="AJ20" i="10"/>
  <c r="AI20" i="10"/>
  <c r="AJ18" i="10"/>
  <c r="AJ58" i="10" s="1"/>
  <c r="AI18" i="10"/>
  <c r="AH58" i="3"/>
  <c r="AF58" i="3"/>
  <c r="AE58" i="3"/>
  <c r="AC58" i="3"/>
  <c r="AB58" i="3"/>
  <c r="Z58" i="3"/>
  <c r="Y58" i="3"/>
  <c r="W58" i="3"/>
  <c r="V58" i="3"/>
  <c r="T58" i="3"/>
  <c r="S58" i="3"/>
  <c r="Q58" i="3"/>
  <c r="P58" i="3"/>
  <c r="N58" i="3"/>
  <c r="M58" i="3"/>
  <c r="K58" i="3"/>
  <c r="J58" i="3"/>
  <c r="H58" i="3"/>
  <c r="G58" i="3"/>
  <c r="E58" i="3"/>
  <c r="AJ57" i="3"/>
  <c r="AI57" i="3"/>
  <c r="AJ56" i="3"/>
  <c r="AI56" i="3"/>
  <c r="AJ55" i="3"/>
  <c r="AI55" i="3"/>
  <c r="AJ54" i="3"/>
  <c r="AJ58" i="3" s="1"/>
  <c r="AI54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58" i="10" l="1"/>
  <c r="AI24" i="3"/>
  <c r="AI25" i="3"/>
  <c r="AI20" i="3"/>
  <c r="AI21" i="3"/>
  <c r="AI22" i="3"/>
  <c r="AI23" i="3"/>
  <c r="AI26" i="3"/>
  <c r="AI27" i="3"/>
  <c r="AI16" i="3"/>
  <c r="AI28" i="3"/>
  <c r="AI29" i="3"/>
  <c r="AI18" i="3"/>
  <c r="AI58" i="3" l="1"/>
  <c r="AI21" i="1" l="1"/>
  <c r="AI22" i="1"/>
  <c r="AJ21" i="1"/>
  <c r="AJ22" i="1"/>
  <c r="AJ28" i="1"/>
  <c r="AJ29" i="1"/>
  <c r="AI27" i="1"/>
  <c r="AI28" i="1"/>
  <c r="AI29" i="1"/>
  <c r="AJ25" i="1"/>
  <c r="AJ26" i="1"/>
  <c r="AI25" i="1"/>
  <c r="AI26" i="1"/>
  <c r="AJ17" i="1"/>
  <c r="AI17" i="1"/>
  <c r="AJ18" i="1" l="1"/>
  <c r="AJ19" i="1"/>
  <c r="AJ20" i="1"/>
  <c r="AJ23" i="1"/>
  <c r="AJ24" i="1"/>
  <c r="AJ16" i="1"/>
  <c r="AI18" i="1"/>
  <c r="AI19" i="1"/>
  <c r="AI20" i="1"/>
  <c r="AI23" i="1"/>
  <c r="AI24" i="1"/>
  <c r="AI16" i="1"/>
  <c r="AJ14" i="1" l="1"/>
  <c r="AJ15" i="1"/>
  <c r="AI14" i="1"/>
  <c r="AI15" i="1"/>
  <c r="AJ13" i="1"/>
  <c r="AI13" i="1"/>
  <c r="AJ8" i="1"/>
  <c r="AJ9" i="1"/>
  <c r="AJ10" i="1"/>
  <c r="AJ11" i="1"/>
  <c r="AJ12" i="1"/>
  <c r="AJ7" i="1"/>
  <c r="AJ6" i="1"/>
  <c r="AI7" i="1"/>
  <c r="AI8" i="1"/>
  <c r="AI9" i="1"/>
  <c r="AI10" i="1"/>
  <c r="AI11" i="1"/>
  <c r="AI12" i="1"/>
  <c r="AI6" i="1"/>
  <c r="AJ56" i="1" l="1"/>
  <c r="AI56" i="1"/>
  <c r="AI57" i="1"/>
  <c r="AJ57" i="1"/>
  <c r="AJ34" i="1"/>
  <c r="AI34" i="1"/>
  <c r="AJ31" i="1"/>
  <c r="AJ32" i="1"/>
  <c r="AI31" i="1"/>
  <c r="AI32" i="1"/>
  <c r="AJ33" i="1"/>
  <c r="AI33" i="1"/>
  <c r="AJ35" i="1"/>
  <c r="AI35" i="1"/>
  <c r="AJ38" i="1"/>
  <c r="AJ39" i="1"/>
  <c r="AJ40" i="1"/>
  <c r="AJ41" i="1"/>
  <c r="AJ42" i="1"/>
  <c r="AJ43" i="1"/>
  <c r="AJ44" i="1"/>
  <c r="AJ45" i="1"/>
  <c r="AJ46" i="1"/>
  <c r="AI38" i="1"/>
  <c r="AI39" i="1"/>
  <c r="AI40" i="1"/>
  <c r="AI41" i="1"/>
  <c r="AI42" i="1"/>
  <c r="AI43" i="1"/>
  <c r="AI44" i="1"/>
  <c r="AI45" i="1"/>
  <c r="AI46" i="1"/>
  <c r="AI37" i="1"/>
  <c r="AJ37" i="1"/>
  <c r="AJ36" i="1"/>
  <c r="AI36" i="1"/>
  <c r="AJ58" i="1" l="1"/>
  <c r="AI58" i="1" l="1"/>
  <c r="AH58" i="1"/>
  <c r="AF58" i="1"/>
  <c r="AE58" i="1"/>
  <c r="AC58" i="1"/>
  <c r="AB58" i="1"/>
  <c r="Z58" i="1"/>
  <c r="Y58" i="1"/>
  <c r="W58" i="1"/>
  <c r="V58" i="1"/>
  <c r="T58" i="1"/>
  <c r="S58" i="1"/>
  <c r="Q58" i="1"/>
  <c r="P58" i="1"/>
  <c r="N58" i="1"/>
  <c r="M58" i="1"/>
  <c r="K58" i="1"/>
  <c r="J58" i="1"/>
  <c r="H58" i="1"/>
  <c r="G58" i="1"/>
  <c r="E58" i="1"/>
</calcChain>
</file>

<file path=xl/sharedStrings.xml><?xml version="1.0" encoding="utf-8"?>
<sst xmlns="http://schemas.openxmlformats.org/spreadsheetml/2006/main" count="5967" uniqueCount="382">
  <si>
    <t>Tantárgyak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</si>
  <si>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</si>
  <si>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</si>
  <si>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</si>
  <si>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</si>
  <si>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</si>
  <si>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</si>
  <si>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</si>
  <si>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</si>
  <si>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</si>
  <si>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</si>
  <si>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Ó</t>
  </si>
  <si>
    <t>Kr</t>
  </si>
  <si>
    <t>Ko</t>
  </si>
  <si>
    <t xml:space="preserve">Ko </t>
  </si>
  <si>
    <t xml:space="preserve">Gy </t>
  </si>
  <si>
    <t>Népzene</t>
  </si>
  <si>
    <t>Művészettörténet</t>
  </si>
  <si>
    <t>Szabadon választott tárgyak</t>
  </si>
  <si>
    <t>Gy</t>
  </si>
  <si>
    <t xml:space="preserve">Aí </t>
  </si>
  <si>
    <t>ÖSZGY</t>
  </si>
  <si>
    <t>Portfólió</t>
  </si>
  <si>
    <t>Összesen:</t>
  </si>
  <si>
    <t>Ált. és magyar zenetörténet szigorlat</t>
  </si>
  <si>
    <t>Sz</t>
  </si>
  <si>
    <t>Szolfézs, zeelmélet, műelemzés szigorlat</t>
  </si>
  <si>
    <t>Filozófiatörténet</t>
  </si>
  <si>
    <t xml:space="preserve">(Zenei) akusztika </t>
  </si>
  <si>
    <t>Testnevelés</t>
  </si>
  <si>
    <t>Kíséret, lapról játék</t>
  </si>
  <si>
    <t>Repertoárismeret</t>
  </si>
  <si>
    <t>Hangszermetodika és repertoárismeret</t>
  </si>
  <si>
    <t>K</t>
  </si>
  <si>
    <t>Csembaló játék</t>
  </si>
  <si>
    <t>Zongora hangszerkarbantartás</t>
  </si>
  <si>
    <t>Metodika és repertoárismeret</t>
  </si>
  <si>
    <t xml:space="preserve">aí </t>
  </si>
  <si>
    <t>Liturgika</t>
  </si>
  <si>
    <t>Vallástörténet és bibliaismeret</t>
  </si>
  <si>
    <t>A nevelés pszichológiai alapjai 1</t>
  </si>
  <si>
    <t>A nevelés pszichológiai alapjai 2</t>
  </si>
  <si>
    <t>Anyanyelvi ismeretek</t>
  </si>
  <si>
    <t>A nevelés szociálpszichológiája</t>
  </si>
  <si>
    <t>Bevezetés a zenepszichológiába</t>
  </si>
  <si>
    <t>A zenei előadás pszichológiája</t>
  </si>
  <si>
    <t>Didaktika</t>
  </si>
  <si>
    <t>Pedagógiai folyamat 1 (folyamattervezés)</t>
  </si>
  <si>
    <t>A tanári pálya komplex kérdései</t>
  </si>
  <si>
    <t>Zeneközvetítés, koncertpedagógia</t>
  </si>
  <si>
    <t>Zenepedagógia</t>
  </si>
  <si>
    <t>Tehetséggondozás</t>
  </si>
  <si>
    <t>Zenepedagógiai kísérő szeminárium</t>
  </si>
  <si>
    <t>Iskolai mentálhigiéné</t>
  </si>
  <si>
    <t>Nevelésszociológia</t>
  </si>
  <si>
    <t>IKT az oktatásban</t>
  </si>
  <si>
    <t>Társadalompedagógia</t>
  </si>
  <si>
    <t>Szakmódszertani kísérő szeminárium</t>
  </si>
  <si>
    <t>Közösségi pedagógia gyakorlat</t>
  </si>
  <si>
    <t>Szakdolgozat (Diploma konzultáció)</t>
  </si>
  <si>
    <t>GY</t>
  </si>
  <si>
    <t>Osztatlan tanárképzés (4+1)</t>
  </si>
  <si>
    <t>Kétszakos Osztatlan tanárképzés (4+1)</t>
  </si>
  <si>
    <t>Zongoratanár</t>
  </si>
  <si>
    <t>Ének-zene-zeneismeret tanár</t>
  </si>
  <si>
    <t>Orgonatanár</t>
  </si>
  <si>
    <t>Hegedűtanár</t>
  </si>
  <si>
    <t>Mélyhegedűtanár</t>
  </si>
  <si>
    <t>Gordonkatanár</t>
  </si>
  <si>
    <t>Gordontanár</t>
  </si>
  <si>
    <t>Gitártanár</t>
  </si>
  <si>
    <t>Furulyatanár</t>
  </si>
  <si>
    <t>Fuvolatanár</t>
  </si>
  <si>
    <t>Oboatanár</t>
  </si>
  <si>
    <t>Klarinéttanár</t>
  </si>
  <si>
    <t>Szaxofontanár</t>
  </si>
  <si>
    <t>Fagott-tanár</t>
  </si>
  <si>
    <t>Kürttanár</t>
  </si>
  <si>
    <t>Trombitatanár</t>
  </si>
  <si>
    <t>Harsonatanár</t>
  </si>
  <si>
    <t>Tubatanár</t>
  </si>
  <si>
    <t>Ütőhangszertanár</t>
  </si>
  <si>
    <t>Magánénektanár</t>
  </si>
  <si>
    <t>Egyházzenetanár</t>
  </si>
  <si>
    <t>ZENETANÁR szak ZONGORATANÁR szakirány</t>
  </si>
  <si>
    <t>SZAKTERÜLETI ISMERETEK</t>
  </si>
  <si>
    <t>TANÁRI FELKÉSZÍTÉS</t>
  </si>
  <si>
    <t>Összefüggő egyéni iskolai gyakorlat</t>
  </si>
  <si>
    <t>Választható tantárgyak (egy kurust kell választani a képzés során)</t>
  </si>
  <si>
    <t xml:space="preserve">K </t>
  </si>
  <si>
    <t>ZENETANÁR szak ÜTŐHANGSZERTANÁR szakirány</t>
  </si>
  <si>
    <t>ZENETANÁR szak KÜRTANÁR szakirány</t>
  </si>
  <si>
    <t>ZENETANÁR szak TROMBITATANÁR szakirány</t>
  </si>
  <si>
    <t>ZENETANÁR szak HARSONATANÁR szakirány</t>
  </si>
  <si>
    <t>ZENETANÁR szak TUBATANÁR szakirány</t>
  </si>
  <si>
    <t>ZENETANÁR szak GITÁRTANÁR szakirány</t>
  </si>
  <si>
    <t>ZENETANÁR szak GORDONKATANÁR szakirány</t>
  </si>
  <si>
    <t>ZENETANÁR szak GORDONTANÁR szakirány</t>
  </si>
  <si>
    <t>ZENETANÁR szak HEGEDŰTANÁR szakirány</t>
  </si>
  <si>
    <t>ZENETANÁR szak MÉLYHEGEDŰTANÁR szakirány</t>
  </si>
  <si>
    <t>ZENETANÁR szak FURULYATANÁR szakirány</t>
  </si>
  <si>
    <t>ZENETANÁR szak FUVOLATANÁR szakirány</t>
  </si>
  <si>
    <t>ZENETANÁR szak SZAXOFONTANÁR szakirány</t>
  </si>
  <si>
    <t>ZENETANÁR szak EGYHÁZZENETANÁR szakirány</t>
  </si>
  <si>
    <t>Szi</t>
  </si>
  <si>
    <t xml:space="preserve">Szolfézs </t>
  </si>
  <si>
    <t xml:space="preserve">Kamarazene </t>
  </si>
  <si>
    <t>Kargyakorlat, karvezetés</t>
  </si>
  <si>
    <t>Szakmai idegen nyelv / Idegen nyelv</t>
  </si>
  <si>
    <t>ZO-A-001OMA</t>
  </si>
  <si>
    <t>ZO-A-009OMA</t>
  </si>
  <si>
    <t>ZO-A-011OMA</t>
  </si>
  <si>
    <t>ZO-A-021OMA</t>
  </si>
  <si>
    <t>ZO-A-041OMA</t>
  </si>
  <si>
    <t>ZO-A-099OMA</t>
  </si>
  <si>
    <t>ZO-A-051OMA</t>
  </si>
  <si>
    <t>ZO-A-061OMA</t>
  </si>
  <si>
    <t>ZO-A-071OMA</t>
  </si>
  <si>
    <t>ZO-ZG--001OMA</t>
  </si>
  <si>
    <t>ZO-ZG-031OMA</t>
  </si>
  <si>
    <t>ZO-ZG-011OMA</t>
  </si>
  <si>
    <t>ZO-ZG-021OMA</t>
  </si>
  <si>
    <t>ZO-ZG-041OMA</t>
  </si>
  <si>
    <t>ZO-ZG-061OMA</t>
  </si>
  <si>
    <t>ZO-ZG-051OMA</t>
  </si>
  <si>
    <t>ZO-A-091OMA</t>
  </si>
  <si>
    <t>ZO-A-081OMA</t>
  </si>
  <si>
    <t>BTMNY100OMA, BTMNY600OMA</t>
  </si>
  <si>
    <t>ZO-HOSP01OMA</t>
  </si>
  <si>
    <t>ZOTTANGY01</t>
  </si>
  <si>
    <t>ZOKPEGY01</t>
  </si>
  <si>
    <t>ZO-SZD01OMA</t>
  </si>
  <si>
    <t>ZOSZM01</t>
  </si>
  <si>
    <t>ZO-A-101OMA / ZO-A-121OMA</t>
  </si>
  <si>
    <t>BTPS900MA_Z</t>
  </si>
  <si>
    <t>BTTK1000OMA_Z</t>
  </si>
  <si>
    <t>BTTK350OMA_Z</t>
  </si>
  <si>
    <t>BTTK520OMA_Z</t>
  </si>
  <si>
    <t>BTTK500OMA_Z</t>
  </si>
  <si>
    <t>BTTK410OMA_Z</t>
  </si>
  <si>
    <t>BTTK800OMA_Z</t>
  </si>
  <si>
    <t>ZOTEGO01</t>
  </si>
  <si>
    <t>ZOTZENEKOZV</t>
  </si>
  <si>
    <t>ZOTZPEDAG</t>
  </si>
  <si>
    <t>BTTK550OMA_Z</t>
  </si>
  <si>
    <t>ZOTZEPSZI</t>
  </si>
  <si>
    <t>BTTK150OMA_Z</t>
  </si>
  <si>
    <t>BTTK400OMA_Z</t>
  </si>
  <si>
    <t>BTTK100OMA_Z</t>
  </si>
  <si>
    <t>ZTES01</t>
  </si>
  <si>
    <t>Neptun kód</t>
  </si>
  <si>
    <t>ZENETANÁR szak MAGÁNÉNEKTANÁR szakirány</t>
  </si>
  <si>
    <t>ZO-EN-111OMA</t>
  </si>
  <si>
    <t>Zongora főtárgy zárószigorlat (Diplomahangverseny)</t>
  </si>
  <si>
    <t>Hegedű főtárgy zárószigorlat (Diplomahangverseny)</t>
  </si>
  <si>
    <t>Mélyhegedű főtárgy zárószigorlat (Diplomahangverseny)</t>
  </si>
  <si>
    <t>Gordonka főtárgy zárószigorlat (Diplomahangverseny)</t>
  </si>
  <si>
    <t>Gitár főtárgy zárószigorlat (Diplomahangverseny)</t>
  </si>
  <si>
    <t>Furulya főtárgy zárószigorlat (Diplomahangverseny)</t>
  </si>
  <si>
    <t>Fuvola főtárgy zárószigorlat (Diplomahangverseny)</t>
  </si>
  <si>
    <t>Szaxofon főtárgy zárószigorlat (Diplomahangverseny)</t>
  </si>
  <si>
    <t>Kürt főtárgy zárószigorlat (Diplomahangverseny)</t>
  </si>
  <si>
    <t>Trombita főtárgy zárószigorlat (Diplomahangverseny)</t>
  </si>
  <si>
    <t>Harsona főtárgy zárószigorlat (Diplomahangverseny)</t>
  </si>
  <si>
    <t>Tuba főtárgy zárószigorlat (Diplomahangverseny)</t>
  </si>
  <si>
    <t>Magánének főtárgy zárószigorlat (Diplomahangverseny)</t>
  </si>
  <si>
    <t>ZO-ZG-999OMA</t>
  </si>
  <si>
    <t>ZO-HE-999OMA</t>
  </si>
  <si>
    <t>ZO-MH-999OMA</t>
  </si>
  <si>
    <t>ZO-GK-999OMA</t>
  </si>
  <si>
    <t>ZO-GO-999OMA</t>
  </si>
  <si>
    <t>ZO-GI-999OMA</t>
  </si>
  <si>
    <t>ZO-FV-999OMA</t>
  </si>
  <si>
    <t>ZO-FU-999OMA</t>
  </si>
  <si>
    <t>ZO-SX-999OMA</t>
  </si>
  <si>
    <t>ZO-UT-999OMA</t>
  </si>
  <si>
    <t>ZO-TU-999OMA</t>
  </si>
  <si>
    <t>ZO-TR-999OMA</t>
  </si>
  <si>
    <t>ZO-KU-999OMA</t>
  </si>
  <si>
    <t>ZO-HA-999OMA</t>
  </si>
  <si>
    <t>ZO-EN-999OMA</t>
  </si>
  <si>
    <t>ZO-EH-999OMA</t>
  </si>
  <si>
    <t>Zenekari repertoárismeret</t>
  </si>
  <si>
    <t>Előfeltétel</t>
  </si>
  <si>
    <t>♫</t>
  </si>
  <si>
    <t>ÓRA-TÍPUS</t>
  </si>
  <si>
    <t>E</t>
  </si>
  <si>
    <t>ZO-GI-301OMA</t>
  </si>
  <si>
    <t xml:space="preserve">Zenekar (Gitárzenekar) </t>
  </si>
  <si>
    <t>Fuvola főtárgy</t>
  </si>
  <si>
    <t>Kürt főtárgy</t>
  </si>
  <si>
    <t xml:space="preserve">Tuba főtárgy </t>
  </si>
  <si>
    <t>Ütőhangszer főtárgy zárószigorlat (Diplomahangverseny)</t>
  </si>
  <si>
    <t xml:space="preserve">Énekkar </t>
  </si>
  <si>
    <t>♪ZO-A-006OMA</t>
  </si>
  <si>
    <t>ZO-A-025OMA, ZO-A-035OMA, ♪ZO-A-042OMA</t>
  </si>
  <si>
    <t>ZO-A-201OMA</t>
  </si>
  <si>
    <t>ZO-GI-021OMA</t>
  </si>
  <si>
    <t>ZO-GI-031OMA</t>
  </si>
  <si>
    <t>ZO-A-401OMA</t>
  </si>
  <si>
    <t>ZO-GI-001OMA</t>
  </si>
  <si>
    <t>ZO-GI-311OMA</t>
  </si>
  <si>
    <t>ZO-GK-001OMA</t>
  </si>
  <si>
    <t>ZO-GK-011OMA</t>
  </si>
  <si>
    <t>ZO-GI-011OMA</t>
  </si>
  <si>
    <t>ZO-KU-011OMA</t>
  </si>
  <si>
    <t>ZO-TR-011OMA</t>
  </si>
  <si>
    <t>ZO-TU-011OMA</t>
  </si>
  <si>
    <t>ZO-KU-021OMA</t>
  </si>
  <si>
    <t>ZO-TU-021OMA</t>
  </si>
  <si>
    <t>ZO-UT-021OMA</t>
  </si>
  <si>
    <t>ZO-UT-011OMA</t>
  </si>
  <si>
    <t>ZO-TR-021OMA</t>
  </si>
  <si>
    <t>ZO-FV-021OMA</t>
  </si>
  <si>
    <t>ZO-SX-021OMA</t>
  </si>
  <si>
    <t>ZO-HA-021OMA</t>
  </si>
  <si>
    <t>ZO-EN-061OMA</t>
  </si>
  <si>
    <t>ZO-EN-081OMA</t>
  </si>
  <si>
    <t>ZO-KU-001OMA</t>
  </si>
  <si>
    <t>ZO-HE-001OMA</t>
  </si>
  <si>
    <t xml:space="preserve">Hegedű főtárgy </t>
  </si>
  <si>
    <t xml:space="preserve">Ált. és magyar zenetörténet </t>
  </si>
  <si>
    <t xml:space="preserve">Hangszermetodika és repertoárismeret </t>
  </si>
  <si>
    <t xml:space="preserve">Szakmódszertan-szakdidaktika </t>
  </si>
  <si>
    <t xml:space="preserve">Műelemzés, analízis </t>
  </si>
  <si>
    <t xml:space="preserve">Mélyhegedű kötelező </t>
  </si>
  <si>
    <t xml:space="preserve">Vonósegyüttes  </t>
  </si>
  <si>
    <t xml:space="preserve">Zongora kötelező </t>
  </si>
  <si>
    <t xml:space="preserve">Zenekari repertoárismeret </t>
  </si>
  <si>
    <t xml:space="preserve">Korrepetíció </t>
  </si>
  <si>
    <t xml:space="preserve">Zenekar </t>
  </si>
  <si>
    <t xml:space="preserve">Kamarazene (opcionálisan vonósnégyes) </t>
  </si>
  <si>
    <t xml:space="preserve">Zeneelmélet </t>
  </si>
  <si>
    <t>Szakmódszertan-szakdidaktika</t>
  </si>
  <si>
    <t>Hospitálás (A típusú tanítási gyakorlat)</t>
  </si>
  <si>
    <t>Tanítási gyakorlat (B tíusú tanítási gyakorlat)</t>
  </si>
  <si>
    <t>ZO-A-301OMA</t>
  </si>
  <si>
    <t>ZO-A-601OMA</t>
  </si>
  <si>
    <t>ZO-HE-011OMA</t>
  </si>
  <si>
    <t>ZO-A-111OMA</t>
  </si>
  <si>
    <t>ZO-HE-021OMA</t>
  </si>
  <si>
    <t>ZO-HE-031OMA</t>
  </si>
  <si>
    <t>ZO-ZPEDAGKSZ</t>
  </si>
  <si>
    <t>ZOSZKSZ01</t>
  </si>
  <si>
    <t>ZOSZGYOMA01</t>
  </si>
  <si>
    <t>ZPORTOMA01</t>
  </si>
  <si>
    <t xml:space="preserve">Előfeltételek: </t>
  </si>
  <si>
    <t xml:space="preserve">   üres mező = a tantárgy felvételének nincs előfeltétele</t>
  </si>
  <si>
    <t>Óratípusok és rövidítéseik:</t>
  </si>
  <si>
    <t>A számonkérés formái:</t>
  </si>
  <si>
    <t xml:space="preserve">   ♫= Egymásra épülő tantárgy. </t>
  </si>
  <si>
    <t xml:space="preserve">   E = előadás</t>
  </si>
  <si>
    <t xml:space="preserve">   K = kollokvium (vizsga)</t>
  </si>
  <si>
    <t xml:space="preserve">           A tantárgyak egymást követő félévei egymásra épülő ismereteket tartalmaznak, ezért csak a félévek sorrendjében vehetők fel és végezhetők el.</t>
  </si>
  <si>
    <t xml:space="preserve">   Gy = gyakorlat</t>
  </si>
  <si>
    <t xml:space="preserve">   gy = gyakorlati jegy</t>
  </si>
  <si>
    <t xml:space="preserve">   kód = az előfeltételként teljesítendő tantárgy kódja</t>
  </si>
  <si>
    <t xml:space="preserve">   Ko = konzultáció</t>
  </si>
  <si>
    <t xml:space="preserve">   aí = aláírás</t>
  </si>
  <si>
    <t xml:space="preserve">   ♪ = a megjelölt tantárggyal párhuzamosan vagy azt követően vehető fel</t>
  </si>
  <si>
    <t xml:space="preserve">   Szi = szigorlat</t>
  </si>
  <si>
    <t xml:space="preserve">   ZV= záróvizsga</t>
  </si>
  <si>
    <t>Megjegyzések: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</si>
  <si>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</si>
  <si>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  Az egyes szabadon választható tantárgyak kreditértéke és óraszáma eltérő lehet, az aktuális félévi meghirdetésektől függ. </t>
  </si>
  <si>
    <t>Szabadon választott tárgyak**</t>
  </si>
  <si>
    <t xml:space="preserve">* A szakmai idegennyelv  és az idegen nyelv kötelezően választható tárgyak, a kettő közül az egyik tárgy 2 félévének teljesítése kötelező. </t>
  </si>
  <si>
    <t xml:space="preserve">     (A Szakmai idegen nyelv tantárgyat csak középfokú (B2), komplex típusú nyelvvizsgával rendelkező hallgatók választhatják)</t>
  </si>
  <si>
    <t>Szakmai idegen nyelv / Idegen nyelv*</t>
  </si>
  <si>
    <t>BTTK1000OMA_Z vagy BTTK1000OMA</t>
  </si>
  <si>
    <t>♪ZO-HE-008OMA</t>
  </si>
  <si>
    <t>Hospitálás  (A típusú tanítási gyakorlat)</t>
  </si>
  <si>
    <t>Tanítási gyakorlat  (B tíusú tanítási gyakorlat)</t>
  </si>
  <si>
    <t xml:space="preserve">Főtárgy szeminárium </t>
  </si>
  <si>
    <t xml:space="preserve">Zongora főtárgy </t>
  </si>
  <si>
    <t>Összefüggő egyéni iskolai gyakorlat***</t>
  </si>
  <si>
    <t>***</t>
  </si>
  <si>
    <r>
      <t xml:space="preserve">*** Az </t>
    </r>
    <r>
      <rPr>
        <b/>
        <sz val="9"/>
        <color theme="1"/>
        <rFont val="Calibri"/>
        <family val="2"/>
        <charset val="238"/>
        <scheme val="minor"/>
      </rPr>
      <t>Összefüggő egéni iskolai gyakorlat</t>
    </r>
    <r>
      <rPr>
        <sz val="9"/>
        <color theme="1"/>
        <rFont val="Calibri"/>
        <family val="2"/>
        <charset val="238"/>
        <scheme val="minor"/>
      </rPr>
      <t xml:space="preserve"> megkezdésének feltétele a szakos kreditek megszerzése. (1-8 félévig minden tárgy teljesítése)</t>
    </r>
  </si>
  <si>
    <t>♪ZO-MH-008OMA</t>
  </si>
  <si>
    <t>ZO-MH-001OMA</t>
  </si>
  <si>
    <t>ZO-MH-011OMA</t>
  </si>
  <si>
    <t>ZO-MH-021OMA</t>
  </si>
  <si>
    <t>Ajánlott tanterv a 2018/2019. tanévtől</t>
  </si>
  <si>
    <t xml:space="preserve">Mélyhegedű főtárgy </t>
  </si>
  <si>
    <t xml:space="preserve">Gordonka főtárgy </t>
  </si>
  <si>
    <t>♪ZO-GK-008OMA</t>
  </si>
  <si>
    <t>ZO-GK-021OMA</t>
  </si>
  <si>
    <t>♪ZO-GO-008OMA</t>
  </si>
  <si>
    <t xml:space="preserve">Gordon főtárgy </t>
  </si>
  <si>
    <t>ZO-GI-041OMA</t>
  </si>
  <si>
    <t>Z1MESK01</t>
  </si>
  <si>
    <t>Mesterkurzus (tömb.)****</t>
  </si>
  <si>
    <t>****Mesterkurzus összkredit értéken belül tetszőleges félév- és kreditfelosztásban vehető fel. A kötelező kreditértéknél több kurzus teljesítése esetén a többlet kredit a szabadon választható kreditértékébe számítható.</t>
  </si>
  <si>
    <t>ZO-FU-0001OMA</t>
  </si>
  <si>
    <t>♪ZO-FU-008OMA</t>
  </si>
  <si>
    <t>ZO-FU-011OMA</t>
  </si>
  <si>
    <t>ZO-FU-021OMA</t>
  </si>
  <si>
    <t>ZO-FU-031OMA</t>
  </si>
  <si>
    <t xml:space="preserve">Furulya főtárgy </t>
  </si>
  <si>
    <t xml:space="preserve">Consort játék </t>
  </si>
  <si>
    <t xml:space="preserve">Díszítéstan </t>
  </si>
  <si>
    <t xml:space="preserve">Tabulatúra </t>
  </si>
  <si>
    <t xml:space="preserve">Continuo játék </t>
  </si>
  <si>
    <t xml:space="preserve">Gitár főtárgy </t>
  </si>
  <si>
    <t xml:space="preserve">Gitárzenekari repertoárismeret </t>
  </si>
  <si>
    <t>ZO-FV-001OMA</t>
  </si>
  <si>
    <t>ZO-FV-011OMA</t>
  </si>
  <si>
    <t xml:space="preserve">Hangszermetodika és zenekari repertoárismeret </t>
  </si>
  <si>
    <t xml:space="preserve">Fúvószenekar </t>
  </si>
  <si>
    <t>ZO-SX-001OMA</t>
  </si>
  <si>
    <t>♪ZO-SX-008OMA</t>
  </si>
  <si>
    <t>ZO-SX-011OMA</t>
  </si>
  <si>
    <t xml:space="preserve">Zenekar (Szaxofonegyüttes)  </t>
  </si>
  <si>
    <t xml:space="preserve">Szaxofon főtárgy </t>
  </si>
  <si>
    <t>ZO-SX-301OMA</t>
  </si>
  <si>
    <t>♪ZO-KU-008OMA</t>
  </si>
  <si>
    <t xml:space="preserve">Rézfúvós együttes </t>
  </si>
  <si>
    <t>♪ZO-TR-008OMA</t>
  </si>
  <si>
    <t>ZO-TR-001OMA</t>
  </si>
  <si>
    <t>ZO-A-501OMA</t>
  </si>
  <si>
    <t xml:space="preserve">Trombita főtárgy </t>
  </si>
  <si>
    <t>ZO-HA-001OMA</t>
  </si>
  <si>
    <t>♪ZO-HA-008OMA</t>
  </si>
  <si>
    <t xml:space="preserve">Harsona főtárgy </t>
  </si>
  <si>
    <t>♪ZO-TU-008OMA</t>
  </si>
  <si>
    <t>ZO-TU-001OMA</t>
  </si>
  <si>
    <t>Szakdolgozat (Diploma konzultáció)**</t>
  </si>
  <si>
    <t>ZO-UT-001OMA</t>
  </si>
  <si>
    <t xml:space="preserve">Ütőhangszer főtárgy </t>
  </si>
  <si>
    <t>ZO-EN-071OMA</t>
  </si>
  <si>
    <t>ZO-EN-001OMA</t>
  </si>
  <si>
    <t>ZO-EN-011OMA</t>
  </si>
  <si>
    <t>ZO-EN-041OMA</t>
  </si>
  <si>
    <t>ZO-EN-051OMA</t>
  </si>
  <si>
    <t>ZO-EN-021OMA</t>
  </si>
  <si>
    <t>ZO-EN-031OMA</t>
  </si>
  <si>
    <t>ZO-HA-011OMA</t>
  </si>
  <si>
    <t xml:space="preserve">Színpadi beszéd és játék </t>
  </si>
  <si>
    <t xml:space="preserve">Német zenei szaknyelv </t>
  </si>
  <si>
    <t xml:space="preserve">Olasz zenei szaknyelv </t>
  </si>
  <si>
    <t xml:space="preserve">Idegen nyelvű előadói gyakorlat </t>
  </si>
  <si>
    <t xml:space="preserve">Magánének főtárgy </t>
  </si>
  <si>
    <t xml:space="preserve">Szinpadi  szerepgyakorlat </t>
  </si>
  <si>
    <t xml:space="preserve">Kamaraének </t>
  </si>
  <si>
    <t>ZO-EH-151OMA</t>
  </si>
  <si>
    <t>ZO-EH-091OMA</t>
  </si>
  <si>
    <t>ZO-EH-051OMA</t>
  </si>
  <si>
    <t>ZO-EH-081OMA</t>
  </si>
  <si>
    <t>ZO-EH-021OMA</t>
  </si>
  <si>
    <t>ZO-A-031OMA</t>
  </si>
  <si>
    <t>ZO-EH-061OMA</t>
  </si>
  <si>
    <t>ZO-EH-141OMA</t>
  </si>
  <si>
    <t>ZO-EH-001OMA</t>
  </si>
  <si>
    <t>ZO-EH-111OMA</t>
  </si>
  <si>
    <t>ZO-EH-171OMA</t>
  </si>
  <si>
    <t>ZO-EH-161OMA</t>
  </si>
  <si>
    <t>ZO-EH-101OMA</t>
  </si>
  <si>
    <t>ZO-EH-041OMA</t>
  </si>
  <si>
    <t>ZO-EH-181OMA</t>
  </si>
  <si>
    <t>ZO-EH-131OMA</t>
  </si>
  <si>
    <t>ZO-EH-071OMA</t>
  </si>
  <si>
    <t>ZO-EH-011OMA</t>
  </si>
  <si>
    <t>ZO-EH-031OMA</t>
  </si>
  <si>
    <t>ZO-EH-121OMA</t>
  </si>
  <si>
    <t>Szakmai zárószigorlat (liturgia)*</t>
  </si>
  <si>
    <t>* A szakmai zárószigorlat részei: Liturgia, gregorián, népének, egyházzene irodalom, repertoárismeret, orgona</t>
  </si>
  <si>
    <t>♪ZO-EN-008OMA</t>
  </si>
  <si>
    <t xml:space="preserve">Orgonaismeret </t>
  </si>
  <si>
    <t xml:space="preserve">Zeneszerzés </t>
  </si>
  <si>
    <t xml:space="preserve">Continuo-játék </t>
  </si>
  <si>
    <t xml:space="preserve">Népének </t>
  </si>
  <si>
    <t xml:space="preserve">Transzponálás-partitíúra olvasás </t>
  </si>
  <si>
    <t xml:space="preserve">Beszéd és recitációs gyakorlat </t>
  </si>
  <si>
    <t xml:space="preserve">Liturgikus orgonajáték és improvizáció </t>
  </si>
  <si>
    <t xml:space="preserve">Műismeret, hangverseny-tapasztalat </t>
  </si>
  <si>
    <t xml:space="preserve">Latin szakmai nyelv </t>
  </si>
  <si>
    <t xml:space="preserve">Hangképzés </t>
  </si>
  <si>
    <t xml:space="preserve">Egyházzene irodalom, repertoárismeret </t>
  </si>
  <si>
    <t xml:space="preserve">Orgona </t>
  </si>
  <si>
    <t xml:space="preserve">Vezénylési gyakorlat </t>
  </si>
  <si>
    <t xml:space="preserve">Zongora </t>
  </si>
  <si>
    <t xml:space="preserve">Gregorián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</si>
</sst>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F_t_-;\-* #,##0.00\ _F_t_-;_-* &quot;-&quot;??\ _F_t_-;_-@_-"/>
  </numFmts>
  <fonts count="4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u/>
      <sz val="10"/>
      <color indexed="12"/>
      <name val="Arial CE"/>
      <charset val="238"/>
    </font>
    <font>
      <b/>
      <sz val="8"/>
      <color indexed="8"/>
      <name val="Calibri"/>
      <family val="2"/>
      <charset val="238"/>
    </font>
    <font>
      <b/>
      <i/>
      <sz val="8"/>
      <name val="Calibri"/>
      <family val="2"/>
      <charset val="238"/>
    </font>
    <font>
      <b/>
      <sz val="8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00FF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FF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rgb="FF0000FF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37E5"/>
        <bgColor indexed="64"/>
      </patternFill>
    </fill>
    <fill>
      <patternFill patternType="solid">
        <fgColor theme="8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5">
    <xf numFmtId="0" fontId="0" fillId="0" borderId="0"/>
    <xf numFmtId="0" fontId="16" fillId="0" borderId="0"/>
    <xf numFmtId="0" fontId="3" fillId="0" borderId="0"/>
    <xf numFmtId="0" fontId="20" fillId="0" borderId="0"/>
    <xf numFmtId="0" fontId="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32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42" fillId="0" borderId="0" applyNumberFormat="0" applyFill="0" applyBorder="0" applyAlignment="0" applyProtection="0"/>
  </cellStyleXfs>
  <cellXfs count="698">
    <xf numFmtId="0" fontId="0" fillId="0" borderId="0" xfId="0"/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1" fontId="10" fillId="3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8" fillId="3" borderId="17" xfId="0" applyNumberFormat="1" applyFont="1" applyFill="1" applyBorder="1" applyAlignment="1">
      <alignment horizontal="center" vertical="center" wrapText="1"/>
    </xf>
    <xf numFmtId="1" fontId="8" fillId="3" borderId="15" xfId="0" applyNumberFormat="1" applyFont="1" applyFill="1" applyBorder="1" applyAlignment="1">
      <alignment horizontal="center" vertical="center" wrapText="1"/>
    </xf>
    <xf numFmtId="1" fontId="4" fillId="3" borderId="17" xfId="0" applyNumberFormat="1" applyFont="1" applyFill="1" applyBorder="1" applyAlignment="1">
      <alignment vertical="center"/>
    </xf>
    <xf numFmtId="1" fontId="8" fillId="3" borderId="15" xfId="0" applyNumberFormat="1" applyFont="1" applyFill="1" applyBorder="1" applyAlignment="1">
      <alignment horizontal="center" vertical="center"/>
    </xf>
    <xf numFmtId="1" fontId="8" fillId="3" borderId="0" xfId="0" applyNumberFormat="1" applyFont="1" applyFill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center" vertical="center" wrapText="1"/>
    </xf>
    <xf numFmtId="1" fontId="8" fillId="3" borderId="8" xfId="0" applyNumberFormat="1" applyFont="1" applyFill="1" applyBorder="1" applyAlignment="1">
      <alignment horizontal="center" vertical="center" wrapText="1"/>
    </xf>
    <xf numFmtId="1" fontId="10" fillId="3" borderId="9" xfId="0" applyNumberFormat="1" applyFont="1" applyFill="1" applyBorder="1" applyAlignment="1">
      <alignment horizontal="center" vertical="center" wrapText="1"/>
    </xf>
    <xf numFmtId="1" fontId="6" fillId="2" borderId="32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7" fillId="0" borderId="35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 shrinkToFit="1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1" applyFont="1" applyAlignment="1">
      <alignment vertical="center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1" fontId="8" fillId="0" borderId="0" xfId="1" applyNumberFormat="1" applyFont="1" applyAlignment="1">
      <alignment vertical="center"/>
    </xf>
    <xf numFmtId="49" fontId="8" fillId="0" borderId="0" xfId="1" applyNumberFormat="1" applyFont="1" applyAlignment="1">
      <alignment vertical="center" shrinkToFit="1"/>
    </xf>
    <xf numFmtId="49" fontId="8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vertical="center"/>
    </xf>
    <xf numFmtId="49" fontId="5" fillId="2" borderId="42" xfId="0" applyNumberFormat="1" applyFont="1" applyFill="1" applyBorder="1" applyAlignment="1">
      <alignment horizontal="center" vertical="center" wrapText="1"/>
    </xf>
    <xf numFmtId="49" fontId="5" fillId="2" borderId="3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1" fontId="5" fillId="2" borderId="7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0" fontId="12" fillId="0" borderId="0" xfId="0" applyFont="1"/>
    <xf numFmtId="49" fontId="0" fillId="0" borderId="0" xfId="0" applyNumberFormat="1"/>
    <xf numFmtId="49" fontId="17" fillId="0" borderId="0" xfId="0" applyNumberFormat="1" applyFont="1"/>
    <xf numFmtId="49" fontId="4" fillId="0" borderId="0" xfId="3" applyNumberFormat="1" applyFont="1" applyAlignment="1">
      <alignment vertical="center"/>
    </xf>
    <xf numFmtId="0" fontId="4" fillId="0" borderId="0" xfId="3" applyFont="1" applyAlignment="1">
      <alignment vertical="center"/>
    </xf>
    <xf numFmtId="1" fontId="8" fillId="0" borderId="0" xfId="3" applyNumberFormat="1" applyFont="1" applyAlignment="1">
      <alignment horizontal="right" vertical="center"/>
    </xf>
    <xf numFmtId="1" fontId="8" fillId="0" borderId="0" xfId="3" applyNumberFormat="1" applyFont="1" applyAlignment="1">
      <alignment vertical="center"/>
    </xf>
    <xf numFmtId="49" fontId="8" fillId="0" borderId="0" xfId="3" applyNumberFormat="1" applyFont="1" applyAlignment="1">
      <alignment vertical="center" shrinkToFit="1"/>
    </xf>
    <xf numFmtId="49" fontId="8" fillId="0" borderId="0" xfId="3" applyNumberFormat="1" applyFont="1" applyAlignment="1">
      <alignment horizontal="center" vertical="center"/>
    </xf>
    <xf numFmtId="49" fontId="10" fillId="0" borderId="0" xfId="3" applyNumberFormat="1" applyFont="1" applyAlignment="1">
      <alignment horizontal="center" vertical="center"/>
    </xf>
    <xf numFmtId="49" fontId="8" fillId="0" borderId="0" xfId="3" applyNumberFormat="1" applyFont="1" applyAlignment="1">
      <alignment vertical="center"/>
    </xf>
    <xf numFmtId="0" fontId="8" fillId="0" borderId="0" xfId="3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vertical="center"/>
    </xf>
    <xf numFmtId="1" fontId="19" fillId="0" borderId="30" xfId="0" applyNumberFormat="1" applyFont="1" applyBorder="1" applyAlignment="1">
      <alignment horizontal="center" vertical="center" wrapText="1"/>
    </xf>
    <xf numFmtId="1" fontId="19" fillId="0" borderId="33" xfId="0" applyNumberFormat="1" applyFont="1" applyBorder="1" applyAlignment="1">
      <alignment horizontal="center" vertical="center" wrapText="1"/>
    </xf>
    <xf numFmtId="1" fontId="5" fillId="2" borderId="55" xfId="0" applyNumberFormat="1" applyFont="1" applyFill="1" applyBorder="1" applyAlignment="1">
      <alignment horizontal="center" vertical="center" wrapText="1"/>
    </xf>
    <xf numFmtId="1" fontId="19" fillId="2" borderId="9" xfId="0" applyNumberFormat="1" applyFont="1" applyFill="1" applyBorder="1" applyAlignment="1">
      <alignment horizontal="center" vertical="center" wrapText="1"/>
    </xf>
    <xf numFmtId="0" fontId="21" fillId="5" borderId="15" xfId="4" applyFont="1" applyFill="1" applyBorder="1" applyAlignment="1">
      <alignment horizontal="center" vertical="center" wrapText="1"/>
    </xf>
    <xf numFmtId="0" fontId="21" fillId="2" borderId="0" xfId="4" applyFont="1" applyFill="1" applyBorder="1" applyAlignment="1">
      <alignment horizontal="center" vertical="center"/>
    </xf>
    <xf numFmtId="0" fontId="21" fillId="4" borderId="15" xfId="4" applyFont="1" applyFill="1" applyBorder="1" applyAlignment="1">
      <alignment horizontal="center" vertical="center" wrapText="1"/>
    </xf>
    <xf numFmtId="0" fontId="2" fillId="2" borderId="0" xfId="4" applyFill="1" applyBorder="1" applyAlignment="1">
      <alignment vertical="center"/>
    </xf>
    <xf numFmtId="0" fontId="22" fillId="2" borderId="0" xfId="4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 wrapText="1"/>
    </xf>
    <xf numFmtId="1" fontId="8" fillId="0" borderId="18" xfId="0" applyNumberFormat="1" applyFont="1" applyFill="1" applyBorder="1" applyAlignment="1">
      <alignment horizontal="right" vertical="center" wrapText="1"/>
    </xf>
    <xf numFmtId="49" fontId="8" fillId="0" borderId="24" xfId="0" applyNumberFormat="1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42" xfId="0" applyNumberFormat="1" applyFont="1" applyFill="1" applyBorder="1" applyAlignment="1">
      <alignment horizontal="center" vertical="center" wrapText="1"/>
    </xf>
    <xf numFmtId="1" fontId="8" fillId="0" borderId="39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8" fillId="0" borderId="26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right" vertical="center" wrapText="1"/>
    </xf>
    <xf numFmtId="49" fontId="8" fillId="0" borderId="52" xfId="0" applyNumberFormat="1" applyFont="1" applyFill="1" applyBorder="1" applyAlignment="1">
      <alignment vertical="center" wrapText="1"/>
    </xf>
    <xf numFmtId="49" fontId="8" fillId="0" borderId="24" xfId="0" applyNumberFormat="1" applyFont="1" applyFill="1" applyBorder="1" applyAlignment="1">
      <alignment vertical="center" shrinkToFit="1"/>
    </xf>
    <xf numFmtId="49" fontId="7" fillId="0" borderId="5" xfId="0" applyNumberFormat="1" applyFont="1" applyBorder="1" applyAlignment="1">
      <alignment horizontal="center" vertical="center" wrapText="1"/>
    </xf>
    <xf numFmtId="49" fontId="7" fillId="2" borderId="42" xfId="0" applyNumberFormat="1" applyFont="1" applyFill="1" applyBorder="1" applyAlignment="1">
      <alignment horizontal="center" vertical="center" wrapText="1"/>
    </xf>
    <xf numFmtId="49" fontId="7" fillId="2" borderId="39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vertical="center" shrinkToFit="1"/>
    </xf>
    <xf numFmtId="0" fontId="8" fillId="0" borderId="17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horizontal="right" vertical="center" shrinkToFit="1"/>
    </xf>
    <xf numFmtId="1" fontId="7" fillId="2" borderId="30" xfId="0" applyNumberFormat="1" applyFont="1" applyFill="1" applyBorder="1" applyAlignment="1">
      <alignment horizontal="center" vertical="center" wrapText="1"/>
    </xf>
    <xf numFmtId="1" fontId="7" fillId="2" borderId="31" xfId="0" applyNumberFormat="1" applyFont="1" applyFill="1" applyBorder="1" applyAlignment="1">
      <alignment horizontal="center" vertical="center" wrapText="1"/>
    </xf>
    <xf numFmtId="1" fontId="7" fillId="0" borderId="30" xfId="0" applyNumberFormat="1" applyFont="1" applyBorder="1" applyAlignment="1">
      <alignment horizontal="center" vertical="center" wrapText="1"/>
    </xf>
    <xf numFmtId="1" fontId="7" fillId="0" borderId="31" xfId="0" applyNumberFormat="1" applyFont="1" applyBorder="1" applyAlignment="1">
      <alignment horizontal="center" vertical="center" wrapText="1"/>
    </xf>
    <xf numFmtId="1" fontId="7" fillId="0" borderId="33" xfId="0" applyNumberFormat="1" applyFont="1" applyBorder="1" applyAlignment="1">
      <alignment horizontal="center" vertical="center" wrapText="1"/>
    </xf>
    <xf numFmtId="49" fontId="7" fillId="2" borderId="60" xfId="0" applyNumberFormat="1" applyFont="1" applyFill="1" applyBorder="1" applyAlignment="1">
      <alignment horizontal="center" vertical="center" wrapText="1"/>
    </xf>
    <xf numFmtId="49" fontId="7" fillId="2" borderId="43" xfId="0" applyNumberFormat="1" applyFont="1" applyFill="1" applyBorder="1" applyAlignment="1">
      <alignment horizontal="center" vertical="center" wrapText="1"/>
    </xf>
    <xf numFmtId="49" fontId="7" fillId="2" borderId="40" xfId="0" applyNumberFormat="1" applyFont="1" applyFill="1" applyBorder="1" applyAlignment="1">
      <alignment horizontal="center" vertical="center" wrapText="1"/>
    </xf>
    <xf numFmtId="49" fontId="7" fillId="2" borderId="30" xfId="0" applyNumberFormat="1" applyFont="1" applyFill="1" applyBorder="1" applyAlignment="1">
      <alignment horizontal="center" vertical="center" wrapText="1"/>
    </xf>
    <xf numFmtId="49" fontId="7" fillId="2" borderId="31" xfId="0" applyNumberFormat="1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49" fontId="7" fillId="7" borderId="7" xfId="0" applyNumberFormat="1" applyFont="1" applyFill="1" applyBorder="1" applyAlignment="1">
      <alignment horizontal="center" vertical="center" wrapText="1"/>
    </xf>
    <xf numFmtId="49" fontId="7" fillId="7" borderId="8" xfId="0" applyNumberFormat="1" applyFont="1" applyFill="1" applyBorder="1" applyAlignment="1">
      <alignment horizontal="center" vertical="center" wrapText="1"/>
    </xf>
    <xf numFmtId="1" fontId="7" fillId="7" borderId="2" xfId="0" applyNumberFormat="1" applyFont="1" applyFill="1" applyBorder="1" applyAlignment="1">
      <alignment horizontal="center" vertical="center" wrapText="1"/>
    </xf>
    <xf numFmtId="1" fontId="7" fillId="7" borderId="3" xfId="0" applyNumberFormat="1" applyFont="1" applyFill="1" applyBorder="1" applyAlignment="1">
      <alignment horizontal="center" vertical="center" wrapText="1"/>
    </xf>
    <xf numFmtId="1" fontId="7" fillId="7" borderId="25" xfId="0" applyNumberFormat="1" applyFont="1" applyFill="1" applyBorder="1" applyAlignment="1">
      <alignment horizontal="center" vertical="center" wrapText="1"/>
    </xf>
    <xf numFmtId="1" fontId="7" fillId="7" borderId="26" xfId="0" applyNumberFormat="1" applyFont="1" applyFill="1" applyBorder="1" applyAlignment="1">
      <alignment horizontal="center" vertical="center" wrapText="1"/>
    </xf>
    <xf numFmtId="1" fontId="7" fillId="7" borderId="17" xfId="0" applyNumberFormat="1" applyFont="1" applyFill="1" applyBorder="1" applyAlignment="1">
      <alignment horizontal="center" vertical="center" wrapText="1"/>
    </xf>
    <xf numFmtId="1" fontId="7" fillId="7" borderId="15" xfId="0" applyNumberFormat="1" applyFont="1" applyFill="1" applyBorder="1" applyAlignment="1">
      <alignment horizontal="center" vertical="center" wrapText="1"/>
    </xf>
    <xf numFmtId="1" fontId="8" fillId="7" borderId="17" xfId="0" applyNumberFormat="1" applyFont="1" applyFill="1" applyBorder="1" applyAlignment="1">
      <alignment horizontal="center" vertical="center" wrapText="1"/>
    </xf>
    <xf numFmtId="1" fontId="8" fillId="7" borderId="15" xfId="0" applyNumberFormat="1" applyFont="1" applyFill="1" applyBorder="1" applyAlignment="1">
      <alignment horizontal="center" vertical="center" wrapText="1"/>
    </xf>
    <xf numFmtId="49" fontId="7" fillId="7" borderId="30" xfId="0" applyNumberFormat="1" applyFont="1" applyFill="1" applyBorder="1" applyAlignment="1">
      <alignment horizontal="center" vertical="center" wrapText="1"/>
    </xf>
    <xf numFmtId="49" fontId="7" fillId="7" borderId="31" xfId="0" applyNumberFormat="1" applyFont="1" applyFill="1" applyBorder="1" applyAlignment="1">
      <alignment horizontal="center" vertical="center" wrapText="1"/>
    </xf>
    <xf numFmtId="49" fontId="7" fillId="7" borderId="32" xfId="0" applyNumberFormat="1" applyFont="1" applyFill="1" applyBorder="1" applyAlignment="1">
      <alignment horizontal="center" vertical="center" wrapText="1"/>
    </xf>
    <xf numFmtId="1" fontId="10" fillId="7" borderId="18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vertical="center"/>
    </xf>
    <xf numFmtId="1" fontId="4" fillId="0" borderId="18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vertical="center" shrinkToFit="1"/>
    </xf>
    <xf numFmtId="49" fontId="8" fillId="0" borderId="22" xfId="0" applyNumberFormat="1" applyFont="1" applyFill="1" applyBorder="1" applyAlignment="1">
      <alignment vertical="center" shrinkToFit="1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right" vertical="center" wrapText="1"/>
    </xf>
    <xf numFmtId="1" fontId="0" fillId="3" borderId="17" xfId="0" applyNumberFormat="1" applyFont="1" applyFill="1" applyBorder="1" applyAlignment="1">
      <alignment vertical="center"/>
    </xf>
    <xf numFmtId="1" fontId="7" fillId="2" borderId="55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vertical="center" wrapText="1"/>
    </xf>
    <xf numFmtId="1" fontId="8" fillId="7" borderId="25" xfId="0" applyNumberFormat="1" applyFont="1" applyFill="1" applyBorder="1" applyAlignment="1">
      <alignment horizontal="center" vertical="center" wrapText="1"/>
    </xf>
    <xf numFmtId="1" fontId="8" fillId="7" borderId="26" xfId="0" applyNumberFormat="1" applyFont="1" applyFill="1" applyBorder="1" applyAlignment="1">
      <alignment horizontal="center" vertical="center" wrapText="1"/>
    </xf>
    <xf numFmtId="1" fontId="8" fillId="7" borderId="15" xfId="0" applyNumberFormat="1" applyFont="1" applyFill="1" applyBorder="1" applyAlignment="1">
      <alignment horizontal="center" vertical="center"/>
    </xf>
    <xf numFmtId="1" fontId="8" fillId="7" borderId="0" xfId="0" applyNumberFormat="1" applyFont="1" applyFill="1" applyBorder="1" applyAlignment="1">
      <alignment horizontal="center" vertical="center"/>
    </xf>
    <xf numFmtId="1" fontId="8" fillId="7" borderId="7" xfId="0" applyNumberFormat="1" applyFont="1" applyFill="1" applyBorder="1" applyAlignment="1">
      <alignment horizontal="center" vertical="center" wrapText="1"/>
    </xf>
    <xf numFmtId="1" fontId="8" fillId="7" borderId="8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vertical="center"/>
    </xf>
    <xf numFmtId="1" fontId="10" fillId="0" borderId="27" xfId="0" applyNumberFormat="1" applyFont="1" applyFill="1" applyBorder="1" applyAlignment="1">
      <alignment horizontal="center" vertical="center" wrapText="1"/>
    </xf>
    <xf numFmtId="49" fontId="5" fillId="2" borderId="61" xfId="0" applyNumberFormat="1" applyFont="1" applyFill="1" applyBorder="1" applyAlignment="1">
      <alignment horizontal="center" vertical="center" wrapText="1"/>
    </xf>
    <xf numFmtId="49" fontId="5" fillId="2" borderId="55" xfId="0" applyNumberFormat="1" applyFont="1" applyFill="1" applyBorder="1" applyAlignment="1">
      <alignment horizontal="center" vertical="center" wrapText="1"/>
    </xf>
    <xf numFmtId="49" fontId="7" fillId="2" borderId="62" xfId="0" applyNumberFormat="1" applyFont="1" applyFill="1" applyBorder="1" applyAlignment="1">
      <alignment horizontal="center" vertical="center" wrapText="1"/>
    </xf>
    <xf numFmtId="49" fontId="7" fillId="2" borderId="61" xfId="0" applyNumberFormat="1" applyFont="1" applyFill="1" applyBorder="1" applyAlignment="1">
      <alignment horizontal="center" vertical="center" wrapText="1"/>
    </xf>
    <xf numFmtId="49" fontId="7" fillId="2" borderId="55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right" vertical="center" wrapText="1"/>
    </xf>
    <xf numFmtId="1" fontId="8" fillId="0" borderId="21" xfId="0" applyNumberFormat="1" applyFont="1" applyFill="1" applyBorder="1" applyAlignment="1">
      <alignment horizontal="right" vertical="center" wrapText="1"/>
    </xf>
    <xf numFmtId="1" fontId="8" fillId="0" borderId="29" xfId="0" applyNumberFormat="1" applyFont="1" applyFill="1" applyBorder="1" applyAlignment="1">
      <alignment horizontal="right" vertical="center" wrapText="1"/>
    </xf>
    <xf numFmtId="1" fontId="8" fillId="0" borderId="17" xfId="1" applyNumberFormat="1" applyFont="1" applyFill="1" applyBorder="1" applyAlignment="1">
      <alignment horizontal="center" vertical="center" wrapText="1"/>
    </xf>
    <xf numFmtId="1" fontId="8" fillId="0" borderId="15" xfId="1" applyNumberFormat="1" applyFont="1" applyFill="1" applyBorder="1" applyAlignment="1">
      <alignment horizontal="center" vertical="center" wrapText="1"/>
    </xf>
    <xf numFmtId="1" fontId="8" fillId="0" borderId="50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7" fillId="0" borderId="25" xfId="1" applyNumberFormat="1" applyFont="1" applyFill="1" applyBorder="1" applyAlignment="1">
      <alignment horizontal="center" vertical="center" wrapText="1"/>
    </xf>
    <xf numFmtId="1" fontId="8" fillId="0" borderId="26" xfId="1" applyNumberFormat="1" applyFont="1" applyFill="1" applyBorder="1" applyAlignment="1">
      <alignment horizontal="center" vertical="center" wrapText="1"/>
    </xf>
    <xf numFmtId="1" fontId="7" fillId="0" borderId="26" xfId="1" applyNumberFormat="1" applyFont="1" applyFill="1" applyBorder="1" applyAlignment="1">
      <alignment horizontal="center" vertical="center" wrapText="1"/>
    </xf>
    <xf numFmtId="1" fontId="7" fillId="0" borderId="17" xfId="1" applyNumberFormat="1" applyFont="1" applyFill="1" applyBorder="1" applyAlignment="1">
      <alignment horizontal="center" vertical="center" wrapText="1"/>
    </xf>
    <xf numFmtId="1" fontId="7" fillId="0" borderId="15" xfId="1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vertical="center" wrapText="1"/>
    </xf>
    <xf numFmtId="1" fontId="8" fillId="0" borderId="14" xfId="1" applyNumberFormat="1" applyFont="1" applyFill="1" applyBorder="1" applyAlignment="1">
      <alignment horizontal="center" vertical="center" wrapText="1"/>
    </xf>
    <xf numFmtId="49" fontId="8" fillId="0" borderId="24" xfId="1" applyNumberFormat="1" applyFont="1" applyFill="1" applyBorder="1" applyAlignment="1">
      <alignment vertical="center" shrinkToFit="1"/>
    </xf>
    <xf numFmtId="1" fontId="8" fillId="0" borderId="25" xfId="1" applyNumberFormat="1" applyFont="1" applyFill="1" applyBorder="1" applyAlignment="1">
      <alignment horizontal="right" vertical="center" wrapText="1"/>
    </xf>
    <xf numFmtId="1" fontId="8" fillId="0" borderId="25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7" borderId="7" xfId="1" applyNumberFormat="1" applyFont="1" applyFill="1" applyBorder="1" applyAlignment="1">
      <alignment horizontal="center" vertical="center" wrapText="1"/>
    </xf>
    <xf numFmtId="49" fontId="7" fillId="7" borderId="8" xfId="1" applyNumberFormat="1" applyFont="1" applyFill="1" applyBorder="1" applyAlignment="1">
      <alignment horizontal="center" vertical="center" wrapText="1"/>
    </xf>
    <xf numFmtId="1" fontId="7" fillId="7" borderId="25" xfId="1" applyNumberFormat="1" applyFont="1" applyFill="1" applyBorder="1" applyAlignment="1">
      <alignment horizontal="center" vertical="center" wrapText="1"/>
    </xf>
    <xf numFmtId="1" fontId="7" fillId="7" borderId="26" xfId="1" applyNumberFormat="1" applyFont="1" applyFill="1" applyBorder="1" applyAlignment="1">
      <alignment horizontal="center" vertical="center" wrapText="1"/>
    </xf>
    <xf numFmtId="1" fontId="7" fillId="7" borderId="17" xfId="1" applyNumberFormat="1" applyFont="1" applyFill="1" applyBorder="1" applyAlignment="1">
      <alignment horizontal="center" vertical="center" wrapText="1"/>
    </xf>
    <xf numFmtId="1" fontId="7" fillId="7" borderId="15" xfId="1" applyNumberFormat="1" applyFont="1" applyFill="1" applyBorder="1" applyAlignment="1">
      <alignment horizontal="center" vertical="center" wrapText="1"/>
    </xf>
    <xf numFmtId="1" fontId="8" fillId="7" borderId="17" xfId="1" applyNumberFormat="1" applyFont="1" applyFill="1" applyBorder="1" applyAlignment="1">
      <alignment horizontal="center" vertical="center" wrapText="1"/>
    </xf>
    <xf numFmtId="1" fontId="8" fillId="7" borderId="15" xfId="1" applyNumberFormat="1" applyFont="1" applyFill="1" applyBorder="1" applyAlignment="1">
      <alignment horizontal="center" vertical="center" wrapText="1"/>
    </xf>
    <xf numFmtId="1" fontId="8" fillId="3" borderId="21" xfId="0" applyNumberFormat="1" applyFont="1" applyFill="1" applyBorder="1" applyAlignment="1">
      <alignment horizontal="right" vertical="center" wrapText="1"/>
    </xf>
    <xf numFmtId="1" fontId="8" fillId="3" borderId="29" xfId="0" applyNumberFormat="1" applyFont="1" applyFill="1" applyBorder="1" applyAlignment="1">
      <alignment horizontal="right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56" xfId="0" applyNumberFormat="1" applyFont="1" applyFill="1" applyBorder="1" applyAlignment="1">
      <alignment horizontal="center" vertical="center" wrapText="1"/>
    </xf>
    <xf numFmtId="1" fontId="5" fillId="0" borderId="25" xfId="1" applyNumberFormat="1" applyFont="1" applyFill="1" applyBorder="1" applyAlignment="1">
      <alignment horizontal="center" vertical="center" wrapText="1"/>
    </xf>
    <xf numFmtId="1" fontId="9" fillId="0" borderId="26" xfId="1" applyNumberFormat="1" applyFont="1" applyFill="1" applyBorder="1" applyAlignment="1">
      <alignment horizontal="center" vertical="center" wrapText="1"/>
    </xf>
    <xf numFmtId="1" fontId="10" fillId="0" borderId="27" xfId="1" applyNumberFormat="1" applyFont="1" applyFill="1" applyBorder="1" applyAlignment="1">
      <alignment horizontal="center" vertical="center" wrapText="1"/>
    </xf>
    <xf numFmtId="1" fontId="5" fillId="0" borderId="26" xfId="1" applyNumberFormat="1" applyFont="1" applyFill="1" applyBorder="1" applyAlignment="1">
      <alignment horizontal="center" vertical="center" wrapText="1"/>
    </xf>
    <xf numFmtId="1" fontId="6" fillId="0" borderId="27" xfId="1" applyNumberFormat="1" applyFont="1" applyFill="1" applyBorder="1" applyAlignment="1">
      <alignment horizontal="center" vertical="center" wrapText="1"/>
    </xf>
    <xf numFmtId="1" fontId="6" fillId="0" borderId="56" xfId="1" applyNumberFormat="1" applyFont="1" applyFill="1" applyBorder="1" applyAlignment="1">
      <alignment horizontal="right" vertical="center" wrapText="1"/>
    </xf>
    <xf numFmtId="1" fontId="6" fillId="0" borderId="21" xfId="1" applyNumberFormat="1" applyFont="1" applyFill="1" applyBorder="1" applyAlignment="1">
      <alignment horizontal="right" vertical="center" wrapText="1"/>
    </xf>
    <xf numFmtId="1" fontId="5" fillId="0" borderId="17" xfId="1" applyNumberFormat="1" applyFont="1" applyFill="1" applyBorder="1" applyAlignment="1">
      <alignment horizontal="center" vertical="center" wrapText="1"/>
    </xf>
    <xf numFmtId="1" fontId="9" fillId="0" borderId="15" xfId="1" applyNumberFormat="1" applyFont="1" applyFill="1" applyBorder="1" applyAlignment="1">
      <alignment horizontal="center" vertical="center" wrapText="1"/>
    </xf>
    <xf numFmtId="1" fontId="10" fillId="0" borderId="18" xfId="1" applyNumberFormat="1" applyFont="1" applyFill="1" applyBorder="1" applyAlignment="1">
      <alignment horizontal="center" vertical="center" wrapText="1"/>
    </xf>
    <xf numFmtId="1" fontId="5" fillId="0" borderId="15" xfId="1" applyNumberFormat="1" applyFont="1" applyFill="1" applyBorder="1" applyAlignment="1">
      <alignment horizontal="center" vertical="center" wrapText="1"/>
    </xf>
    <xf numFmtId="1" fontId="6" fillId="0" borderId="18" xfId="1" applyNumberFormat="1" applyFont="1" applyFill="1" applyBorder="1" applyAlignment="1">
      <alignment horizontal="center" vertical="center" wrapText="1"/>
    </xf>
    <xf numFmtId="1" fontId="6" fillId="0" borderId="27" xfId="1" applyNumberFormat="1" applyFont="1" applyFill="1" applyBorder="1" applyAlignment="1">
      <alignment horizontal="right" vertical="center" wrapText="1"/>
    </xf>
    <xf numFmtId="1" fontId="11" fillId="0" borderId="17" xfId="1" applyNumberFormat="1" applyFont="1" applyFill="1" applyBorder="1" applyAlignment="1">
      <alignment horizontal="center" vertical="center" wrapText="1"/>
    </xf>
    <xf numFmtId="1" fontId="11" fillId="0" borderId="15" xfId="1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1" fontId="6" fillId="0" borderId="18" xfId="1" applyNumberFormat="1" applyFont="1" applyFill="1" applyBorder="1" applyAlignment="1">
      <alignment horizontal="right" vertical="center" wrapText="1"/>
    </xf>
    <xf numFmtId="1" fontId="11" fillId="0" borderId="14" xfId="0" applyNumberFormat="1" applyFont="1" applyFill="1" applyBorder="1" applyAlignment="1">
      <alignment horizontal="right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1" fontId="11" fillId="0" borderId="14" xfId="1" applyNumberFormat="1" applyFont="1" applyFill="1" applyBorder="1" applyAlignment="1">
      <alignment horizontal="center" vertical="center" wrapText="1"/>
    </xf>
    <xf numFmtId="1" fontId="10" fillId="0" borderId="38" xfId="1" applyNumberFormat="1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1" fontId="13" fillId="0" borderId="17" xfId="0" applyNumberFormat="1" applyFont="1" applyFill="1" applyBorder="1" applyAlignment="1">
      <alignment horizontal="center" vertical="center" wrapText="1"/>
    </xf>
    <xf numFmtId="1" fontId="13" fillId="0" borderId="19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right" vertical="center" wrapText="1"/>
    </xf>
    <xf numFmtId="1" fontId="14" fillId="0" borderId="21" xfId="0" applyNumberFormat="1" applyFont="1" applyFill="1" applyBorder="1" applyAlignment="1">
      <alignment horizontal="right" vertical="center" wrapText="1"/>
    </xf>
    <xf numFmtId="1" fontId="11" fillId="0" borderId="26" xfId="1" applyNumberFormat="1" applyFont="1" applyFill="1" applyBorder="1" applyAlignment="1">
      <alignment horizontal="center" vertical="center" wrapText="1"/>
    </xf>
    <xf numFmtId="1" fontId="11" fillId="0" borderId="25" xfId="1" applyNumberFormat="1" applyFont="1" applyFill="1" applyBorder="1" applyAlignment="1">
      <alignment horizontal="center"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1" fontId="11" fillId="7" borderId="17" xfId="0" applyNumberFormat="1" applyFont="1" applyFill="1" applyBorder="1" applyAlignment="1">
      <alignment horizontal="center" vertical="center" wrapText="1"/>
    </xf>
    <xf numFmtId="1" fontId="11" fillId="7" borderId="15" xfId="0" applyNumberFormat="1" applyFont="1" applyFill="1" applyBorder="1" applyAlignment="1">
      <alignment horizontal="center" vertical="center" wrapText="1"/>
    </xf>
    <xf numFmtId="49" fontId="5" fillId="7" borderId="7" xfId="1" applyNumberFormat="1" applyFont="1" applyFill="1" applyBorder="1" applyAlignment="1">
      <alignment horizontal="center" vertical="center" wrapText="1"/>
    </xf>
    <xf numFmtId="49" fontId="5" fillId="7" borderId="8" xfId="1" applyNumberFormat="1" applyFont="1" applyFill="1" applyBorder="1" applyAlignment="1">
      <alignment horizontal="center" vertical="center" wrapText="1"/>
    </xf>
    <xf numFmtId="49" fontId="6" fillId="7" borderId="9" xfId="1" applyNumberFormat="1" applyFont="1" applyFill="1" applyBorder="1" applyAlignment="1">
      <alignment horizontal="center" vertical="center" wrapText="1"/>
    </xf>
    <xf numFmtId="1" fontId="5" fillId="7" borderId="25" xfId="1" applyNumberFormat="1" applyFont="1" applyFill="1" applyBorder="1" applyAlignment="1">
      <alignment horizontal="center" vertical="center" wrapText="1"/>
    </xf>
    <xf numFmtId="1" fontId="5" fillId="7" borderId="26" xfId="1" applyNumberFormat="1" applyFont="1" applyFill="1" applyBorder="1" applyAlignment="1">
      <alignment horizontal="center" vertical="center" wrapText="1"/>
    </xf>
    <xf numFmtId="1" fontId="6" fillId="7" borderId="27" xfId="1" applyNumberFormat="1" applyFont="1" applyFill="1" applyBorder="1" applyAlignment="1">
      <alignment horizontal="center" vertical="center" wrapText="1"/>
    </xf>
    <xf numFmtId="1" fontId="5" fillId="7" borderId="17" xfId="1" applyNumberFormat="1" applyFont="1" applyFill="1" applyBorder="1" applyAlignment="1">
      <alignment horizontal="center" vertical="center" wrapText="1"/>
    </xf>
    <xf numFmtId="1" fontId="5" fillId="7" borderId="15" xfId="1" applyNumberFormat="1" applyFont="1" applyFill="1" applyBorder="1" applyAlignment="1">
      <alignment horizontal="center" vertical="center" wrapText="1"/>
    </xf>
    <xf numFmtId="1" fontId="6" fillId="7" borderId="18" xfId="1" applyNumberFormat="1" applyFont="1" applyFill="1" applyBorder="1" applyAlignment="1">
      <alignment horizontal="center" vertical="center" wrapText="1"/>
    </xf>
    <xf numFmtId="1" fontId="11" fillId="7" borderId="17" xfId="1" applyNumberFormat="1" applyFont="1" applyFill="1" applyBorder="1" applyAlignment="1">
      <alignment horizontal="center" vertical="center" wrapText="1"/>
    </xf>
    <xf numFmtId="1" fontId="11" fillId="7" borderId="15" xfId="1" applyNumberFormat="1" applyFont="1" applyFill="1" applyBorder="1" applyAlignment="1">
      <alignment horizontal="center" vertical="center" wrapText="1"/>
    </xf>
    <xf numFmtId="1" fontId="10" fillId="7" borderId="18" xfId="1" applyNumberFormat="1" applyFont="1" applyFill="1" applyBorder="1" applyAlignment="1">
      <alignment horizontal="center" vertical="center" wrapText="1"/>
    </xf>
    <xf numFmtId="1" fontId="13" fillId="7" borderId="17" xfId="0" applyNumberFormat="1" applyFont="1" applyFill="1" applyBorder="1" applyAlignment="1">
      <alignment horizontal="center" vertical="center" wrapText="1"/>
    </xf>
    <xf numFmtId="1" fontId="13" fillId="7" borderId="15" xfId="0" applyNumberFormat="1" applyFont="1" applyFill="1" applyBorder="1" applyAlignment="1">
      <alignment horizontal="center" vertical="center" wrapText="1"/>
    </xf>
    <xf numFmtId="1" fontId="13" fillId="7" borderId="18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right" vertical="center" wrapText="1"/>
    </xf>
    <xf numFmtId="1" fontId="6" fillId="0" borderId="18" xfId="0" applyNumberFormat="1" applyFont="1" applyFill="1" applyBorder="1" applyAlignment="1">
      <alignment horizontal="right" vertical="center" wrapText="1"/>
    </xf>
    <xf numFmtId="1" fontId="6" fillId="0" borderId="29" xfId="0" applyNumberFormat="1" applyFont="1" applyFill="1" applyBorder="1" applyAlignment="1">
      <alignment horizontal="right" vertical="center" wrapText="1"/>
    </xf>
    <xf numFmtId="0" fontId="4" fillId="0" borderId="0" xfId="3" applyFont="1" applyFill="1" applyAlignment="1">
      <alignment vertical="center"/>
    </xf>
    <xf numFmtId="49" fontId="5" fillId="0" borderId="7" xfId="1" applyNumberFormat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4" fillId="0" borderId="0" xfId="1" applyFont="1" applyFill="1" applyAlignment="1">
      <alignment vertical="center"/>
    </xf>
    <xf numFmtId="1" fontId="5" fillId="0" borderId="30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1" fontId="19" fillId="0" borderId="33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 shrinkToFit="1"/>
    </xf>
    <xf numFmtId="49" fontId="8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right" vertical="center" shrinkToFit="1"/>
    </xf>
    <xf numFmtId="1" fontId="7" fillId="0" borderId="30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55" xfId="0" applyNumberFormat="1" applyFont="1" applyFill="1" applyBorder="1" applyAlignment="1">
      <alignment horizontal="center" vertical="center" wrapText="1"/>
    </xf>
    <xf numFmtId="1" fontId="4" fillId="7" borderId="17" xfId="0" applyNumberFormat="1" applyFont="1" applyFill="1" applyBorder="1" applyAlignment="1">
      <alignment vertical="center"/>
    </xf>
    <xf numFmtId="1" fontId="10" fillId="7" borderId="9" xfId="0" applyNumberFormat="1" applyFont="1" applyFill="1" applyBorder="1" applyAlignment="1">
      <alignment horizontal="center" vertical="center" wrapText="1"/>
    </xf>
    <xf numFmtId="1" fontId="5" fillId="7" borderId="30" xfId="0" applyNumberFormat="1" applyFont="1" applyFill="1" applyBorder="1" applyAlignment="1">
      <alignment horizontal="center" vertical="center" wrapText="1"/>
    </xf>
    <xf numFmtId="1" fontId="5" fillId="7" borderId="55" xfId="0" applyNumberFormat="1" applyFont="1" applyFill="1" applyBorder="1" applyAlignment="1">
      <alignment horizontal="center" vertical="center" wrapText="1"/>
    </xf>
    <xf numFmtId="1" fontId="19" fillId="7" borderId="30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right" vertical="center" wrapText="1"/>
    </xf>
    <xf numFmtId="1" fontId="6" fillId="0" borderId="38" xfId="1" applyNumberFormat="1" applyFont="1" applyFill="1" applyBorder="1" applyAlignment="1">
      <alignment horizontal="right" vertical="center" wrapText="1"/>
    </xf>
    <xf numFmtId="1" fontId="6" fillId="0" borderId="47" xfId="1" applyNumberFormat="1" applyFont="1" applyFill="1" applyBorder="1" applyAlignment="1">
      <alignment horizontal="right" vertical="center" wrapText="1"/>
    </xf>
    <xf numFmtId="1" fontId="6" fillId="0" borderId="46" xfId="1" applyNumberFormat="1" applyFont="1" applyFill="1" applyBorder="1" applyAlignment="1">
      <alignment horizontal="right" vertical="center" wrapText="1"/>
    </xf>
    <xf numFmtId="1" fontId="14" fillId="0" borderId="38" xfId="0" applyNumberFormat="1" applyFont="1" applyFill="1" applyBorder="1" applyAlignment="1">
      <alignment horizontal="right" vertical="center" wrapText="1"/>
    </xf>
    <xf numFmtId="1" fontId="11" fillId="0" borderId="21" xfId="0" applyNumberFormat="1" applyFont="1" applyFill="1" applyBorder="1" applyAlignment="1">
      <alignment horizontal="right" vertical="center" wrapText="1"/>
    </xf>
    <xf numFmtId="1" fontId="13" fillId="0" borderId="21" xfId="0" applyNumberFormat="1" applyFont="1" applyFill="1" applyBorder="1" applyAlignment="1">
      <alignment horizontal="right" vertical="center" wrapText="1"/>
    </xf>
    <xf numFmtId="1" fontId="11" fillId="0" borderId="29" xfId="0" applyNumberFormat="1" applyFont="1" applyFill="1" applyBorder="1" applyAlignment="1">
      <alignment horizontal="right" vertical="center" wrapText="1"/>
    </xf>
    <xf numFmtId="1" fontId="10" fillId="0" borderId="19" xfId="1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right" vertical="center" wrapText="1"/>
    </xf>
    <xf numFmtId="1" fontId="6" fillId="0" borderId="63" xfId="0" applyNumberFormat="1" applyFont="1" applyFill="1" applyBorder="1" applyAlignment="1">
      <alignment horizontal="right" vertical="center" wrapText="1"/>
    </xf>
    <xf numFmtId="1" fontId="6" fillId="0" borderId="13" xfId="0" applyNumberFormat="1" applyFont="1" applyFill="1" applyBorder="1" applyAlignment="1">
      <alignment horizontal="right" vertical="center" wrapText="1"/>
    </xf>
    <xf numFmtId="1" fontId="8" fillId="0" borderId="42" xfId="1" applyNumberFormat="1" applyFont="1" applyFill="1" applyBorder="1" applyAlignment="1">
      <alignment horizontal="center" vertical="center" wrapText="1"/>
    </xf>
    <xf numFmtId="1" fontId="8" fillId="0" borderId="39" xfId="1" applyNumberFormat="1" applyFont="1" applyFill="1" applyBorder="1" applyAlignment="1">
      <alignment horizontal="center" vertical="center" wrapText="1"/>
    </xf>
    <xf numFmtId="1" fontId="10" fillId="0" borderId="44" xfId="1" applyNumberFormat="1" applyFont="1" applyFill="1" applyBorder="1" applyAlignment="1">
      <alignment horizontal="center" vertical="center" wrapText="1"/>
    </xf>
    <xf numFmtId="49" fontId="5" fillId="2" borderId="50" xfId="0" applyNumberFormat="1" applyFont="1" applyFill="1" applyBorder="1" applyAlignment="1">
      <alignment horizontal="center" vertical="center" wrapText="1"/>
    </xf>
    <xf numFmtId="49" fontId="5" fillId="2" borderId="51" xfId="0" applyNumberFormat="1" applyFont="1" applyFill="1" applyBorder="1" applyAlignment="1">
      <alignment horizontal="center" vertical="center" wrapText="1"/>
    </xf>
    <xf numFmtId="49" fontId="7" fillId="2" borderId="56" xfId="0" applyNumberFormat="1" applyFont="1" applyFill="1" applyBorder="1" applyAlignment="1">
      <alignment horizontal="center" vertical="center" wrapText="1"/>
    </xf>
    <xf numFmtId="49" fontId="7" fillId="2" borderId="50" xfId="0" applyNumberFormat="1" applyFont="1" applyFill="1" applyBorder="1" applyAlignment="1">
      <alignment horizontal="center" vertical="center" wrapText="1"/>
    </xf>
    <xf numFmtId="49" fontId="7" fillId="2" borderId="51" xfId="0" applyNumberFormat="1" applyFont="1" applyFill="1" applyBorder="1" applyAlignment="1">
      <alignment horizontal="center" vertical="center" wrapText="1"/>
    </xf>
    <xf numFmtId="49" fontId="7" fillId="7" borderId="43" xfId="0" applyNumberFormat="1" applyFont="1" applyFill="1" applyBorder="1" applyAlignment="1">
      <alignment horizontal="center" vertical="center" wrapText="1"/>
    </xf>
    <xf numFmtId="49" fontId="7" fillId="7" borderId="40" xfId="0" applyNumberFormat="1" applyFont="1" applyFill="1" applyBorder="1" applyAlignment="1">
      <alignment horizontal="center" vertical="center" wrapText="1"/>
    </xf>
    <xf numFmtId="49" fontId="7" fillId="7" borderId="60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Border="1" applyAlignment="1">
      <alignment horizontal="center" vertical="center" wrapText="1"/>
    </xf>
    <xf numFmtId="1" fontId="8" fillId="3" borderId="25" xfId="0" applyNumberFormat="1" applyFont="1" applyFill="1" applyBorder="1" applyAlignment="1">
      <alignment horizontal="center" vertical="center" wrapText="1"/>
    </xf>
    <xf numFmtId="1" fontId="10" fillId="3" borderId="27" xfId="0" applyNumberFormat="1" applyFont="1" applyFill="1" applyBorder="1" applyAlignment="1">
      <alignment horizontal="center" vertical="center" wrapText="1"/>
    </xf>
    <xf numFmtId="1" fontId="8" fillId="3" borderId="26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vertical="center" shrinkToFi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right" vertical="center" wrapText="1"/>
    </xf>
    <xf numFmtId="1" fontId="6" fillId="0" borderId="4" xfId="0" applyNumberFormat="1" applyFont="1" applyFill="1" applyBorder="1" applyAlignment="1">
      <alignment horizontal="right" vertical="center" wrapText="1"/>
    </xf>
    <xf numFmtId="1" fontId="8" fillId="0" borderId="9" xfId="0" applyNumberFormat="1" applyFont="1" applyFill="1" applyBorder="1" applyAlignment="1">
      <alignment horizontal="right" vertical="center" wrapText="1"/>
    </xf>
    <xf numFmtId="1" fontId="6" fillId="0" borderId="9" xfId="0" applyNumberFormat="1" applyFont="1" applyFill="1" applyBorder="1" applyAlignment="1">
      <alignment horizontal="right" vertical="center" wrapText="1"/>
    </xf>
    <xf numFmtId="1" fontId="8" fillId="7" borderId="2" xfId="0" applyNumberFormat="1" applyFont="1" applyFill="1" applyBorder="1" applyAlignment="1">
      <alignment horizontal="center" vertical="center" wrapText="1"/>
    </xf>
    <xf numFmtId="1" fontId="8" fillId="7" borderId="3" xfId="0" applyNumberFormat="1" applyFont="1" applyFill="1" applyBorder="1" applyAlignment="1">
      <alignment horizontal="center" vertical="center" wrapText="1"/>
    </xf>
    <xf numFmtId="1" fontId="10" fillId="7" borderId="4" xfId="0" applyNumberFormat="1" applyFont="1" applyFill="1" applyBorder="1" applyAlignment="1">
      <alignment horizontal="center" vertical="center" wrapText="1"/>
    </xf>
    <xf numFmtId="1" fontId="10" fillId="0" borderId="28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8" fillId="0" borderId="41" xfId="0" applyNumberFormat="1" applyFont="1" applyFill="1" applyBorder="1" applyAlignment="1">
      <alignment horizontal="right" vertical="center" wrapText="1"/>
    </xf>
    <xf numFmtId="1" fontId="6" fillId="0" borderId="41" xfId="0" applyNumberFormat="1" applyFont="1" applyFill="1" applyBorder="1" applyAlignment="1">
      <alignment horizontal="right" vertical="center" wrapText="1"/>
    </xf>
    <xf numFmtId="1" fontId="8" fillId="0" borderId="19" xfId="0" applyNumberFormat="1" applyFont="1" applyFill="1" applyBorder="1" applyAlignment="1">
      <alignment horizontal="right" vertical="center" wrapText="1"/>
    </xf>
    <xf numFmtId="1" fontId="8" fillId="0" borderId="16" xfId="0" applyNumberFormat="1" applyFont="1" applyFill="1" applyBorder="1" applyAlignment="1">
      <alignment horizontal="right" vertical="center" wrapText="1"/>
    </xf>
    <xf numFmtId="1" fontId="6" fillId="0" borderId="5" xfId="1" applyNumberFormat="1" applyFont="1" applyFill="1" applyBorder="1" applyAlignment="1">
      <alignment horizontal="right" vertical="center" wrapText="1"/>
    </xf>
    <xf numFmtId="1" fontId="6" fillId="0" borderId="41" xfId="1" applyNumberFormat="1" applyFont="1" applyFill="1" applyBorder="1" applyAlignment="1">
      <alignment horizontal="right" vertical="center" wrapText="1"/>
    </xf>
    <xf numFmtId="1" fontId="8" fillId="0" borderId="17" xfId="3" applyNumberFormat="1" applyFont="1" applyFill="1" applyBorder="1" applyAlignment="1">
      <alignment horizontal="center" vertical="center" wrapText="1"/>
    </xf>
    <xf numFmtId="1" fontId="8" fillId="0" borderId="15" xfId="3" applyNumberFormat="1" applyFont="1" applyFill="1" applyBorder="1" applyAlignment="1">
      <alignment horizontal="center" vertical="center" wrapText="1"/>
    </xf>
    <xf numFmtId="1" fontId="10" fillId="0" borderId="18" xfId="3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49" fontId="19" fillId="2" borderId="44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1" fontId="15" fillId="0" borderId="27" xfId="0" applyNumberFormat="1" applyFont="1" applyFill="1" applyBorder="1" applyAlignment="1">
      <alignment horizontal="center" vertical="center" wrapText="1"/>
    </xf>
    <xf numFmtId="1" fontId="15" fillId="0" borderId="18" xfId="0" applyNumberFormat="1" applyFont="1" applyFill="1" applyBorder="1" applyAlignment="1">
      <alignment horizontal="center" vertical="center" wrapText="1"/>
    </xf>
    <xf numFmtId="1" fontId="15" fillId="0" borderId="27" xfId="1" applyNumberFormat="1" applyFont="1" applyFill="1" applyBorder="1" applyAlignment="1">
      <alignment horizontal="center" vertical="center" wrapText="1"/>
    </xf>
    <xf numFmtId="0" fontId="15" fillId="0" borderId="44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1" fontId="15" fillId="0" borderId="9" xfId="0" applyNumberFormat="1" applyFont="1" applyFill="1" applyBorder="1" applyAlignment="1">
      <alignment horizontal="center" vertical="center" wrapText="1"/>
    </xf>
    <xf numFmtId="1" fontId="19" fillId="2" borderId="3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1" fontId="19" fillId="0" borderId="32" xfId="0" applyNumberFormat="1" applyFont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1" fontId="15" fillId="0" borderId="28" xfId="0" applyNumberFormat="1" applyFont="1" applyFill="1" applyBorder="1" applyAlignment="1">
      <alignment horizontal="center" vertical="center" wrapText="1"/>
    </xf>
    <xf numFmtId="1" fontId="15" fillId="0" borderId="23" xfId="0" applyNumberFormat="1" applyFont="1" applyFill="1" applyBorder="1" applyAlignment="1">
      <alignment horizontal="center" vertical="center" wrapText="1"/>
    </xf>
    <xf numFmtId="1" fontId="19" fillId="0" borderId="34" xfId="0" applyNumberFormat="1" applyFont="1" applyBorder="1" applyAlignment="1">
      <alignment horizontal="center" vertical="center" wrapText="1"/>
    </xf>
    <xf numFmtId="49" fontId="19" fillId="2" borderId="9" xfId="0" applyNumberFormat="1" applyFont="1" applyFill="1" applyBorder="1" applyAlignment="1">
      <alignment horizontal="center" vertical="center" wrapText="1"/>
    </xf>
    <xf numFmtId="49" fontId="19" fillId="2" borderId="32" xfId="0" applyNumberFormat="1" applyFont="1" applyFill="1" applyBorder="1" applyAlignment="1">
      <alignment horizontal="center" vertical="center" wrapText="1"/>
    </xf>
    <xf numFmtId="1" fontId="19" fillId="0" borderId="4" xfId="0" applyNumberFormat="1" applyFont="1" applyFill="1" applyBorder="1" applyAlignment="1">
      <alignment horizontal="center" vertical="center" wrapText="1"/>
    </xf>
    <xf numFmtId="1" fontId="19" fillId="0" borderId="27" xfId="0" applyNumberFormat="1" applyFont="1" applyFill="1" applyBorder="1" applyAlignment="1">
      <alignment horizontal="center" vertical="center" wrapText="1"/>
    </xf>
    <xf numFmtId="1" fontId="19" fillId="0" borderId="18" xfId="0" applyNumberFormat="1" applyFont="1" applyFill="1" applyBorder="1" applyAlignment="1">
      <alignment horizontal="center" vertical="center" wrapText="1"/>
    </xf>
    <xf numFmtId="1" fontId="18" fillId="0" borderId="18" xfId="0" applyNumberFormat="1" applyFont="1" applyFill="1" applyBorder="1" applyAlignment="1">
      <alignment vertical="center"/>
    </xf>
    <xf numFmtId="49" fontId="19" fillId="7" borderId="9" xfId="0" applyNumberFormat="1" applyFont="1" applyFill="1" applyBorder="1" applyAlignment="1">
      <alignment horizontal="center" vertical="center" wrapText="1"/>
    </xf>
    <xf numFmtId="1" fontId="19" fillId="7" borderId="4" xfId="0" applyNumberFormat="1" applyFont="1" applyFill="1" applyBorder="1" applyAlignment="1">
      <alignment horizontal="center" vertical="center" wrapText="1"/>
    </xf>
    <xf numFmtId="1" fontId="19" fillId="7" borderId="27" xfId="0" applyNumberFormat="1" applyFont="1" applyFill="1" applyBorder="1" applyAlignment="1">
      <alignment horizontal="center" vertical="center" wrapText="1"/>
    </xf>
    <xf numFmtId="1" fontId="19" fillId="7" borderId="18" xfId="0" applyNumberFormat="1" applyFont="1" applyFill="1" applyBorder="1" applyAlignment="1">
      <alignment horizontal="center" vertical="center" wrapText="1"/>
    </xf>
    <xf numFmtId="1" fontId="15" fillId="7" borderId="18" xfId="0" applyNumberFormat="1" applyFont="1" applyFill="1" applyBorder="1" applyAlignment="1">
      <alignment horizontal="center" vertical="center" wrapText="1"/>
    </xf>
    <xf numFmtId="49" fontId="19" fillId="7" borderId="32" xfId="0" applyNumberFormat="1" applyFont="1" applyFill="1" applyBorder="1" applyAlignment="1">
      <alignment horizontal="center" vertical="center" wrapText="1"/>
    </xf>
    <xf numFmtId="1" fontId="15" fillId="3" borderId="18" xfId="0" applyNumberFormat="1" applyFont="1" applyFill="1" applyBorder="1" applyAlignment="1">
      <alignment horizontal="center" vertical="center" wrapText="1"/>
    </xf>
    <xf numFmtId="1" fontId="15" fillId="3" borderId="9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vertical="center"/>
    </xf>
    <xf numFmtId="49" fontId="19" fillId="0" borderId="5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" fontId="19" fillId="0" borderId="5" xfId="0" applyNumberFormat="1" applyFont="1" applyFill="1" applyBorder="1" applyAlignment="1">
      <alignment horizontal="right" vertical="center" wrapText="1"/>
    </xf>
    <xf numFmtId="1" fontId="19" fillId="0" borderId="21" xfId="0" applyNumberFormat="1" applyFont="1" applyFill="1" applyBorder="1" applyAlignment="1">
      <alignment horizontal="right" vertical="center" wrapText="1"/>
    </xf>
    <xf numFmtId="1" fontId="19" fillId="0" borderId="41" xfId="0" applyNumberFormat="1" applyFont="1" applyFill="1" applyBorder="1" applyAlignment="1">
      <alignment horizontal="right" vertical="center" wrapText="1"/>
    </xf>
    <xf numFmtId="1" fontId="19" fillId="0" borderId="18" xfId="0" applyNumberFormat="1" applyFont="1" applyFill="1" applyBorder="1" applyAlignment="1">
      <alignment horizontal="right" vertical="center" wrapText="1"/>
    </xf>
    <xf numFmtId="49" fontId="19" fillId="0" borderId="59" xfId="0" applyNumberFormat="1" applyFont="1" applyBorder="1" applyAlignment="1">
      <alignment horizontal="center" vertical="center" wrapText="1"/>
    </xf>
    <xf numFmtId="1" fontId="19" fillId="0" borderId="29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2" borderId="62" xfId="0" applyNumberFormat="1" applyFont="1" applyFill="1" applyBorder="1" applyAlignment="1">
      <alignment horizontal="center" vertical="center" wrapText="1"/>
    </xf>
    <xf numFmtId="1" fontId="19" fillId="0" borderId="38" xfId="0" applyNumberFormat="1" applyFont="1" applyFill="1" applyBorder="1" applyAlignment="1">
      <alignment horizontal="right" vertical="center" wrapText="1"/>
    </xf>
    <xf numFmtId="1" fontId="19" fillId="0" borderId="38" xfId="1" applyNumberFormat="1" applyFont="1" applyFill="1" applyBorder="1" applyAlignment="1">
      <alignment horizontal="right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shrinkToFit="1"/>
    </xf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1" fontId="19" fillId="0" borderId="27" xfId="1" applyNumberFormat="1" applyFont="1" applyFill="1" applyBorder="1" applyAlignment="1">
      <alignment horizontal="center" vertical="center" wrapText="1"/>
    </xf>
    <xf numFmtId="1" fontId="15" fillId="0" borderId="18" xfId="1" applyNumberFormat="1" applyFont="1" applyFill="1" applyBorder="1" applyAlignment="1">
      <alignment horizontal="center" vertical="center" wrapText="1"/>
    </xf>
    <xf numFmtId="1" fontId="19" fillId="0" borderId="18" xfId="1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5" fillId="7" borderId="7" xfId="0" applyNumberFormat="1" applyFont="1" applyFill="1" applyBorder="1" applyAlignment="1">
      <alignment horizontal="center" vertical="center" wrapText="1"/>
    </xf>
    <xf numFmtId="1" fontId="5" fillId="7" borderId="8" xfId="0" applyNumberFormat="1" applyFont="1" applyFill="1" applyBorder="1" applyAlignment="1">
      <alignment horizontal="center" vertical="center" wrapText="1"/>
    </xf>
    <xf numFmtId="1" fontId="6" fillId="7" borderId="9" xfId="0" applyNumberFormat="1" applyFont="1" applyFill="1" applyBorder="1" applyAlignment="1">
      <alignment horizontal="center" vertical="center" wrapText="1"/>
    </xf>
    <xf numFmtId="1" fontId="11" fillId="7" borderId="18" xfId="0" applyNumberFormat="1" applyFont="1" applyFill="1" applyBorder="1" applyAlignment="1">
      <alignment horizontal="center" vertical="center" wrapText="1"/>
    </xf>
    <xf numFmtId="0" fontId="0" fillId="0" borderId="0" xfId="0" applyFont="1"/>
    <xf numFmtId="1" fontId="9" fillId="0" borderId="18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center" vertical="center" wrapText="1"/>
    </xf>
    <xf numFmtId="1" fontId="11" fillId="7" borderId="25" xfId="0" applyNumberFormat="1" applyFont="1" applyFill="1" applyBorder="1" applyAlignment="1">
      <alignment horizontal="center" vertical="center" wrapText="1"/>
    </xf>
    <xf numFmtId="1" fontId="11" fillId="7" borderId="26" xfId="0" applyNumberFormat="1" applyFont="1" applyFill="1" applyBorder="1" applyAlignment="1">
      <alignment horizontal="center" vertical="center" wrapText="1"/>
    </xf>
    <xf numFmtId="1" fontId="11" fillId="7" borderId="27" xfId="0" applyNumberFormat="1" applyFont="1" applyFill="1" applyBorder="1" applyAlignment="1">
      <alignment horizontal="center" vertical="center" wrapText="1"/>
    </xf>
    <xf numFmtId="49" fontId="19" fillId="2" borderId="9" xfId="1" applyNumberFormat="1" applyFont="1" applyFill="1" applyBorder="1" applyAlignment="1">
      <alignment horizontal="center" vertical="center" wrapText="1"/>
    </xf>
    <xf numFmtId="49" fontId="15" fillId="0" borderId="0" xfId="1" applyNumberFormat="1" applyFont="1" applyAlignment="1">
      <alignment horizontal="center" vertical="center"/>
    </xf>
    <xf numFmtId="1" fontId="15" fillId="0" borderId="56" xfId="0" applyNumberFormat="1" applyFont="1" applyFill="1" applyBorder="1" applyAlignment="1">
      <alignment horizontal="center" vertical="center" wrapText="1"/>
    </xf>
    <xf numFmtId="1" fontId="15" fillId="0" borderId="38" xfId="1" applyNumberFormat="1" applyFont="1" applyFill="1" applyBorder="1" applyAlignment="1">
      <alignment horizontal="center" vertical="center" wrapText="1"/>
    </xf>
    <xf numFmtId="49" fontId="19" fillId="7" borderId="9" xfId="1" applyNumberFormat="1" applyFont="1" applyFill="1" applyBorder="1" applyAlignment="1">
      <alignment horizontal="center" vertical="center" wrapText="1"/>
    </xf>
    <xf numFmtId="1" fontId="19" fillId="7" borderId="27" xfId="1" applyNumberFormat="1" applyFont="1" applyFill="1" applyBorder="1" applyAlignment="1">
      <alignment horizontal="center" vertical="center" wrapText="1"/>
    </xf>
    <xf numFmtId="1" fontId="19" fillId="7" borderId="18" xfId="1" applyNumberFormat="1" applyFont="1" applyFill="1" applyBorder="1" applyAlignment="1">
      <alignment horizontal="center" vertical="center" wrapText="1"/>
    </xf>
    <xf numFmtId="1" fontId="15" fillId="7" borderId="18" xfId="1" applyNumberFormat="1" applyFont="1" applyFill="1" applyBorder="1" applyAlignment="1">
      <alignment horizontal="center" vertical="center" wrapText="1"/>
    </xf>
    <xf numFmtId="1" fontId="19" fillId="0" borderId="47" xfId="1" applyNumberFormat="1" applyFont="1" applyFill="1" applyBorder="1" applyAlignment="1">
      <alignment horizontal="right" vertical="center" wrapText="1"/>
    </xf>
    <xf numFmtId="1" fontId="15" fillId="0" borderId="18" xfId="0" applyNumberFormat="1" applyFont="1" applyFill="1" applyBorder="1" applyAlignment="1">
      <alignment horizontal="right" vertical="center" wrapText="1"/>
    </xf>
    <xf numFmtId="49" fontId="19" fillId="0" borderId="0" xfId="1" applyNumberFormat="1" applyFont="1" applyAlignment="1">
      <alignment vertical="center"/>
    </xf>
    <xf numFmtId="49" fontId="15" fillId="0" borderId="0" xfId="3" applyNumberFormat="1" applyFont="1" applyAlignment="1">
      <alignment horizontal="center" vertical="center"/>
    </xf>
    <xf numFmtId="1" fontId="19" fillId="0" borderId="46" xfId="1" applyNumberFormat="1" applyFont="1" applyFill="1" applyBorder="1" applyAlignment="1">
      <alignment horizontal="right" vertical="center" wrapText="1"/>
    </xf>
    <xf numFmtId="1" fontId="19" fillId="3" borderId="38" xfId="0" applyNumberFormat="1" applyFont="1" applyFill="1" applyBorder="1" applyAlignment="1">
      <alignment horizontal="right" vertical="center" wrapText="1"/>
    </xf>
    <xf numFmtId="1" fontId="19" fillId="3" borderId="63" xfId="0" applyNumberFormat="1" applyFont="1" applyFill="1" applyBorder="1" applyAlignment="1">
      <alignment horizontal="right" vertical="center" wrapText="1"/>
    </xf>
    <xf numFmtId="49" fontId="19" fillId="0" borderId="0" xfId="3" applyNumberFormat="1" applyFont="1" applyAlignment="1">
      <alignment vertical="center"/>
    </xf>
    <xf numFmtId="49" fontId="8" fillId="0" borderId="57" xfId="0" applyNumberFormat="1" applyFont="1" applyFill="1" applyBorder="1" applyAlignment="1">
      <alignment vertical="center" wrapText="1"/>
    </xf>
    <xf numFmtId="49" fontId="8" fillId="0" borderId="65" xfId="0" applyNumberFormat="1" applyFont="1" applyFill="1" applyBorder="1" applyAlignment="1">
      <alignment vertical="center" wrapText="1"/>
    </xf>
    <xf numFmtId="49" fontId="8" fillId="0" borderId="20" xfId="0" applyNumberFormat="1" applyFont="1" applyFill="1" applyBorder="1" applyAlignment="1">
      <alignment vertical="center" wrapText="1"/>
    </xf>
    <xf numFmtId="49" fontId="8" fillId="0" borderId="65" xfId="0" applyNumberFormat="1" applyFont="1" applyFill="1" applyBorder="1" applyAlignment="1">
      <alignment vertical="center" shrinkToFit="1"/>
    </xf>
    <xf numFmtId="49" fontId="8" fillId="0" borderId="20" xfId="0" applyNumberFormat="1" applyFont="1" applyFill="1" applyBorder="1" applyAlignment="1">
      <alignment vertical="center" shrinkToFit="1"/>
    </xf>
    <xf numFmtId="49" fontId="8" fillId="0" borderId="20" xfId="0" applyNumberFormat="1" applyFont="1" applyFill="1" applyBorder="1" applyAlignment="1">
      <alignment vertical="center"/>
    </xf>
    <xf numFmtId="0" fontId="11" fillId="0" borderId="21" xfId="0" applyFont="1" applyFill="1" applyBorder="1" applyAlignment="1"/>
    <xf numFmtId="49" fontId="8" fillId="0" borderId="65" xfId="1" applyNumberFormat="1" applyFont="1" applyFill="1" applyBorder="1" applyAlignment="1">
      <alignment vertical="center" shrinkToFit="1"/>
    </xf>
    <xf numFmtId="0" fontId="8" fillId="0" borderId="21" xfId="3" applyFont="1" applyFill="1" applyBorder="1" applyAlignment="1">
      <alignment vertical="center" wrapText="1"/>
    </xf>
    <xf numFmtId="1" fontId="8" fillId="0" borderId="27" xfId="0" applyNumberFormat="1" applyFont="1" applyFill="1" applyBorder="1" applyAlignment="1">
      <alignment horizontal="right" vertical="center" wrapText="1"/>
    </xf>
    <xf numFmtId="49" fontId="8" fillId="0" borderId="21" xfId="0" applyNumberFormat="1" applyFont="1" applyFill="1" applyBorder="1" applyAlignment="1">
      <alignment vertical="center" shrinkToFit="1"/>
    </xf>
    <xf numFmtId="1" fontId="10" fillId="7" borderId="27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right" vertical="center" wrapText="1"/>
    </xf>
    <xf numFmtId="49" fontId="15" fillId="0" borderId="16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49" fontId="28" fillId="0" borderId="24" xfId="0" applyNumberFormat="1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vertical="center" wrapText="1"/>
    </xf>
    <xf numFmtId="49" fontId="28" fillId="0" borderId="65" xfId="0" applyNumberFormat="1" applyFont="1" applyFill="1" applyBorder="1" applyAlignment="1">
      <alignment vertical="center" wrapText="1"/>
    </xf>
    <xf numFmtId="49" fontId="28" fillId="0" borderId="20" xfId="0" applyNumberFormat="1" applyFont="1" applyFill="1" applyBorder="1" applyAlignment="1">
      <alignment vertical="center" wrapText="1"/>
    </xf>
    <xf numFmtId="49" fontId="28" fillId="0" borderId="66" xfId="0" applyNumberFormat="1" applyFont="1" applyFill="1" applyBorder="1" applyAlignment="1">
      <alignment vertical="center" wrapText="1"/>
    </xf>
    <xf numFmtId="49" fontId="28" fillId="0" borderId="4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49" fontId="8" fillId="0" borderId="15" xfId="0" applyNumberFormat="1" applyFont="1" applyFill="1" applyBorder="1" applyAlignment="1">
      <alignment horizontal="center" vertical="center"/>
    </xf>
    <xf numFmtId="49" fontId="28" fillId="0" borderId="49" xfId="0" applyNumberFormat="1" applyFont="1" applyFill="1" applyBorder="1" applyAlignment="1">
      <alignment horizontal="left" vertical="center"/>
    </xf>
    <xf numFmtId="0" fontId="28" fillId="0" borderId="21" xfId="0" applyFont="1" applyFill="1" applyBorder="1" applyAlignment="1"/>
    <xf numFmtId="49" fontId="30" fillId="0" borderId="24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vertical="center" wrapText="1"/>
    </xf>
    <xf numFmtId="49" fontId="8" fillId="0" borderId="29" xfId="0" applyNumberFormat="1" applyFont="1" applyFill="1" applyBorder="1" applyAlignment="1">
      <alignment vertical="center" shrinkToFit="1"/>
    </xf>
    <xf numFmtId="49" fontId="5" fillId="2" borderId="47" xfId="0" applyNumberFormat="1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49" fontId="5" fillId="2" borderId="67" xfId="0" applyNumberFormat="1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49" fontId="28" fillId="0" borderId="65" xfId="0" applyNumberFormat="1" applyFont="1" applyFill="1" applyBorder="1" applyAlignment="1">
      <alignment horizontal="left" vertical="center"/>
    </xf>
    <xf numFmtId="49" fontId="28" fillId="0" borderId="52" xfId="0" applyNumberFormat="1" applyFont="1" applyFill="1" applyBorder="1" applyAlignment="1">
      <alignment vertical="center" wrapText="1"/>
    </xf>
    <xf numFmtId="1" fontId="8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vertical="center"/>
    </xf>
    <xf numFmtId="49" fontId="8" fillId="0" borderId="46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41" xfId="0" applyNumberFormat="1" applyFont="1" applyFill="1" applyBorder="1" applyAlignment="1">
      <alignment horizontal="center" vertical="center" wrapText="1"/>
    </xf>
    <xf numFmtId="49" fontId="8" fillId="0" borderId="41" xfId="1" applyNumberFormat="1" applyFont="1" applyFill="1" applyBorder="1" applyAlignment="1">
      <alignment vertical="center" shrinkToFit="1"/>
    </xf>
    <xf numFmtId="49" fontId="8" fillId="0" borderId="16" xfId="6" applyNumberFormat="1" applyFont="1" applyFill="1" applyBorder="1" applyAlignment="1">
      <alignment horizontal="center" vertical="center" wrapText="1"/>
    </xf>
    <xf numFmtId="49" fontId="30" fillId="0" borderId="16" xfId="6" applyNumberFormat="1" applyFont="1" applyFill="1" applyBorder="1" applyAlignment="1">
      <alignment horizontal="center" vertical="center" wrapText="1"/>
    </xf>
    <xf numFmtId="49" fontId="8" fillId="0" borderId="65" xfId="0" applyNumberFormat="1" applyFont="1" applyFill="1" applyBorder="1" applyAlignment="1">
      <alignment horizontal="left" vertical="center"/>
    </xf>
    <xf numFmtId="1" fontId="28" fillId="0" borderId="25" xfId="0" applyNumberFormat="1" applyFont="1" applyFill="1" applyBorder="1" applyAlignment="1">
      <alignment horizontal="center" vertical="center" wrapText="1"/>
    </xf>
    <xf numFmtId="1" fontId="28" fillId="0" borderId="26" xfId="0" applyNumberFormat="1" applyFont="1" applyFill="1" applyBorder="1" applyAlignment="1">
      <alignment horizontal="center" vertical="center" wrapText="1"/>
    </xf>
    <xf numFmtId="1" fontId="28" fillId="0" borderId="17" xfId="1" applyNumberFormat="1" applyFont="1" applyFill="1" applyBorder="1" applyAlignment="1">
      <alignment horizontal="center" vertical="center" wrapText="1"/>
    </xf>
    <xf numFmtId="1" fontId="28" fillId="0" borderId="15" xfId="1" applyNumberFormat="1" applyFont="1" applyFill="1" applyBorder="1" applyAlignment="1">
      <alignment horizontal="center" vertical="center" wrapText="1"/>
    </xf>
    <xf numFmtId="1" fontId="28" fillId="0" borderId="14" xfId="0" applyNumberFormat="1" applyFont="1" applyFill="1" applyBorder="1" applyAlignment="1">
      <alignment horizontal="center" vertical="center" wrapText="1"/>
    </xf>
    <xf numFmtId="1" fontId="28" fillId="0" borderId="15" xfId="0" applyNumberFormat="1" applyFont="1" applyFill="1" applyBorder="1" applyAlignment="1">
      <alignment horizontal="center" vertical="center" wrapText="1"/>
    </xf>
    <xf numFmtId="1" fontId="28" fillId="0" borderId="17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28" fillId="0" borderId="65" xfId="0" applyNumberFormat="1" applyFont="1" applyFill="1" applyBorder="1" applyAlignment="1">
      <alignment horizontal="center" vertical="center" wrapText="1"/>
    </xf>
    <xf numFmtId="49" fontId="28" fillId="0" borderId="41" xfId="0" applyNumberFormat="1" applyFont="1" applyFill="1" applyBorder="1" applyAlignment="1">
      <alignment horizontal="center" vertical="center" wrapText="1"/>
    </xf>
    <xf numFmtId="49" fontId="8" fillId="0" borderId="65" xfId="0" applyNumberFormat="1" applyFont="1" applyFill="1" applyBorder="1" applyAlignment="1">
      <alignment horizontal="center" vertical="center" wrapText="1"/>
    </xf>
    <xf numFmtId="49" fontId="8" fillId="0" borderId="65" xfId="1" applyNumberFormat="1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0" fontId="33" fillId="0" borderId="0" xfId="0" applyFont="1"/>
    <xf numFmtId="0" fontId="34" fillId="0" borderId="0" xfId="0" applyFont="1" applyAlignment="1"/>
    <xf numFmtId="0" fontId="34" fillId="0" borderId="0" xfId="0" applyFont="1"/>
    <xf numFmtId="0" fontId="35" fillId="0" borderId="0" xfId="0" applyFont="1" applyFill="1" applyAlignment="1">
      <alignment vertical="center"/>
    </xf>
    <xf numFmtId="0" fontId="34" fillId="0" borderId="0" xfId="0" applyFont="1" applyFill="1" applyBorder="1"/>
    <xf numFmtId="49" fontId="8" fillId="0" borderId="13" xfId="0" applyNumberFormat="1" applyFont="1" applyFill="1" applyBorder="1" applyAlignment="1">
      <alignment vertical="center" shrinkToFit="1"/>
    </xf>
    <xf numFmtId="49" fontId="7" fillId="0" borderId="21" xfId="0" applyNumberFormat="1" applyFont="1" applyFill="1" applyBorder="1" applyAlignment="1">
      <alignment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49" fontId="8" fillId="0" borderId="22" xfId="0" applyNumberFormat="1" applyFont="1" applyFill="1" applyBorder="1" applyAlignment="1">
      <alignment horizontal="center" vertical="center" shrinkToFit="1"/>
    </xf>
    <xf numFmtId="49" fontId="30" fillId="0" borderId="16" xfId="0" applyNumberFormat="1" applyFont="1" applyFill="1" applyBorder="1" applyAlignment="1">
      <alignment horizontal="center" vertical="center" wrapText="1" shrinkToFit="1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 wrapText="1"/>
    </xf>
    <xf numFmtId="49" fontId="38" fillId="0" borderId="24" xfId="0" applyNumberFormat="1" applyFont="1" applyFill="1" applyBorder="1" applyAlignment="1">
      <alignment horizontal="center" vertical="center" wrapText="1"/>
    </xf>
    <xf numFmtId="0" fontId="8" fillId="0" borderId="21" xfId="3" applyFont="1" applyFill="1" applyBorder="1" applyAlignment="1">
      <alignment vertical="center"/>
    </xf>
    <xf numFmtId="0" fontId="8" fillId="0" borderId="15" xfId="4" applyFont="1" applyFill="1" applyBorder="1" applyAlignment="1">
      <alignment horizontal="left" vertical="center" wrapText="1"/>
    </xf>
    <xf numFmtId="0" fontId="33" fillId="0" borderId="0" xfId="0" applyFont="1" applyFill="1"/>
    <xf numFmtId="0" fontId="34" fillId="0" borderId="0" xfId="0" applyFont="1" applyFill="1"/>
    <xf numFmtId="0" fontId="0" fillId="0" borderId="0" xfId="0" applyFill="1"/>
    <xf numFmtId="0" fontId="36" fillId="0" borderId="0" xfId="0" applyFont="1" applyFill="1"/>
    <xf numFmtId="0" fontId="11" fillId="0" borderId="13" xfId="0" applyFont="1" applyFill="1" applyBorder="1" applyAlignment="1"/>
    <xf numFmtId="0" fontId="11" fillId="0" borderId="21" xfId="0" applyFont="1" applyFill="1" applyBorder="1" applyAlignment="1">
      <alignment wrapText="1"/>
    </xf>
    <xf numFmtId="0" fontId="11" fillId="0" borderId="29" xfId="0" applyFont="1" applyFill="1" applyBorder="1" applyAlignment="1"/>
    <xf numFmtId="0" fontId="8" fillId="0" borderId="15" xfId="4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17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4" fillId="0" borderId="15" xfId="3" applyFont="1" applyFill="1" applyBorder="1" applyAlignment="1">
      <alignment vertical="center"/>
    </xf>
    <xf numFmtId="0" fontId="28" fillId="0" borderId="21" xfId="3" applyFont="1" applyFill="1" applyBorder="1" applyAlignment="1">
      <alignment vertical="center"/>
    </xf>
    <xf numFmtId="0" fontId="4" fillId="0" borderId="21" xfId="3" applyFont="1" applyFill="1" applyBorder="1" applyAlignment="1">
      <alignment vertical="center"/>
    </xf>
    <xf numFmtId="49" fontId="8" fillId="0" borderId="24" xfId="0" applyNumberFormat="1" applyFont="1" applyFill="1" applyBorder="1" applyAlignment="1">
      <alignment horizontal="center" vertical="center" shrinkToFit="1"/>
    </xf>
    <xf numFmtId="49" fontId="7" fillId="7" borderId="61" xfId="0" applyNumberFormat="1" applyFont="1" applyFill="1" applyBorder="1" applyAlignment="1">
      <alignment horizontal="center" vertical="center" wrapText="1"/>
    </xf>
    <xf numFmtId="49" fontId="7" fillId="7" borderId="55" xfId="0" applyNumberFormat="1" applyFont="1" applyFill="1" applyBorder="1" applyAlignment="1">
      <alignment horizontal="center" vertical="center" wrapText="1"/>
    </xf>
    <xf numFmtId="49" fontId="7" fillId="7" borderId="62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52" xfId="0" applyNumberFormat="1" applyFont="1" applyFill="1" applyBorder="1" applyAlignment="1">
      <alignment horizontal="center" vertical="center" wrapText="1"/>
    </xf>
    <xf numFmtId="49" fontId="8" fillId="0" borderId="52" xfId="0" applyNumberFormat="1" applyFont="1" applyFill="1" applyBorder="1" applyAlignment="1">
      <alignment horizontal="center" vertical="center" wrapText="1"/>
    </xf>
    <xf numFmtId="49" fontId="8" fillId="0" borderId="24" xfId="1" applyNumberFormat="1" applyFont="1" applyFill="1" applyBorder="1" applyAlignment="1">
      <alignment horizontal="center" vertical="center" shrinkToFit="1"/>
    </xf>
    <xf numFmtId="1" fontId="28" fillId="0" borderId="42" xfId="1" applyNumberFormat="1" applyFont="1" applyFill="1" applyBorder="1" applyAlignment="1">
      <alignment horizontal="center" vertical="center" wrapText="1"/>
    </xf>
    <xf numFmtId="1" fontId="28" fillId="0" borderId="39" xfId="1" applyNumberFormat="1" applyFont="1" applyFill="1" applyBorder="1" applyAlignment="1">
      <alignment horizontal="center" vertical="center" wrapText="1"/>
    </xf>
    <xf numFmtId="1" fontId="28" fillId="0" borderId="14" xfId="1" applyNumberFormat="1" applyFont="1" applyFill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vertical="center" wrapText="1" shrinkToFit="1"/>
    </xf>
    <xf numFmtId="49" fontId="5" fillId="2" borderId="37" xfId="0" applyNumberFormat="1" applyFont="1" applyFill="1" applyBorder="1" applyAlignment="1">
      <alignment vertical="center" wrapText="1" shrinkToFit="1"/>
    </xf>
    <xf numFmtId="49" fontId="5" fillId="2" borderId="47" xfId="0" applyNumberFormat="1" applyFont="1" applyFill="1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49" fontId="5" fillId="2" borderId="67" xfId="0" applyNumberFormat="1" applyFont="1" applyFill="1" applyBorder="1" applyAlignment="1">
      <alignment horizontal="center" vertical="center" wrapText="1" shrinkToFit="1"/>
    </xf>
    <xf numFmtId="49" fontId="5" fillId="2" borderId="67" xfId="0" applyNumberFormat="1" applyFont="1" applyFill="1" applyBorder="1" applyAlignment="1">
      <alignment horizontal="center" vertical="center" wrapText="1" shrinkToFit="1"/>
    </xf>
    <xf numFmtId="49" fontId="28" fillId="0" borderId="24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49" fontId="8" fillId="0" borderId="0" xfId="3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3" applyFont="1" applyAlignment="1">
      <alignment vertical="center"/>
    </xf>
    <xf numFmtId="49" fontId="5" fillId="2" borderId="5" xfId="0" applyNumberFormat="1" applyFont="1" applyFill="1" applyBorder="1" applyAlignment="1">
      <alignment horizontal="center" vertical="center" wrapText="1" shrinkToFit="1"/>
    </xf>
    <xf numFmtId="1" fontId="28" fillId="0" borderId="16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>
      <alignment horizontal="center" vertical="center" wrapText="1"/>
    </xf>
    <xf numFmtId="0" fontId="28" fillId="0" borderId="38" xfId="3" applyFont="1" applyFill="1" applyBorder="1" applyAlignment="1">
      <alignment vertical="center"/>
    </xf>
    <xf numFmtId="0" fontId="0" fillId="0" borderId="15" xfId="0" applyBorder="1"/>
    <xf numFmtId="1" fontId="28" fillId="0" borderId="42" xfId="0" applyNumberFormat="1" applyFont="1" applyFill="1" applyBorder="1" applyAlignment="1">
      <alignment horizontal="center" vertical="center" wrapText="1"/>
    </xf>
    <xf numFmtId="1" fontId="28" fillId="0" borderId="39" xfId="0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49" fontId="15" fillId="0" borderId="16" xfId="0" applyNumberFormat="1" applyFont="1" applyFill="1" applyBorder="1" applyAlignment="1">
      <alignment horizontal="center" vertical="center" wrapText="1"/>
    </xf>
    <xf numFmtId="49" fontId="38" fillId="0" borderId="16" xfId="6" applyNumberFormat="1" applyFont="1" applyFill="1" applyBorder="1" applyAlignment="1">
      <alignment horizontal="center" vertical="center" wrapText="1"/>
    </xf>
    <xf numFmtId="49" fontId="28" fillId="0" borderId="16" xfId="6" applyNumberFormat="1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vertical="center"/>
    </xf>
    <xf numFmtId="0" fontId="42" fillId="8" borderId="15" xfId="14" applyFill="1" applyBorder="1"/>
    <xf numFmtId="0" fontId="42" fillId="9" borderId="15" xfId="14" applyFill="1" applyBorder="1"/>
    <xf numFmtId="0" fontId="42" fillId="11" borderId="15" xfId="14" applyFill="1" applyBorder="1"/>
    <xf numFmtId="0" fontId="42" fillId="12" borderId="15" xfId="14" applyFill="1" applyBorder="1"/>
    <xf numFmtId="0" fontId="42" fillId="13" borderId="15" xfId="14" applyFill="1" applyBorder="1"/>
    <xf numFmtId="0" fontId="42" fillId="15" borderId="15" xfId="14" applyFill="1" applyBorder="1"/>
    <xf numFmtId="0" fontId="43" fillId="24" borderId="15" xfId="14" applyFont="1" applyFill="1" applyBorder="1"/>
    <xf numFmtId="0" fontId="43" fillId="10" borderId="15" xfId="14" applyFont="1" applyFill="1" applyBorder="1"/>
    <xf numFmtId="0" fontId="43" fillId="14" borderId="15" xfId="14" applyFont="1" applyFill="1" applyBorder="1"/>
    <xf numFmtId="0" fontId="42" fillId="17" borderId="15" xfId="14" applyFill="1" applyBorder="1"/>
    <xf numFmtId="0" fontId="42" fillId="18" borderId="15" xfId="14" applyFill="1" applyBorder="1"/>
    <xf numFmtId="0" fontId="43" fillId="19" borderId="15" xfId="14" applyFont="1" applyFill="1" applyBorder="1"/>
    <xf numFmtId="0" fontId="43" fillId="20" borderId="15" xfId="14" applyFont="1" applyFill="1" applyBorder="1"/>
    <xf numFmtId="0" fontId="42" fillId="21" borderId="15" xfId="14" applyFill="1" applyBorder="1"/>
    <xf numFmtId="0" fontId="42" fillId="22" borderId="8" xfId="14" applyFill="1" applyBorder="1"/>
    <xf numFmtId="0" fontId="43" fillId="23" borderId="26" xfId="14" applyFont="1" applyFill="1" applyBorder="1"/>
    <xf numFmtId="0" fontId="24" fillId="6" borderId="67" xfId="0" applyFont="1" applyFill="1" applyBorder="1" applyAlignment="1">
      <alignment horizontal="center" vertical="center"/>
    </xf>
    <xf numFmtId="0" fontId="24" fillId="6" borderId="47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25" fillId="6" borderId="36" xfId="0" applyFont="1" applyFill="1" applyBorder="1" applyAlignment="1">
      <alignment horizontal="center" vertical="center" wrapText="1"/>
    </xf>
    <xf numFmtId="0" fontId="25" fillId="6" borderId="53" xfId="0" applyFont="1" applyFill="1" applyBorder="1" applyAlignment="1">
      <alignment horizontal="center" vertical="center" wrapText="1"/>
    </xf>
    <xf numFmtId="0" fontId="25" fillId="6" borderId="54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53" xfId="0" applyNumberFormat="1" applyFont="1" applyFill="1" applyBorder="1" applyAlignment="1">
      <alignment horizontal="center" vertical="center" wrapText="1"/>
    </xf>
    <xf numFmtId="49" fontId="5" fillId="2" borderId="54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49" fontId="5" fillId="7" borderId="36" xfId="0" applyNumberFormat="1" applyFont="1" applyFill="1" applyBorder="1" applyAlignment="1">
      <alignment horizontal="center" vertical="center" wrapText="1"/>
    </xf>
    <xf numFmtId="49" fontId="5" fillId="7" borderId="53" xfId="0" applyNumberFormat="1" applyFont="1" applyFill="1" applyBorder="1" applyAlignment="1">
      <alignment horizontal="center" vertical="center" wrapText="1"/>
    </xf>
    <xf numFmtId="49" fontId="5" fillId="7" borderId="54" xfId="0" applyNumberFormat="1" applyFont="1" applyFill="1" applyBorder="1" applyAlignment="1">
      <alignment horizontal="center" vertical="center" wrapText="1"/>
    </xf>
    <xf numFmtId="0" fontId="24" fillId="6" borderId="35" xfId="0" applyFont="1" applyFill="1" applyBorder="1" applyAlignment="1">
      <alignment horizontal="center" vertical="center"/>
    </xf>
    <xf numFmtId="0" fontId="24" fillId="6" borderId="37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6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57" xfId="0" applyNumberFormat="1" applyFont="1" applyFill="1" applyBorder="1" applyAlignment="1">
      <alignment horizontal="center" vertical="center" wrapText="1"/>
    </xf>
    <xf numFmtId="49" fontId="5" fillId="2" borderId="58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49" fontId="7" fillId="7" borderId="11" xfId="0" applyNumberFormat="1" applyFont="1" applyFill="1" applyBorder="1" applyAlignment="1">
      <alignment horizontal="center" vertical="center" wrapText="1"/>
    </xf>
    <xf numFmtId="49" fontId="7" fillId="7" borderId="57" xfId="0" applyNumberFormat="1" applyFont="1" applyFill="1" applyBorder="1" applyAlignment="1">
      <alignment horizontal="center" vertical="center" wrapText="1"/>
    </xf>
    <xf numFmtId="49" fontId="7" fillId="7" borderId="58" xfId="0" applyNumberFormat="1" applyFont="1" applyFill="1" applyBorder="1" applyAlignment="1">
      <alignment horizontal="center" vertical="center" wrapText="1"/>
    </xf>
    <xf numFmtId="49" fontId="29" fillId="2" borderId="5" xfId="0" applyNumberFormat="1" applyFont="1" applyFill="1" applyBorder="1" applyAlignment="1">
      <alignment horizontal="center" vertical="center" wrapText="1"/>
    </xf>
    <xf numFmtId="49" fontId="29" fillId="2" borderId="10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9" fillId="9" borderId="0" xfId="0" applyFont="1" applyFill="1" applyBorder="1" applyAlignment="1">
      <alignment horizontal="center" vertical="center"/>
    </xf>
    <xf numFmtId="0" fontId="39" fillId="9" borderId="68" xfId="0" applyFont="1" applyFill="1" applyBorder="1" applyAlignment="1">
      <alignment horizontal="center" vertical="center"/>
    </xf>
    <xf numFmtId="0" fontId="26" fillId="6" borderId="36" xfId="0" applyFont="1" applyFill="1" applyBorder="1" applyAlignment="1">
      <alignment horizontal="center" vertical="center"/>
    </xf>
    <xf numFmtId="0" fontId="26" fillId="6" borderId="53" xfId="0" applyFont="1" applyFill="1" applyBorder="1" applyAlignment="1">
      <alignment horizontal="center" vertical="center"/>
    </xf>
    <xf numFmtId="0" fontId="26" fillId="6" borderId="54" xfId="0" applyFont="1" applyFill="1" applyBorder="1" applyAlignment="1">
      <alignment horizontal="center" vertical="center"/>
    </xf>
    <xf numFmtId="49" fontId="7" fillId="2" borderId="67" xfId="1" applyNumberFormat="1" applyFont="1" applyFill="1" applyBorder="1" applyAlignment="1">
      <alignment horizontal="center" vertical="center" shrinkToFit="1"/>
    </xf>
    <xf numFmtId="0" fontId="0" fillId="0" borderId="0" xfId="1" applyFont="1" applyBorder="1" applyAlignment="1">
      <alignment horizontal="center" vertical="center" shrinkToFit="1"/>
    </xf>
    <xf numFmtId="49" fontId="5" fillId="2" borderId="2" xfId="1" applyNumberFormat="1" applyFont="1" applyFill="1" applyBorder="1" applyAlignment="1">
      <alignment horizontal="center" vertical="center" wrapText="1"/>
    </xf>
    <xf numFmtId="0" fontId="16" fillId="0" borderId="3" xfId="1" applyBorder="1" applyAlignment="1">
      <alignment horizontal="center" vertical="center" wrapText="1"/>
    </xf>
    <xf numFmtId="0" fontId="16" fillId="0" borderId="4" xfId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49" fontId="5" fillId="7" borderId="2" xfId="1" applyNumberFormat="1" applyFont="1" applyFill="1" applyBorder="1" applyAlignment="1">
      <alignment horizontal="center" vertical="center" wrapText="1"/>
    </xf>
    <xf numFmtId="49" fontId="5" fillId="7" borderId="3" xfId="1" applyNumberFormat="1" applyFont="1" applyFill="1" applyBorder="1" applyAlignment="1">
      <alignment horizontal="center" vertical="center" wrapText="1"/>
    </xf>
    <xf numFmtId="49" fontId="5" fillId="7" borderId="4" xfId="1" applyNumberFormat="1" applyFont="1" applyFill="1" applyBorder="1" applyAlignment="1">
      <alignment horizontal="center" vertical="center" wrapText="1"/>
    </xf>
    <xf numFmtId="49" fontId="5" fillId="0" borderId="47" xfId="1" applyNumberFormat="1" applyFont="1" applyBorder="1" applyAlignment="1">
      <alignment horizontal="center" vertical="center" wrapText="1"/>
    </xf>
    <xf numFmtId="0" fontId="16" fillId="0" borderId="37" xfId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24" fillId="6" borderId="36" xfId="0" applyFont="1" applyFill="1" applyBorder="1" applyAlignment="1">
      <alignment horizontal="center" vertical="center"/>
    </xf>
    <xf numFmtId="0" fontId="24" fillId="6" borderId="53" xfId="0" applyFont="1" applyFill="1" applyBorder="1" applyAlignment="1">
      <alignment horizontal="center" vertical="center"/>
    </xf>
    <xf numFmtId="0" fontId="24" fillId="6" borderId="54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49" fontId="13" fillId="10" borderId="16" xfId="0" applyNumberFormat="1" applyFont="1" applyFill="1" applyBorder="1" applyAlignment="1">
      <alignment horizontal="center" vertical="center"/>
    </xf>
    <xf numFmtId="49" fontId="13" fillId="10" borderId="20" xfId="0" applyNumberFormat="1" applyFont="1" applyFill="1" applyBorder="1" applyAlignment="1">
      <alignment horizontal="center" vertical="center"/>
    </xf>
    <xf numFmtId="49" fontId="13" fillId="10" borderId="14" xfId="0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 shrinkToFit="1"/>
    </xf>
    <xf numFmtId="0" fontId="0" fillId="0" borderId="45" xfId="1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39" fillId="11" borderId="36" xfId="0" applyFont="1" applyFill="1" applyBorder="1" applyAlignment="1">
      <alignment horizontal="center" vertical="center"/>
    </xf>
    <xf numFmtId="0" fontId="39" fillId="11" borderId="53" xfId="0" applyFont="1" applyFill="1" applyBorder="1" applyAlignment="1">
      <alignment horizontal="center" vertical="center"/>
    </xf>
    <xf numFmtId="0" fontId="39" fillId="11" borderId="54" xfId="0" applyFont="1" applyFill="1" applyBorder="1" applyAlignment="1">
      <alignment horizontal="center" vertical="center"/>
    </xf>
    <xf numFmtId="49" fontId="5" fillId="2" borderId="67" xfId="0" applyNumberFormat="1" applyFont="1" applyFill="1" applyBorder="1" applyAlignment="1">
      <alignment horizontal="center" vertical="center" wrapText="1" shrinkToFit="1"/>
    </xf>
    <xf numFmtId="49" fontId="5" fillId="2" borderId="6" xfId="0" applyNumberFormat="1" applyFont="1" applyFill="1" applyBorder="1" applyAlignment="1">
      <alignment horizontal="center" vertical="center" wrapText="1" shrinkToFit="1"/>
    </xf>
    <xf numFmtId="49" fontId="5" fillId="2" borderId="35" xfId="0" applyNumberFormat="1" applyFont="1" applyFill="1" applyBorder="1" applyAlignment="1">
      <alignment horizontal="center" vertical="center" wrapText="1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5" fillId="12" borderId="36" xfId="0" applyFont="1" applyFill="1" applyBorder="1" applyAlignment="1">
      <alignment horizontal="center" vertical="center"/>
    </xf>
    <xf numFmtId="0" fontId="5" fillId="12" borderId="53" xfId="0" applyFont="1" applyFill="1" applyBorder="1" applyAlignment="1">
      <alignment horizontal="center" vertical="center"/>
    </xf>
    <xf numFmtId="0" fontId="5" fillId="12" borderId="54" xfId="0" applyFont="1" applyFill="1" applyBorder="1" applyAlignment="1">
      <alignment horizontal="center" vertical="center"/>
    </xf>
    <xf numFmtId="0" fontId="5" fillId="13" borderId="36" xfId="0" applyFont="1" applyFill="1" applyBorder="1" applyAlignment="1">
      <alignment horizontal="center" vertical="center"/>
    </xf>
    <xf numFmtId="0" fontId="5" fillId="13" borderId="53" xfId="0" applyFont="1" applyFill="1" applyBorder="1" applyAlignment="1">
      <alignment horizontal="center" vertical="center"/>
    </xf>
    <xf numFmtId="0" fontId="5" fillId="13" borderId="54" xfId="0" applyFont="1" applyFill="1" applyBorder="1" applyAlignment="1">
      <alignment horizontal="center" vertical="center"/>
    </xf>
    <xf numFmtId="0" fontId="14" fillId="14" borderId="36" xfId="0" applyFont="1" applyFill="1" applyBorder="1" applyAlignment="1">
      <alignment horizontal="center" vertical="center"/>
    </xf>
    <xf numFmtId="0" fontId="14" fillId="14" borderId="53" xfId="0" applyFont="1" applyFill="1" applyBorder="1" applyAlignment="1">
      <alignment horizontal="center" vertical="center"/>
    </xf>
    <xf numFmtId="0" fontId="14" fillId="14" borderId="54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5" fillId="15" borderId="36" xfId="0" applyFont="1" applyFill="1" applyBorder="1" applyAlignment="1">
      <alignment horizontal="center" vertical="center"/>
    </xf>
    <xf numFmtId="0" fontId="5" fillId="15" borderId="53" xfId="0" applyFont="1" applyFill="1" applyBorder="1" applyAlignment="1">
      <alignment horizontal="center" vertical="center"/>
    </xf>
    <xf numFmtId="0" fontId="5" fillId="15" borderId="5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0" fillId="16" borderId="36" xfId="0" applyFont="1" applyFill="1" applyBorder="1" applyAlignment="1">
      <alignment horizontal="center" vertical="center"/>
    </xf>
    <xf numFmtId="0" fontId="40" fillId="16" borderId="53" xfId="0" applyFont="1" applyFill="1" applyBorder="1" applyAlignment="1">
      <alignment horizontal="center" vertical="center"/>
    </xf>
    <xf numFmtId="0" fontId="40" fillId="16" borderId="54" xfId="0" applyFont="1" applyFill="1" applyBorder="1" applyAlignment="1">
      <alignment horizontal="center" vertical="center"/>
    </xf>
    <xf numFmtId="49" fontId="7" fillId="7" borderId="2" xfId="1" applyNumberFormat="1" applyFont="1" applyFill="1" applyBorder="1" applyAlignment="1">
      <alignment horizontal="center" vertical="center" wrapText="1"/>
    </xf>
    <xf numFmtId="49" fontId="7" fillId="7" borderId="3" xfId="1" applyNumberFormat="1" applyFont="1" applyFill="1" applyBorder="1" applyAlignment="1">
      <alignment horizontal="center" vertical="center" wrapText="1"/>
    </xf>
    <xf numFmtId="49" fontId="7" fillId="7" borderId="4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5" fillId="17" borderId="36" xfId="0" applyFont="1" applyFill="1" applyBorder="1" applyAlignment="1">
      <alignment horizontal="center" vertical="center"/>
    </xf>
    <xf numFmtId="0" fontId="5" fillId="17" borderId="53" xfId="0" applyFont="1" applyFill="1" applyBorder="1" applyAlignment="1">
      <alignment horizontal="center" vertical="center"/>
    </xf>
    <xf numFmtId="0" fontId="5" fillId="17" borderId="54" xfId="0" applyFont="1" applyFill="1" applyBorder="1" applyAlignment="1">
      <alignment horizontal="center" vertical="center"/>
    </xf>
    <xf numFmtId="0" fontId="4" fillId="0" borderId="45" xfId="1" applyFont="1" applyBorder="1" applyAlignment="1">
      <alignment horizontal="center" vertical="center" shrinkToFit="1"/>
    </xf>
    <xf numFmtId="49" fontId="7" fillId="2" borderId="2" xfId="1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19" fillId="0" borderId="47" xfId="1" applyNumberFormat="1" applyFont="1" applyBorder="1" applyAlignment="1">
      <alignment horizontal="center" vertical="center" wrapText="1"/>
    </xf>
    <xf numFmtId="0" fontId="27" fillId="0" borderId="37" xfId="1" applyFont="1" applyBorder="1" applyAlignment="1">
      <alignment horizontal="center" vertical="center" wrapText="1"/>
    </xf>
    <xf numFmtId="0" fontId="5" fillId="18" borderId="36" xfId="0" applyFont="1" applyFill="1" applyBorder="1" applyAlignment="1">
      <alignment horizontal="center" vertical="center"/>
    </xf>
    <xf numFmtId="0" fontId="5" fillId="18" borderId="53" xfId="0" applyFont="1" applyFill="1" applyBorder="1" applyAlignment="1">
      <alignment horizontal="center" vertical="center"/>
    </xf>
    <xf numFmtId="0" fontId="5" fillId="18" borderId="54" xfId="0" applyFont="1" applyFill="1" applyBorder="1" applyAlignment="1">
      <alignment horizontal="center" vertical="center"/>
    </xf>
    <xf numFmtId="49" fontId="5" fillId="0" borderId="47" xfId="1" applyNumberFormat="1" applyFont="1" applyFill="1" applyBorder="1" applyAlignment="1">
      <alignment horizontal="center" vertical="center" wrapText="1"/>
    </xf>
    <xf numFmtId="0" fontId="16" fillId="0" borderId="37" xfId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shrinkToFit="1"/>
    </xf>
    <xf numFmtId="0" fontId="0" fillId="0" borderId="45" xfId="1" applyFont="1" applyFill="1" applyBorder="1" applyAlignment="1">
      <alignment horizontal="center" vertical="center" shrinkToFit="1"/>
    </xf>
    <xf numFmtId="0" fontId="16" fillId="0" borderId="3" xfId="1" applyFill="1" applyBorder="1" applyAlignment="1">
      <alignment horizontal="center" vertical="center" wrapText="1"/>
    </xf>
    <xf numFmtId="0" fontId="16" fillId="0" borderId="4" xfId="1" applyFill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horizontal="center" vertical="center" wrapText="1" shrinkToFit="1"/>
    </xf>
    <xf numFmtId="49" fontId="5" fillId="2" borderId="37" xfId="0" applyNumberFormat="1" applyFont="1" applyFill="1" applyBorder="1" applyAlignment="1">
      <alignment horizontal="center" vertical="center" wrapText="1" shrinkToFit="1"/>
    </xf>
    <xf numFmtId="0" fontId="14" fillId="19" borderId="36" xfId="0" applyFont="1" applyFill="1" applyBorder="1" applyAlignment="1">
      <alignment horizontal="center" vertical="center"/>
    </xf>
    <xf numFmtId="0" fontId="14" fillId="19" borderId="53" xfId="0" applyFont="1" applyFill="1" applyBorder="1" applyAlignment="1">
      <alignment horizontal="center" vertical="center"/>
    </xf>
    <xf numFmtId="0" fontId="14" fillId="19" borderId="54" xfId="0" applyFont="1" applyFill="1" applyBorder="1" applyAlignment="1">
      <alignment horizontal="center" vertical="center"/>
    </xf>
    <xf numFmtId="0" fontId="14" fillId="20" borderId="36" xfId="0" applyFont="1" applyFill="1" applyBorder="1" applyAlignment="1">
      <alignment horizontal="center" vertical="center"/>
    </xf>
    <xf numFmtId="0" fontId="14" fillId="20" borderId="53" xfId="0" applyFont="1" applyFill="1" applyBorder="1" applyAlignment="1">
      <alignment horizontal="center" vertical="center"/>
    </xf>
    <xf numFmtId="0" fontId="14" fillId="20" borderId="54" xfId="0" applyFont="1" applyFill="1" applyBorder="1" applyAlignment="1">
      <alignment horizontal="center" vertical="center"/>
    </xf>
    <xf numFmtId="0" fontId="5" fillId="21" borderId="36" xfId="0" applyFont="1" applyFill="1" applyBorder="1" applyAlignment="1">
      <alignment horizontal="center" vertical="center"/>
    </xf>
    <xf numFmtId="0" fontId="5" fillId="21" borderId="53" xfId="0" applyFont="1" applyFill="1" applyBorder="1" applyAlignment="1">
      <alignment horizontal="center" vertical="center"/>
    </xf>
    <xf numFmtId="0" fontId="5" fillId="21" borderId="54" xfId="0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shrinkToFit="1"/>
    </xf>
    <xf numFmtId="0" fontId="16" fillId="0" borderId="45" xfId="1" applyBorder="1" applyAlignment="1">
      <alignment horizontal="center" vertical="center" shrinkToFit="1"/>
    </xf>
    <xf numFmtId="1" fontId="6" fillId="0" borderId="13" xfId="0" applyNumberFormat="1" applyFont="1" applyBorder="1" applyAlignment="1">
      <alignment horizontal="center" vertical="center" wrapText="1"/>
    </xf>
    <xf numFmtId="1" fontId="17" fillId="0" borderId="29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7" borderId="2" xfId="0" applyNumberFormat="1" applyFont="1" applyFill="1" applyBorder="1" applyAlignment="1">
      <alignment horizontal="center" vertical="center" wrapText="1"/>
    </xf>
    <xf numFmtId="1" fontId="5" fillId="7" borderId="3" xfId="0" applyNumberFormat="1" applyFont="1" applyFill="1" applyBorder="1" applyAlignment="1">
      <alignment horizontal="center" vertical="center" wrapText="1"/>
    </xf>
    <xf numFmtId="1" fontId="5" fillId="7" borderId="4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1" fontId="5" fillId="2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5" fillId="22" borderId="36" xfId="0" applyFont="1" applyFill="1" applyBorder="1" applyAlignment="1">
      <alignment horizontal="center" vertical="center"/>
    </xf>
    <xf numFmtId="0" fontId="5" fillId="22" borderId="53" xfId="0" applyFont="1" applyFill="1" applyBorder="1" applyAlignment="1">
      <alignment horizontal="center" vertical="center"/>
    </xf>
    <xf numFmtId="0" fontId="5" fillId="22" borderId="54" xfId="0" applyFont="1" applyFill="1" applyBorder="1" applyAlignment="1">
      <alignment horizontal="center" vertical="center"/>
    </xf>
    <xf numFmtId="0" fontId="14" fillId="23" borderId="36" xfId="0" applyFont="1" applyFill="1" applyBorder="1" applyAlignment="1">
      <alignment horizontal="center" vertical="center"/>
    </xf>
    <xf numFmtId="0" fontId="14" fillId="23" borderId="53" xfId="0" applyFont="1" applyFill="1" applyBorder="1" applyAlignment="1">
      <alignment horizontal="center" vertical="center"/>
    </xf>
    <xf numFmtId="0" fontId="14" fillId="23" borderId="54" xfId="0" applyFont="1" applyFill="1" applyBorder="1" applyAlignment="1">
      <alignment horizontal="center" vertical="center"/>
    </xf>
  </cellXfs>
  <cellStyles count="15">
    <cellStyle name="Ezres 2" xfId="9"/>
    <cellStyle name="Ezres 3" xfId="10"/>
    <cellStyle name="Ezres 3 2" xfId="11"/>
    <cellStyle name="Hivatkozás" xfId="14" builtinId="8"/>
    <cellStyle name="Hivatkozás 2" xfId="5"/>
    <cellStyle name="Normál" xfId="0" builtinId="0"/>
    <cellStyle name="Normál 2" xfId="1"/>
    <cellStyle name="Normál 2 2" xfId="7"/>
    <cellStyle name="Normál 3" xfId="2"/>
    <cellStyle name="Normál 3 2" xfId="13"/>
    <cellStyle name="Normál 3 3" xfId="12"/>
    <cellStyle name="Normál 4" xfId="3"/>
    <cellStyle name="Normál 4 2" xfId="4"/>
    <cellStyle name="Normál 4 3" xfId="8"/>
    <cellStyle name="Normál 5" xfId="6"/>
  </cellStyles>
  <dxfs count="0"/>
  <tableStyles count="0" defaultTableStyle="TableStyleMedium2" defaultPivotStyle="PivotStyleLight16"/>
  <colors>
    <mruColors>
      <color rgb="FFE537E5"/>
      <color rgb="FF0000FF"/>
      <color rgb="FFF9752B"/>
      <color rgb="FF9F5FCF"/>
      <color rgb="FFFFFF99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G23"/>
  <sheetViews>
    <sheetView tabSelected="1" workbookViewId="0">
      <selection activeCell="B2" sqref="B2"/>
    </sheetView>
  </sheetViews>
  <sheetFormatPr defaultRowHeight="15.95" customHeight="1" x14ac:dyDescent="0.2"/>
  <cols>
    <col min="1" max="1" width="3" style="57" customWidth="1"/>
    <col min="2" max="2" width="27.5703125" style="57" bestFit="1" customWidth="1"/>
    <col min="3" max="3" width="3.42578125" style="57" customWidth="1"/>
    <col min="4" max="4" width="30.42578125" style="57" bestFit="1" customWidth="1"/>
    <col min="5" max="5" width="3.28515625" style="57" customWidth="1"/>
    <col min="6" max="6" width="3.5703125" style="57" customWidth="1"/>
    <col min="7" max="7" width="3.42578125" style="57" customWidth="1"/>
    <col min="8" max="16384" width="9.140625" style="57"/>
  </cols>
  <sheetData>
    <row r="2" spans="2:7" ht="28.5" customHeight="1" x14ac:dyDescent="0.2">
      <c r="B2" s="54" t="s">
        <v>61</v>
      </c>
      <c r="C2" s="55"/>
      <c r="D2" s="56" t="s">
        <v>62</v>
      </c>
      <c r="E2" s="55"/>
      <c r="F2" s="55"/>
      <c r="G2" s="55"/>
    </row>
    <row r="3" spans="2:7" ht="15.95" customHeight="1" x14ac:dyDescent="0.2">
      <c r="B3" s="58"/>
    </row>
    <row r="4" spans="2:7" ht="15.95" customHeight="1" x14ac:dyDescent="0.2">
      <c r="B4" s="520" t="s">
        <v>63</v>
      </c>
      <c r="C4" s="58"/>
      <c r="D4" s="512" t="s">
        <v>64</v>
      </c>
      <c r="E4" s="58"/>
      <c r="F4" s="58"/>
      <c r="G4" s="58"/>
    </row>
    <row r="5" spans="2:7" ht="15.95" customHeight="1" x14ac:dyDescent="0.2">
      <c r="B5" s="512" t="s">
        <v>65</v>
      </c>
      <c r="C5" s="58"/>
      <c r="E5" s="58"/>
      <c r="F5" s="58"/>
      <c r="G5" s="58"/>
    </row>
    <row r="6" spans="2:7" ht="15.95" customHeight="1" x14ac:dyDescent="0.2">
      <c r="B6" s="521" t="s">
        <v>66</v>
      </c>
      <c r="C6" s="58"/>
      <c r="D6" s="58"/>
      <c r="E6" s="58"/>
      <c r="F6" s="58"/>
      <c r="G6" s="58"/>
    </row>
    <row r="7" spans="2:7" ht="15.95" customHeight="1" x14ac:dyDescent="0.2">
      <c r="B7" s="527" t="s">
        <v>67</v>
      </c>
      <c r="C7" s="58"/>
      <c r="D7" s="58"/>
      <c r="E7" s="58"/>
      <c r="G7" s="58"/>
    </row>
    <row r="8" spans="2:7" ht="15.95" customHeight="1" x14ac:dyDescent="0.2">
      <c r="B8" s="522" t="s">
        <v>68</v>
      </c>
      <c r="C8" s="58"/>
      <c r="D8" s="58"/>
      <c r="E8" s="58"/>
      <c r="F8" s="58"/>
      <c r="G8" s="58"/>
    </row>
    <row r="9" spans="2:7" ht="15.95" customHeight="1" x14ac:dyDescent="0.2">
      <c r="B9" s="523" t="s">
        <v>69</v>
      </c>
      <c r="C9" s="58"/>
      <c r="D9" s="58"/>
      <c r="E9" s="58"/>
      <c r="F9" s="58"/>
      <c r="G9" s="58"/>
    </row>
    <row r="10" spans="2:7" ht="15.95" customHeight="1" x14ac:dyDescent="0.2">
      <c r="B10" s="524" t="s">
        <v>70</v>
      </c>
      <c r="C10" s="58"/>
      <c r="D10" s="58"/>
      <c r="E10" s="58"/>
      <c r="F10" s="58"/>
      <c r="G10" s="58"/>
    </row>
    <row r="11" spans="2:7" ht="15.95" customHeight="1" x14ac:dyDescent="0.2">
      <c r="B11" s="528" t="s">
        <v>71</v>
      </c>
      <c r="C11" s="58"/>
      <c r="D11" s="58"/>
      <c r="E11" s="58"/>
      <c r="F11" s="58"/>
      <c r="G11" s="58"/>
    </row>
    <row r="12" spans="2:7" ht="15.95" customHeight="1" x14ac:dyDescent="0.2">
      <c r="B12" s="525" t="s">
        <v>72</v>
      </c>
      <c r="C12" s="58"/>
      <c r="D12" s="58"/>
      <c r="E12" s="58"/>
      <c r="F12" s="58"/>
      <c r="G12" s="58"/>
    </row>
    <row r="13" spans="2:7" ht="15.95" customHeight="1" x14ac:dyDescent="0.2">
      <c r="B13" s="512" t="s">
        <v>73</v>
      </c>
      <c r="C13" s="58"/>
      <c r="D13" s="58"/>
      <c r="E13" s="58"/>
      <c r="F13" s="58"/>
      <c r="G13" s="58"/>
    </row>
    <row r="14" spans="2:7" ht="15.95" customHeight="1" x14ac:dyDescent="0.2">
      <c r="B14" s="512" t="s">
        <v>74</v>
      </c>
    </row>
    <row r="15" spans="2:7" ht="15.95" customHeight="1" x14ac:dyDescent="0.2">
      <c r="B15" s="526" t="s">
        <v>75</v>
      </c>
    </row>
    <row r="16" spans="2:7" ht="15.95" customHeight="1" x14ac:dyDescent="0.2">
      <c r="B16" s="512" t="s">
        <v>76</v>
      </c>
    </row>
    <row r="17" spans="2:2" ht="15.95" customHeight="1" x14ac:dyDescent="0.2">
      <c r="B17" s="529" t="s">
        <v>77</v>
      </c>
    </row>
    <row r="18" spans="2:2" ht="15.95" customHeight="1" x14ac:dyDescent="0.2">
      <c r="B18" s="530" t="s">
        <v>78</v>
      </c>
    </row>
    <row r="19" spans="2:2" ht="15.95" customHeight="1" x14ac:dyDescent="0.2">
      <c r="B19" s="531" t="s">
        <v>79</v>
      </c>
    </row>
    <row r="20" spans="2:2" ht="15.95" customHeight="1" x14ac:dyDescent="0.2">
      <c r="B20" s="532" t="s">
        <v>80</v>
      </c>
    </row>
    <row r="21" spans="2:2" ht="15.95" customHeight="1" x14ac:dyDescent="0.2">
      <c r="B21" s="533" t="s">
        <v>81</v>
      </c>
    </row>
    <row r="22" spans="2:2" ht="15.95" customHeight="1" thickBot="1" x14ac:dyDescent="0.25">
      <c r="B22" s="534" t="s">
        <v>82</v>
      </c>
    </row>
    <row r="23" spans="2:2" ht="15.95" customHeight="1" x14ac:dyDescent="0.2">
      <c r="B23" s="535" t="s">
        <v>83</v>
      </c>
    </row>
  </sheetData>
  <sheetProtection algorithmName="SHA-512" hashValue="G7xt6fNAnhPYEbsF7F0OdJwfWzlje7KnbsTAJ0SMO1FPyfcAcPE6R+LqqggjgOs0RqJU3wmBvHHSbM1QEBlMlQ==" saltValue="UglBkhAFbDuVd7yzJJM/FA==" spinCount="100000" sheet="1" objects="1" scenarios="1"/>
  <hyperlinks>
    <hyperlink ref="B4" location="ZON!A1" display="Zongoratanár"/>
    <hyperlink ref="B6" location="HEG!A1" display="Hegedűtanár"/>
    <hyperlink ref="B7" location="MHEG!A1" display="Mélyhegedűtanár"/>
    <hyperlink ref="B8" location="GRKA!A1" display="Gordonkatanár"/>
    <hyperlink ref="B9" location="GORN!A1" display="Gordontanár"/>
    <hyperlink ref="B10" location="GIT!A1" display="Gitártanár"/>
    <hyperlink ref="B12" location="FUVO!A1" display="Fuvolatanár"/>
    <hyperlink ref="B15" location="SZAX!A1" display="Szaxofontanár"/>
    <hyperlink ref="B11" location="FUR!A1" display="Furulyatanár"/>
    <hyperlink ref="B17" location="KURT!A1" display="Kürttanár"/>
    <hyperlink ref="B18" location="TRO!A1" display="Trombitatanár"/>
    <hyperlink ref="B19" location="HRS!A1" display="Harsonatanár"/>
    <hyperlink ref="B20" location="TUB!A1" display="Tubatanár"/>
    <hyperlink ref="B21" location="UTO!A1" display="Ütőhangszertanár"/>
    <hyperlink ref="B22" location="MGEN!A1" display="Magánénektanár"/>
    <hyperlink ref="B23" location="EgyhzTOMA!A1" display="Egyházzenetaná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P71"/>
  <sheetViews>
    <sheetView showGridLines="0" zoomScale="115" zoomScaleNormal="115" workbookViewId="0">
      <selection activeCell="A11" sqref="A11"/>
    </sheetView>
  </sheetViews>
  <sheetFormatPr defaultRowHeight="12.75" x14ac:dyDescent="0.2"/>
  <cols>
    <col min="1" max="1" width="15.7109375" style="234" customWidth="1"/>
    <col min="2" max="2" width="35.28515625" style="17" customWidth="1"/>
    <col min="3" max="3" width="17.140625" style="505" customWidth="1"/>
    <col min="4" max="4" width="8.140625" style="505" customWidth="1"/>
    <col min="5" max="6" width="3.85546875" style="18" customWidth="1"/>
    <col min="7" max="7" width="3.85546875" style="19" customWidth="1"/>
    <col min="8" max="9" width="3.85546875" style="18" customWidth="1"/>
    <col min="10" max="10" width="3.85546875" style="19" customWidth="1"/>
    <col min="11" max="12" width="3.85546875" style="18" customWidth="1"/>
    <col min="13" max="13" width="3.85546875" style="19" customWidth="1"/>
    <col min="14" max="15" width="3.85546875" style="18" customWidth="1"/>
    <col min="16" max="16" width="3.85546875" style="19" customWidth="1"/>
    <col min="17" max="18" width="3.85546875" style="18" customWidth="1"/>
    <col min="19" max="19" width="3.85546875" style="19" customWidth="1"/>
    <col min="20" max="21" width="3.85546875" style="18" customWidth="1"/>
    <col min="22" max="22" width="3.85546875" style="19" customWidth="1"/>
    <col min="23" max="23" width="4.7109375" style="18" customWidth="1"/>
    <col min="24" max="24" width="3.85546875" style="18" customWidth="1"/>
    <col min="25" max="25" width="3.85546875" style="19" customWidth="1"/>
    <col min="26" max="27" width="3.85546875" style="18" customWidth="1"/>
    <col min="28" max="28" width="3.85546875" style="19" customWidth="1"/>
    <col min="29" max="30" width="3.85546875" style="18" customWidth="1"/>
    <col min="31" max="31" width="3.85546875" style="19" customWidth="1"/>
    <col min="32" max="33" width="3.85546875" style="18" customWidth="1"/>
    <col min="34" max="34" width="3.85546875" style="19" customWidth="1"/>
    <col min="35" max="35" width="5" style="20" bestFit="1" customWidth="1"/>
    <col min="36" max="36" width="4" style="32" customWidth="1"/>
    <col min="37" max="250" width="9.140625" style="4"/>
    <col min="251" max="251" width="31.7109375" style="4" bestFit="1" customWidth="1"/>
    <col min="252" max="269" width="3.85546875" style="4" customWidth="1"/>
    <col min="270" max="270" width="6.7109375" style="4" customWidth="1"/>
    <col min="271" max="281" width="3.85546875" style="4" customWidth="1"/>
    <col min="282" max="282" width="5" style="4" bestFit="1" customWidth="1"/>
    <col min="283" max="283" width="4" style="4" customWidth="1"/>
    <col min="284" max="285" width="4" style="4" bestFit="1" customWidth="1"/>
    <col min="286" max="291" width="4.140625" style="4" customWidth="1"/>
    <col min="292" max="292" width="50.5703125" style="4" bestFit="1" customWidth="1"/>
    <col min="293" max="506" width="9.140625" style="4"/>
    <col min="507" max="507" width="31.7109375" style="4" bestFit="1" customWidth="1"/>
    <col min="508" max="525" width="3.85546875" style="4" customWidth="1"/>
    <col min="526" max="526" width="6.7109375" style="4" customWidth="1"/>
    <col min="527" max="537" width="3.85546875" style="4" customWidth="1"/>
    <col min="538" max="538" width="5" style="4" bestFit="1" customWidth="1"/>
    <col min="539" max="539" width="4" style="4" customWidth="1"/>
    <col min="540" max="541" width="4" style="4" bestFit="1" customWidth="1"/>
    <col min="542" max="547" width="4.140625" style="4" customWidth="1"/>
    <col min="548" max="548" width="50.5703125" style="4" bestFit="1" customWidth="1"/>
    <col min="549" max="762" width="9.140625" style="4"/>
    <col min="763" max="763" width="31.7109375" style="4" bestFit="1" customWidth="1"/>
    <col min="764" max="781" width="3.85546875" style="4" customWidth="1"/>
    <col min="782" max="782" width="6.7109375" style="4" customWidth="1"/>
    <col min="783" max="793" width="3.85546875" style="4" customWidth="1"/>
    <col min="794" max="794" width="5" style="4" bestFit="1" customWidth="1"/>
    <col min="795" max="795" width="4" style="4" customWidth="1"/>
    <col min="796" max="797" width="4" style="4" bestFit="1" customWidth="1"/>
    <col min="798" max="803" width="4.140625" style="4" customWidth="1"/>
    <col min="804" max="804" width="50.5703125" style="4" bestFit="1" customWidth="1"/>
    <col min="805" max="1018" width="9.140625" style="4"/>
    <col min="1019" max="1019" width="31.7109375" style="4" bestFit="1" customWidth="1"/>
    <col min="1020" max="1037" width="3.85546875" style="4" customWidth="1"/>
    <col min="1038" max="1038" width="6.7109375" style="4" customWidth="1"/>
    <col min="1039" max="1049" width="3.85546875" style="4" customWidth="1"/>
    <col min="1050" max="1050" width="5" style="4" bestFit="1" customWidth="1"/>
    <col min="1051" max="1051" width="4" style="4" customWidth="1"/>
    <col min="1052" max="1053" width="4" style="4" bestFit="1" customWidth="1"/>
    <col min="1054" max="1059" width="4.140625" style="4" customWidth="1"/>
    <col min="1060" max="1060" width="50.5703125" style="4" bestFit="1" customWidth="1"/>
    <col min="1061" max="1274" width="9.140625" style="4"/>
    <col min="1275" max="1275" width="31.7109375" style="4" bestFit="1" customWidth="1"/>
    <col min="1276" max="1293" width="3.85546875" style="4" customWidth="1"/>
    <col min="1294" max="1294" width="6.7109375" style="4" customWidth="1"/>
    <col min="1295" max="1305" width="3.85546875" style="4" customWidth="1"/>
    <col min="1306" max="1306" width="5" style="4" bestFit="1" customWidth="1"/>
    <col min="1307" max="1307" width="4" style="4" customWidth="1"/>
    <col min="1308" max="1309" width="4" style="4" bestFit="1" customWidth="1"/>
    <col min="1310" max="1315" width="4.140625" style="4" customWidth="1"/>
    <col min="1316" max="1316" width="50.5703125" style="4" bestFit="1" customWidth="1"/>
    <col min="1317" max="1530" width="9.140625" style="4"/>
    <col min="1531" max="1531" width="31.7109375" style="4" bestFit="1" customWidth="1"/>
    <col min="1532" max="1549" width="3.85546875" style="4" customWidth="1"/>
    <col min="1550" max="1550" width="6.7109375" style="4" customWidth="1"/>
    <col min="1551" max="1561" width="3.85546875" style="4" customWidth="1"/>
    <col min="1562" max="1562" width="5" style="4" bestFit="1" customWidth="1"/>
    <col min="1563" max="1563" width="4" style="4" customWidth="1"/>
    <col min="1564" max="1565" width="4" style="4" bestFit="1" customWidth="1"/>
    <col min="1566" max="1571" width="4.140625" style="4" customWidth="1"/>
    <col min="1572" max="1572" width="50.5703125" style="4" bestFit="1" customWidth="1"/>
    <col min="1573" max="1786" width="9.140625" style="4"/>
    <col min="1787" max="1787" width="31.7109375" style="4" bestFit="1" customWidth="1"/>
    <col min="1788" max="1805" width="3.85546875" style="4" customWidth="1"/>
    <col min="1806" max="1806" width="6.7109375" style="4" customWidth="1"/>
    <col min="1807" max="1817" width="3.85546875" style="4" customWidth="1"/>
    <col min="1818" max="1818" width="5" style="4" bestFit="1" customWidth="1"/>
    <col min="1819" max="1819" width="4" style="4" customWidth="1"/>
    <col min="1820" max="1821" width="4" style="4" bestFit="1" customWidth="1"/>
    <col min="1822" max="1827" width="4.140625" style="4" customWidth="1"/>
    <col min="1828" max="1828" width="50.5703125" style="4" bestFit="1" customWidth="1"/>
    <col min="1829" max="2042" width="9.140625" style="4"/>
    <col min="2043" max="2043" width="31.7109375" style="4" bestFit="1" customWidth="1"/>
    <col min="2044" max="2061" width="3.85546875" style="4" customWidth="1"/>
    <col min="2062" max="2062" width="6.7109375" style="4" customWidth="1"/>
    <col min="2063" max="2073" width="3.85546875" style="4" customWidth="1"/>
    <col min="2074" max="2074" width="5" style="4" bestFit="1" customWidth="1"/>
    <col min="2075" max="2075" width="4" style="4" customWidth="1"/>
    <col min="2076" max="2077" width="4" style="4" bestFit="1" customWidth="1"/>
    <col min="2078" max="2083" width="4.140625" style="4" customWidth="1"/>
    <col min="2084" max="2084" width="50.5703125" style="4" bestFit="1" customWidth="1"/>
    <col min="2085" max="2298" width="9.140625" style="4"/>
    <col min="2299" max="2299" width="31.7109375" style="4" bestFit="1" customWidth="1"/>
    <col min="2300" max="2317" width="3.85546875" style="4" customWidth="1"/>
    <col min="2318" max="2318" width="6.7109375" style="4" customWidth="1"/>
    <col min="2319" max="2329" width="3.85546875" style="4" customWidth="1"/>
    <col min="2330" max="2330" width="5" style="4" bestFit="1" customWidth="1"/>
    <col min="2331" max="2331" width="4" style="4" customWidth="1"/>
    <col min="2332" max="2333" width="4" style="4" bestFit="1" customWidth="1"/>
    <col min="2334" max="2339" width="4.140625" style="4" customWidth="1"/>
    <col min="2340" max="2340" width="50.5703125" style="4" bestFit="1" customWidth="1"/>
    <col min="2341" max="2554" width="9.140625" style="4"/>
    <col min="2555" max="2555" width="31.7109375" style="4" bestFit="1" customWidth="1"/>
    <col min="2556" max="2573" width="3.85546875" style="4" customWidth="1"/>
    <col min="2574" max="2574" width="6.7109375" style="4" customWidth="1"/>
    <col min="2575" max="2585" width="3.85546875" style="4" customWidth="1"/>
    <col min="2586" max="2586" width="5" style="4" bestFit="1" customWidth="1"/>
    <col min="2587" max="2587" width="4" style="4" customWidth="1"/>
    <col min="2588" max="2589" width="4" style="4" bestFit="1" customWidth="1"/>
    <col min="2590" max="2595" width="4.140625" style="4" customWidth="1"/>
    <col min="2596" max="2596" width="50.5703125" style="4" bestFit="1" customWidth="1"/>
    <col min="2597" max="2810" width="9.140625" style="4"/>
    <col min="2811" max="2811" width="31.7109375" style="4" bestFit="1" customWidth="1"/>
    <col min="2812" max="2829" width="3.85546875" style="4" customWidth="1"/>
    <col min="2830" max="2830" width="6.7109375" style="4" customWidth="1"/>
    <col min="2831" max="2841" width="3.85546875" style="4" customWidth="1"/>
    <col min="2842" max="2842" width="5" style="4" bestFit="1" customWidth="1"/>
    <col min="2843" max="2843" width="4" style="4" customWidth="1"/>
    <col min="2844" max="2845" width="4" style="4" bestFit="1" customWidth="1"/>
    <col min="2846" max="2851" width="4.140625" style="4" customWidth="1"/>
    <col min="2852" max="2852" width="50.5703125" style="4" bestFit="1" customWidth="1"/>
    <col min="2853" max="3066" width="9.140625" style="4"/>
    <col min="3067" max="3067" width="31.7109375" style="4" bestFit="1" customWidth="1"/>
    <col min="3068" max="3085" width="3.85546875" style="4" customWidth="1"/>
    <col min="3086" max="3086" width="6.7109375" style="4" customWidth="1"/>
    <col min="3087" max="3097" width="3.85546875" style="4" customWidth="1"/>
    <col min="3098" max="3098" width="5" style="4" bestFit="1" customWidth="1"/>
    <col min="3099" max="3099" width="4" style="4" customWidth="1"/>
    <col min="3100" max="3101" width="4" style="4" bestFit="1" customWidth="1"/>
    <col min="3102" max="3107" width="4.140625" style="4" customWidth="1"/>
    <col min="3108" max="3108" width="50.5703125" style="4" bestFit="1" customWidth="1"/>
    <col min="3109" max="3322" width="9.140625" style="4"/>
    <col min="3323" max="3323" width="31.7109375" style="4" bestFit="1" customWidth="1"/>
    <col min="3324" max="3341" width="3.85546875" style="4" customWidth="1"/>
    <col min="3342" max="3342" width="6.7109375" style="4" customWidth="1"/>
    <col min="3343" max="3353" width="3.85546875" style="4" customWidth="1"/>
    <col min="3354" max="3354" width="5" style="4" bestFit="1" customWidth="1"/>
    <col min="3355" max="3355" width="4" style="4" customWidth="1"/>
    <col min="3356" max="3357" width="4" style="4" bestFit="1" customWidth="1"/>
    <col min="3358" max="3363" width="4.140625" style="4" customWidth="1"/>
    <col min="3364" max="3364" width="50.5703125" style="4" bestFit="1" customWidth="1"/>
    <col min="3365" max="3578" width="9.140625" style="4"/>
    <col min="3579" max="3579" width="31.7109375" style="4" bestFit="1" customWidth="1"/>
    <col min="3580" max="3597" width="3.85546875" style="4" customWidth="1"/>
    <col min="3598" max="3598" width="6.7109375" style="4" customWidth="1"/>
    <col min="3599" max="3609" width="3.85546875" style="4" customWidth="1"/>
    <col min="3610" max="3610" width="5" style="4" bestFit="1" customWidth="1"/>
    <col min="3611" max="3611" width="4" style="4" customWidth="1"/>
    <col min="3612" max="3613" width="4" style="4" bestFit="1" customWidth="1"/>
    <col min="3614" max="3619" width="4.140625" style="4" customWidth="1"/>
    <col min="3620" max="3620" width="50.5703125" style="4" bestFit="1" customWidth="1"/>
    <col min="3621" max="3834" width="9.140625" style="4"/>
    <col min="3835" max="3835" width="31.7109375" style="4" bestFit="1" customWidth="1"/>
    <col min="3836" max="3853" width="3.85546875" style="4" customWidth="1"/>
    <col min="3854" max="3854" width="6.7109375" style="4" customWidth="1"/>
    <col min="3855" max="3865" width="3.85546875" style="4" customWidth="1"/>
    <col min="3866" max="3866" width="5" style="4" bestFit="1" customWidth="1"/>
    <col min="3867" max="3867" width="4" style="4" customWidth="1"/>
    <col min="3868" max="3869" width="4" style="4" bestFit="1" customWidth="1"/>
    <col min="3870" max="3875" width="4.140625" style="4" customWidth="1"/>
    <col min="3876" max="3876" width="50.5703125" style="4" bestFit="1" customWidth="1"/>
    <col min="3877" max="4090" width="9.140625" style="4"/>
    <col min="4091" max="4091" width="31.7109375" style="4" bestFit="1" customWidth="1"/>
    <col min="4092" max="4109" width="3.85546875" style="4" customWidth="1"/>
    <col min="4110" max="4110" width="6.7109375" style="4" customWidth="1"/>
    <col min="4111" max="4121" width="3.85546875" style="4" customWidth="1"/>
    <col min="4122" max="4122" width="5" style="4" bestFit="1" customWidth="1"/>
    <col min="4123" max="4123" width="4" style="4" customWidth="1"/>
    <col min="4124" max="4125" width="4" style="4" bestFit="1" customWidth="1"/>
    <col min="4126" max="4131" width="4.140625" style="4" customWidth="1"/>
    <col min="4132" max="4132" width="50.5703125" style="4" bestFit="1" customWidth="1"/>
    <col min="4133" max="4346" width="9.140625" style="4"/>
    <col min="4347" max="4347" width="31.7109375" style="4" bestFit="1" customWidth="1"/>
    <col min="4348" max="4365" width="3.85546875" style="4" customWidth="1"/>
    <col min="4366" max="4366" width="6.7109375" style="4" customWidth="1"/>
    <col min="4367" max="4377" width="3.85546875" style="4" customWidth="1"/>
    <col min="4378" max="4378" width="5" style="4" bestFit="1" customWidth="1"/>
    <col min="4379" max="4379" width="4" style="4" customWidth="1"/>
    <col min="4380" max="4381" width="4" style="4" bestFit="1" customWidth="1"/>
    <col min="4382" max="4387" width="4.140625" style="4" customWidth="1"/>
    <col min="4388" max="4388" width="50.5703125" style="4" bestFit="1" customWidth="1"/>
    <col min="4389" max="4602" width="9.140625" style="4"/>
    <col min="4603" max="4603" width="31.7109375" style="4" bestFit="1" customWidth="1"/>
    <col min="4604" max="4621" width="3.85546875" style="4" customWidth="1"/>
    <col min="4622" max="4622" width="6.7109375" style="4" customWidth="1"/>
    <col min="4623" max="4633" width="3.85546875" style="4" customWidth="1"/>
    <col min="4634" max="4634" width="5" style="4" bestFit="1" customWidth="1"/>
    <col min="4635" max="4635" width="4" style="4" customWidth="1"/>
    <col min="4636" max="4637" width="4" style="4" bestFit="1" customWidth="1"/>
    <col min="4638" max="4643" width="4.140625" style="4" customWidth="1"/>
    <col min="4644" max="4644" width="50.5703125" style="4" bestFit="1" customWidth="1"/>
    <col min="4645" max="4858" width="9.140625" style="4"/>
    <col min="4859" max="4859" width="31.7109375" style="4" bestFit="1" customWidth="1"/>
    <col min="4860" max="4877" width="3.85546875" style="4" customWidth="1"/>
    <col min="4878" max="4878" width="6.7109375" style="4" customWidth="1"/>
    <col min="4879" max="4889" width="3.85546875" style="4" customWidth="1"/>
    <col min="4890" max="4890" width="5" style="4" bestFit="1" customWidth="1"/>
    <col min="4891" max="4891" width="4" style="4" customWidth="1"/>
    <col min="4892" max="4893" width="4" style="4" bestFit="1" customWidth="1"/>
    <col min="4894" max="4899" width="4.140625" style="4" customWidth="1"/>
    <col min="4900" max="4900" width="50.5703125" style="4" bestFit="1" customWidth="1"/>
    <col min="4901" max="5114" width="9.140625" style="4"/>
    <col min="5115" max="5115" width="31.7109375" style="4" bestFit="1" customWidth="1"/>
    <col min="5116" max="5133" width="3.85546875" style="4" customWidth="1"/>
    <col min="5134" max="5134" width="6.7109375" style="4" customWidth="1"/>
    <col min="5135" max="5145" width="3.85546875" style="4" customWidth="1"/>
    <col min="5146" max="5146" width="5" style="4" bestFit="1" customWidth="1"/>
    <col min="5147" max="5147" width="4" style="4" customWidth="1"/>
    <col min="5148" max="5149" width="4" style="4" bestFit="1" customWidth="1"/>
    <col min="5150" max="5155" width="4.140625" style="4" customWidth="1"/>
    <col min="5156" max="5156" width="50.5703125" style="4" bestFit="1" customWidth="1"/>
    <col min="5157" max="5370" width="9.140625" style="4"/>
    <col min="5371" max="5371" width="31.7109375" style="4" bestFit="1" customWidth="1"/>
    <col min="5372" max="5389" width="3.85546875" style="4" customWidth="1"/>
    <col min="5390" max="5390" width="6.7109375" style="4" customWidth="1"/>
    <col min="5391" max="5401" width="3.85546875" style="4" customWidth="1"/>
    <col min="5402" max="5402" width="5" style="4" bestFit="1" customWidth="1"/>
    <col min="5403" max="5403" width="4" style="4" customWidth="1"/>
    <col min="5404" max="5405" width="4" style="4" bestFit="1" customWidth="1"/>
    <col min="5406" max="5411" width="4.140625" style="4" customWidth="1"/>
    <col min="5412" max="5412" width="50.5703125" style="4" bestFit="1" customWidth="1"/>
    <col min="5413" max="5626" width="9.140625" style="4"/>
    <col min="5627" max="5627" width="31.7109375" style="4" bestFit="1" customWidth="1"/>
    <col min="5628" max="5645" width="3.85546875" style="4" customWidth="1"/>
    <col min="5646" max="5646" width="6.7109375" style="4" customWidth="1"/>
    <col min="5647" max="5657" width="3.85546875" style="4" customWidth="1"/>
    <col min="5658" max="5658" width="5" style="4" bestFit="1" customWidth="1"/>
    <col min="5659" max="5659" width="4" style="4" customWidth="1"/>
    <col min="5660" max="5661" width="4" style="4" bestFit="1" customWidth="1"/>
    <col min="5662" max="5667" width="4.140625" style="4" customWidth="1"/>
    <col min="5668" max="5668" width="50.5703125" style="4" bestFit="1" customWidth="1"/>
    <col min="5669" max="5882" width="9.140625" style="4"/>
    <col min="5883" max="5883" width="31.7109375" style="4" bestFit="1" customWidth="1"/>
    <col min="5884" max="5901" width="3.85546875" style="4" customWidth="1"/>
    <col min="5902" max="5902" width="6.7109375" style="4" customWidth="1"/>
    <col min="5903" max="5913" width="3.85546875" style="4" customWidth="1"/>
    <col min="5914" max="5914" width="5" style="4" bestFit="1" customWidth="1"/>
    <col min="5915" max="5915" width="4" style="4" customWidth="1"/>
    <col min="5916" max="5917" width="4" style="4" bestFit="1" customWidth="1"/>
    <col min="5918" max="5923" width="4.140625" style="4" customWidth="1"/>
    <col min="5924" max="5924" width="50.5703125" style="4" bestFit="1" customWidth="1"/>
    <col min="5925" max="6138" width="9.140625" style="4"/>
    <col min="6139" max="6139" width="31.7109375" style="4" bestFit="1" customWidth="1"/>
    <col min="6140" max="6157" width="3.85546875" style="4" customWidth="1"/>
    <col min="6158" max="6158" width="6.7109375" style="4" customWidth="1"/>
    <col min="6159" max="6169" width="3.85546875" style="4" customWidth="1"/>
    <col min="6170" max="6170" width="5" style="4" bestFit="1" customWidth="1"/>
    <col min="6171" max="6171" width="4" style="4" customWidth="1"/>
    <col min="6172" max="6173" width="4" style="4" bestFit="1" customWidth="1"/>
    <col min="6174" max="6179" width="4.140625" style="4" customWidth="1"/>
    <col min="6180" max="6180" width="50.5703125" style="4" bestFit="1" customWidth="1"/>
    <col min="6181" max="6394" width="9.140625" style="4"/>
    <col min="6395" max="6395" width="31.7109375" style="4" bestFit="1" customWidth="1"/>
    <col min="6396" max="6413" width="3.85546875" style="4" customWidth="1"/>
    <col min="6414" max="6414" width="6.7109375" style="4" customWidth="1"/>
    <col min="6415" max="6425" width="3.85546875" style="4" customWidth="1"/>
    <col min="6426" max="6426" width="5" style="4" bestFit="1" customWidth="1"/>
    <col min="6427" max="6427" width="4" style="4" customWidth="1"/>
    <col min="6428" max="6429" width="4" style="4" bestFit="1" customWidth="1"/>
    <col min="6430" max="6435" width="4.140625" style="4" customWidth="1"/>
    <col min="6436" max="6436" width="50.5703125" style="4" bestFit="1" customWidth="1"/>
    <col min="6437" max="6650" width="9.140625" style="4"/>
    <col min="6651" max="6651" width="31.7109375" style="4" bestFit="1" customWidth="1"/>
    <col min="6652" max="6669" width="3.85546875" style="4" customWidth="1"/>
    <col min="6670" max="6670" width="6.7109375" style="4" customWidth="1"/>
    <col min="6671" max="6681" width="3.85546875" style="4" customWidth="1"/>
    <col min="6682" max="6682" width="5" style="4" bestFit="1" customWidth="1"/>
    <col min="6683" max="6683" width="4" style="4" customWidth="1"/>
    <col min="6684" max="6685" width="4" style="4" bestFit="1" customWidth="1"/>
    <col min="6686" max="6691" width="4.140625" style="4" customWidth="1"/>
    <col min="6692" max="6692" width="50.5703125" style="4" bestFit="1" customWidth="1"/>
    <col min="6693" max="6906" width="9.140625" style="4"/>
    <col min="6907" max="6907" width="31.7109375" style="4" bestFit="1" customWidth="1"/>
    <col min="6908" max="6925" width="3.85546875" style="4" customWidth="1"/>
    <col min="6926" max="6926" width="6.7109375" style="4" customWidth="1"/>
    <col min="6927" max="6937" width="3.85546875" style="4" customWidth="1"/>
    <col min="6938" max="6938" width="5" style="4" bestFit="1" customWidth="1"/>
    <col min="6939" max="6939" width="4" style="4" customWidth="1"/>
    <col min="6940" max="6941" width="4" style="4" bestFit="1" customWidth="1"/>
    <col min="6942" max="6947" width="4.140625" style="4" customWidth="1"/>
    <col min="6948" max="6948" width="50.5703125" style="4" bestFit="1" customWidth="1"/>
    <col min="6949" max="7162" width="9.140625" style="4"/>
    <col min="7163" max="7163" width="31.7109375" style="4" bestFit="1" customWidth="1"/>
    <col min="7164" max="7181" width="3.85546875" style="4" customWidth="1"/>
    <col min="7182" max="7182" width="6.7109375" style="4" customWidth="1"/>
    <col min="7183" max="7193" width="3.85546875" style="4" customWidth="1"/>
    <col min="7194" max="7194" width="5" style="4" bestFit="1" customWidth="1"/>
    <col min="7195" max="7195" width="4" style="4" customWidth="1"/>
    <col min="7196" max="7197" width="4" style="4" bestFit="1" customWidth="1"/>
    <col min="7198" max="7203" width="4.140625" style="4" customWidth="1"/>
    <col min="7204" max="7204" width="50.5703125" style="4" bestFit="1" customWidth="1"/>
    <col min="7205" max="7418" width="9.140625" style="4"/>
    <col min="7419" max="7419" width="31.7109375" style="4" bestFit="1" customWidth="1"/>
    <col min="7420" max="7437" width="3.85546875" style="4" customWidth="1"/>
    <col min="7438" max="7438" width="6.7109375" style="4" customWidth="1"/>
    <col min="7439" max="7449" width="3.85546875" style="4" customWidth="1"/>
    <col min="7450" max="7450" width="5" style="4" bestFit="1" customWidth="1"/>
    <col min="7451" max="7451" width="4" style="4" customWidth="1"/>
    <col min="7452" max="7453" width="4" style="4" bestFit="1" customWidth="1"/>
    <col min="7454" max="7459" width="4.140625" style="4" customWidth="1"/>
    <col min="7460" max="7460" width="50.5703125" style="4" bestFit="1" customWidth="1"/>
    <col min="7461" max="7674" width="9.140625" style="4"/>
    <col min="7675" max="7675" width="31.7109375" style="4" bestFit="1" customWidth="1"/>
    <col min="7676" max="7693" width="3.85546875" style="4" customWidth="1"/>
    <col min="7694" max="7694" width="6.7109375" style="4" customWidth="1"/>
    <col min="7695" max="7705" width="3.85546875" style="4" customWidth="1"/>
    <col min="7706" max="7706" width="5" style="4" bestFit="1" customWidth="1"/>
    <col min="7707" max="7707" width="4" style="4" customWidth="1"/>
    <col min="7708" max="7709" width="4" style="4" bestFit="1" customWidth="1"/>
    <col min="7710" max="7715" width="4.140625" style="4" customWidth="1"/>
    <col min="7716" max="7716" width="50.5703125" style="4" bestFit="1" customWidth="1"/>
    <col min="7717" max="7930" width="9.140625" style="4"/>
    <col min="7931" max="7931" width="31.7109375" style="4" bestFit="1" customWidth="1"/>
    <col min="7932" max="7949" width="3.85546875" style="4" customWidth="1"/>
    <col min="7950" max="7950" width="6.7109375" style="4" customWidth="1"/>
    <col min="7951" max="7961" width="3.85546875" style="4" customWidth="1"/>
    <col min="7962" max="7962" width="5" style="4" bestFit="1" customWidth="1"/>
    <col min="7963" max="7963" width="4" style="4" customWidth="1"/>
    <col min="7964" max="7965" width="4" style="4" bestFit="1" customWidth="1"/>
    <col min="7966" max="7971" width="4.140625" style="4" customWidth="1"/>
    <col min="7972" max="7972" width="50.5703125" style="4" bestFit="1" customWidth="1"/>
    <col min="7973" max="8186" width="9.140625" style="4"/>
    <col min="8187" max="8187" width="31.7109375" style="4" bestFit="1" customWidth="1"/>
    <col min="8188" max="8205" width="3.85546875" style="4" customWidth="1"/>
    <col min="8206" max="8206" width="6.7109375" style="4" customWidth="1"/>
    <col min="8207" max="8217" width="3.85546875" style="4" customWidth="1"/>
    <col min="8218" max="8218" width="5" style="4" bestFit="1" customWidth="1"/>
    <col min="8219" max="8219" width="4" style="4" customWidth="1"/>
    <col min="8220" max="8221" width="4" style="4" bestFit="1" customWidth="1"/>
    <col min="8222" max="8227" width="4.140625" style="4" customWidth="1"/>
    <col min="8228" max="8228" width="50.5703125" style="4" bestFit="1" customWidth="1"/>
    <col min="8229" max="8442" width="9.140625" style="4"/>
    <col min="8443" max="8443" width="31.7109375" style="4" bestFit="1" customWidth="1"/>
    <col min="8444" max="8461" width="3.85546875" style="4" customWidth="1"/>
    <col min="8462" max="8462" width="6.7109375" style="4" customWidth="1"/>
    <col min="8463" max="8473" width="3.85546875" style="4" customWidth="1"/>
    <col min="8474" max="8474" width="5" style="4" bestFit="1" customWidth="1"/>
    <col min="8475" max="8475" width="4" style="4" customWidth="1"/>
    <col min="8476" max="8477" width="4" style="4" bestFit="1" customWidth="1"/>
    <col min="8478" max="8483" width="4.140625" style="4" customWidth="1"/>
    <col min="8484" max="8484" width="50.5703125" style="4" bestFit="1" customWidth="1"/>
    <col min="8485" max="8698" width="9.140625" style="4"/>
    <col min="8699" max="8699" width="31.7109375" style="4" bestFit="1" customWidth="1"/>
    <col min="8700" max="8717" width="3.85546875" style="4" customWidth="1"/>
    <col min="8718" max="8718" width="6.7109375" style="4" customWidth="1"/>
    <col min="8719" max="8729" width="3.85546875" style="4" customWidth="1"/>
    <col min="8730" max="8730" width="5" style="4" bestFit="1" customWidth="1"/>
    <col min="8731" max="8731" width="4" style="4" customWidth="1"/>
    <col min="8732" max="8733" width="4" style="4" bestFit="1" customWidth="1"/>
    <col min="8734" max="8739" width="4.140625" style="4" customWidth="1"/>
    <col min="8740" max="8740" width="50.5703125" style="4" bestFit="1" customWidth="1"/>
    <col min="8741" max="8954" width="9.140625" style="4"/>
    <col min="8955" max="8955" width="31.7109375" style="4" bestFit="1" customWidth="1"/>
    <col min="8956" max="8973" width="3.85546875" style="4" customWidth="1"/>
    <col min="8974" max="8974" width="6.7109375" style="4" customWidth="1"/>
    <col min="8975" max="8985" width="3.85546875" style="4" customWidth="1"/>
    <col min="8986" max="8986" width="5" style="4" bestFit="1" customWidth="1"/>
    <col min="8987" max="8987" width="4" style="4" customWidth="1"/>
    <col min="8988" max="8989" width="4" style="4" bestFit="1" customWidth="1"/>
    <col min="8990" max="8995" width="4.140625" style="4" customWidth="1"/>
    <col min="8996" max="8996" width="50.5703125" style="4" bestFit="1" customWidth="1"/>
    <col min="8997" max="9210" width="9.140625" style="4"/>
    <col min="9211" max="9211" width="31.7109375" style="4" bestFit="1" customWidth="1"/>
    <col min="9212" max="9229" width="3.85546875" style="4" customWidth="1"/>
    <col min="9230" max="9230" width="6.7109375" style="4" customWidth="1"/>
    <col min="9231" max="9241" width="3.85546875" style="4" customWidth="1"/>
    <col min="9242" max="9242" width="5" style="4" bestFit="1" customWidth="1"/>
    <col min="9243" max="9243" width="4" style="4" customWidth="1"/>
    <col min="9244" max="9245" width="4" style="4" bestFit="1" customWidth="1"/>
    <col min="9246" max="9251" width="4.140625" style="4" customWidth="1"/>
    <col min="9252" max="9252" width="50.5703125" style="4" bestFit="1" customWidth="1"/>
    <col min="9253" max="9466" width="9.140625" style="4"/>
    <col min="9467" max="9467" width="31.7109375" style="4" bestFit="1" customWidth="1"/>
    <col min="9468" max="9485" width="3.85546875" style="4" customWidth="1"/>
    <col min="9486" max="9486" width="6.7109375" style="4" customWidth="1"/>
    <col min="9487" max="9497" width="3.85546875" style="4" customWidth="1"/>
    <col min="9498" max="9498" width="5" style="4" bestFit="1" customWidth="1"/>
    <col min="9499" max="9499" width="4" style="4" customWidth="1"/>
    <col min="9500" max="9501" width="4" style="4" bestFit="1" customWidth="1"/>
    <col min="9502" max="9507" width="4.140625" style="4" customWidth="1"/>
    <col min="9508" max="9508" width="50.5703125" style="4" bestFit="1" customWidth="1"/>
    <col min="9509" max="9722" width="9.140625" style="4"/>
    <col min="9723" max="9723" width="31.7109375" style="4" bestFit="1" customWidth="1"/>
    <col min="9724" max="9741" width="3.85546875" style="4" customWidth="1"/>
    <col min="9742" max="9742" width="6.7109375" style="4" customWidth="1"/>
    <col min="9743" max="9753" width="3.85546875" style="4" customWidth="1"/>
    <col min="9754" max="9754" width="5" style="4" bestFit="1" customWidth="1"/>
    <col min="9755" max="9755" width="4" style="4" customWidth="1"/>
    <col min="9756" max="9757" width="4" style="4" bestFit="1" customWidth="1"/>
    <col min="9758" max="9763" width="4.140625" style="4" customWidth="1"/>
    <col min="9764" max="9764" width="50.5703125" style="4" bestFit="1" customWidth="1"/>
    <col min="9765" max="9978" width="9.140625" style="4"/>
    <col min="9979" max="9979" width="31.7109375" style="4" bestFit="1" customWidth="1"/>
    <col min="9980" max="9997" width="3.85546875" style="4" customWidth="1"/>
    <col min="9998" max="9998" width="6.7109375" style="4" customWidth="1"/>
    <col min="9999" max="10009" width="3.85546875" style="4" customWidth="1"/>
    <col min="10010" max="10010" width="5" style="4" bestFit="1" customWidth="1"/>
    <col min="10011" max="10011" width="4" style="4" customWidth="1"/>
    <col min="10012" max="10013" width="4" style="4" bestFit="1" customWidth="1"/>
    <col min="10014" max="10019" width="4.140625" style="4" customWidth="1"/>
    <col min="10020" max="10020" width="50.5703125" style="4" bestFit="1" customWidth="1"/>
    <col min="10021" max="10234" width="9.140625" style="4"/>
    <col min="10235" max="10235" width="31.7109375" style="4" bestFit="1" customWidth="1"/>
    <col min="10236" max="10253" width="3.85546875" style="4" customWidth="1"/>
    <col min="10254" max="10254" width="6.7109375" style="4" customWidth="1"/>
    <col min="10255" max="10265" width="3.85546875" style="4" customWidth="1"/>
    <col min="10266" max="10266" width="5" style="4" bestFit="1" customWidth="1"/>
    <col min="10267" max="10267" width="4" style="4" customWidth="1"/>
    <col min="10268" max="10269" width="4" style="4" bestFit="1" customWidth="1"/>
    <col min="10270" max="10275" width="4.140625" style="4" customWidth="1"/>
    <col min="10276" max="10276" width="50.5703125" style="4" bestFit="1" customWidth="1"/>
    <col min="10277" max="10490" width="9.140625" style="4"/>
    <col min="10491" max="10491" width="31.7109375" style="4" bestFit="1" customWidth="1"/>
    <col min="10492" max="10509" width="3.85546875" style="4" customWidth="1"/>
    <col min="10510" max="10510" width="6.7109375" style="4" customWidth="1"/>
    <col min="10511" max="10521" width="3.85546875" style="4" customWidth="1"/>
    <col min="10522" max="10522" width="5" style="4" bestFit="1" customWidth="1"/>
    <col min="10523" max="10523" width="4" style="4" customWidth="1"/>
    <col min="10524" max="10525" width="4" style="4" bestFit="1" customWidth="1"/>
    <col min="10526" max="10531" width="4.140625" style="4" customWidth="1"/>
    <col min="10532" max="10532" width="50.5703125" style="4" bestFit="1" customWidth="1"/>
    <col min="10533" max="10746" width="9.140625" style="4"/>
    <col min="10747" max="10747" width="31.7109375" style="4" bestFit="1" customWidth="1"/>
    <col min="10748" max="10765" width="3.85546875" style="4" customWidth="1"/>
    <col min="10766" max="10766" width="6.7109375" style="4" customWidth="1"/>
    <col min="10767" max="10777" width="3.85546875" style="4" customWidth="1"/>
    <col min="10778" max="10778" width="5" style="4" bestFit="1" customWidth="1"/>
    <col min="10779" max="10779" width="4" style="4" customWidth="1"/>
    <col min="10780" max="10781" width="4" style="4" bestFit="1" customWidth="1"/>
    <col min="10782" max="10787" width="4.140625" style="4" customWidth="1"/>
    <col min="10788" max="10788" width="50.5703125" style="4" bestFit="1" customWidth="1"/>
    <col min="10789" max="11002" width="9.140625" style="4"/>
    <col min="11003" max="11003" width="31.7109375" style="4" bestFit="1" customWidth="1"/>
    <col min="11004" max="11021" width="3.85546875" style="4" customWidth="1"/>
    <col min="11022" max="11022" width="6.7109375" style="4" customWidth="1"/>
    <col min="11023" max="11033" width="3.85546875" style="4" customWidth="1"/>
    <col min="11034" max="11034" width="5" style="4" bestFit="1" customWidth="1"/>
    <col min="11035" max="11035" width="4" style="4" customWidth="1"/>
    <col min="11036" max="11037" width="4" style="4" bestFit="1" customWidth="1"/>
    <col min="11038" max="11043" width="4.140625" style="4" customWidth="1"/>
    <col min="11044" max="11044" width="50.5703125" style="4" bestFit="1" customWidth="1"/>
    <col min="11045" max="11258" width="9.140625" style="4"/>
    <col min="11259" max="11259" width="31.7109375" style="4" bestFit="1" customWidth="1"/>
    <col min="11260" max="11277" width="3.85546875" style="4" customWidth="1"/>
    <col min="11278" max="11278" width="6.7109375" style="4" customWidth="1"/>
    <col min="11279" max="11289" width="3.85546875" style="4" customWidth="1"/>
    <col min="11290" max="11290" width="5" style="4" bestFit="1" customWidth="1"/>
    <col min="11291" max="11291" width="4" style="4" customWidth="1"/>
    <col min="11292" max="11293" width="4" style="4" bestFit="1" customWidth="1"/>
    <col min="11294" max="11299" width="4.140625" style="4" customWidth="1"/>
    <col min="11300" max="11300" width="50.5703125" style="4" bestFit="1" customWidth="1"/>
    <col min="11301" max="11514" width="9.140625" style="4"/>
    <col min="11515" max="11515" width="31.7109375" style="4" bestFit="1" customWidth="1"/>
    <col min="11516" max="11533" width="3.85546875" style="4" customWidth="1"/>
    <col min="11534" max="11534" width="6.7109375" style="4" customWidth="1"/>
    <col min="11535" max="11545" width="3.85546875" style="4" customWidth="1"/>
    <col min="11546" max="11546" width="5" style="4" bestFit="1" customWidth="1"/>
    <col min="11547" max="11547" width="4" style="4" customWidth="1"/>
    <col min="11548" max="11549" width="4" style="4" bestFit="1" customWidth="1"/>
    <col min="11550" max="11555" width="4.140625" style="4" customWidth="1"/>
    <col min="11556" max="11556" width="50.5703125" style="4" bestFit="1" customWidth="1"/>
    <col min="11557" max="11770" width="9.140625" style="4"/>
    <col min="11771" max="11771" width="31.7109375" style="4" bestFit="1" customWidth="1"/>
    <col min="11772" max="11789" width="3.85546875" style="4" customWidth="1"/>
    <col min="11790" max="11790" width="6.7109375" style="4" customWidth="1"/>
    <col min="11791" max="11801" width="3.85546875" style="4" customWidth="1"/>
    <col min="11802" max="11802" width="5" style="4" bestFit="1" customWidth="1"/>
    <col min="11803" max="11803" width="4" style="4" customWidth="1"/>
    <col min="11804" max="11805" width="4" style="4" bestFit="1" customWidth="1"/>
    <col min="11806" max="11811" width="4.140625" style="4" customWidth="1"/>
    <col min="11812" max="11812" width="50.5703125" style="4" bestFit="1" customWidth="1"/>
    <col min="11813" max="12026" width="9.140625" style="4"/>
    <col min="12027" max="12027" width="31.7109375" style="4" bestFit="1" customWidth="1"/>
    <col min="12028" max="12045" width="3.85546875" style="4" customWidth="1"/>
    <col min="12046" max="12046" width="6.7109375" style="4" customWidth="1"/>
    <col min="12047" max="12057" width="3.85546875" style="4" customWidth="1"/>
    <col min="12058" max="12058" width="5" style="4" bestFit="1" customWidth="1"/>
    <col min="12059" max="12059" width="4" style="4" customWidth="1"/>
    <col min="12060" max="12061" width="4" style="4" bestFit="1" customWidth="1"/>
    <col min="12062" max="12067" width="4.140625" style="4" customWidth="1"/>
    <col min="12068" max="12068" width="50.5703125" style="4" bestFit="1" customWidth="1"/>
    <col min="12069" max="12282" width="9.140625" style="4"/>
    <col min="12283" max="12283" width="31.7109375" style="4" bestFit="1" customWidth="1"/>
    <col min="12284" max="12301" width="3.85546875" style="4" customWidth="1"/>
    <col min="12302" max="12302" width="6.7109375" style="4" customWidth="1"/>
    <col min="12303" max="12313" width="3.85546875" style="4" customWidth="1"/>
    <col min="12314" max="12314" width="5" style="4" bestFit="1" customWidth="1"/>
    <col min="12315" max="12315" width="4" style="4" customWidth="1"/>
    <col min="12316" max="12317" width="4" style="4" bestFit="1" customWidth="1"/>
    <col min="12318" max="12323" width="4.140625" style="4" customWidth="1"/>
    <col min="12324" max="12324" width="50.5703125" style="4" bestFit="1" customWidth="1"/>
    <col min="12325" max="12538" width="9.140625" style="4"/>
    <col min="12539" max="12539" width="31.7109375" style="4" bestFit="1" customWidth="1"/>
    <col min="12540" max="12557" width="3.85546875" style="4" customWidth="1"/>
    <col min="12558" max="12558" width="6.7109375" style="4" customWidth="1"/>
    <col min="12559" max="12569" width="3.85546875" style="4" customWidth="1"/>
    <col min="12570" max="12570" width="5" style="4" bestFit="1" customWidth="1"/>
    <col min="12571" max="12571" width="4" style="4" customWidth="1"/>
    <col min="12572" max="12573" width="4" style="4" bestFit="1" customWidth="1"/>
    <col min="12574" max="12579" width="4.140625" style="4" customWidth="1"/>
    <col min="12580" max="12580" width="50.5703125" style="4" bestFit="1" customWidth="1"/>
    <col min="12581" max="12794" width="9.140625" style="4"/>
    <col min="12795" max="12795" width="31.7109375" style="4" bestFit="1" customWidth="1"/>
    <col min="12796" max="12813" width="3.85546875" style="4" customWidth="1"/>
    <col min="12814" max="12814" width="6.7109375" style="4" customWidth="1"/>
    <col min="12815" max="12825" width="3.85546875" style="4" customWidth="1"/>
    <col min="12826" max="12826" width="5" style="4" bestFit="1" customWidth="1"/>
    <col min="12827" max="12827" width="4" style="4" customWidth="1"/>
    <col min="12828" max="12829" width="4" style="4" bestFit="1" customWidth="1"/>
    <col min="12830" max="12835" width="4.140625" style="4" customWidth="1"/>
    <col min="12836" max="12836" width="50.5703125" style="4" bestFit="1" customWidth="1"/>
    <col min="12837" max="13050" width="9.140625" style="4"/>
    <col min="13051" max="13051" width="31.7109375" style="4" bestFit="1" customWidth="1"/>
    <col min="13052" max="13069" width="3.85546875" style="4" customWidth="1"/>
    <col min="13070" max="13070" width="6.7109375" style="4" customWidth="1"/>
    <col min="13071" max="13081" width="3.85546875" style="4" customWidth="1"/>
    <col min="13082" max="13082" width="5" style="4" bestFit="1" customWidth="1"/>
    <col min="13083" max="13083" width="4" style="4" customWidth="1"/>
    <col min="13084" max="13085" width="4" style="4" bestFit="1" customWidth="1"/>
    <col min="13086" max="13091" width="4.140625" style="4" customWidth="1"/>
    <col min="13092" max="13092" width="50.5703125" style="4" bestFit="1" customWidth="1"/>
    <col min="13093" max="13306" width="9.140625" style="4"/>
    <col min="13307" max="13307" width="31.7109375" style="4" bestFit="1" customWidth="1"/>
    <col min="13308" max="13325" width="3.85546875" style="4" customWidth="1"/>
    <col min="13326" max="13326" width="6.7109375" style="4" customWidth="1"/>
    <col min="13327" max="13337" width="3.85546875" style="4" customWidth="1"/>
    <col min="13338" max="13338" width="5" style="4" bestFit="1" customWidth="1"/>
    <col min="13339" max="13339" width="4" style="4" customWidth="1"/>
    <col min="13340" max="13341" width="4" style="4" bestFit="1" customWidth="1"/>
    <col min="13342" max="13347" width="4.140625" style="4" customWidth="1"/>
    <col min="13348" max="13348" width="50.5703125" style="4" bestFit="1" customWidth="1"/>
    <col min="13349" max="13562" width="9.140625" style="4"/>
    <col min="13563" max="13563" width="31.7109375" style="4" bestFit="1" customWidth="1"/>
    <col min="13564" max="13581" width="3.85546875" style="4" customWidth="1"/>
    <col min="13582" max="13582" width="6.7109375" style="4" customWidth="1"/>
    <col min="13583" max="13593" width="3.85546875" style="4" customWidth="1"/>
    <col min="13594" max="13594" width="5" style="4" bestFit="1" customWidth="1"/>
    <col min="13595" max="13595" width="4" style="4" customWidth="1"/>
    <col min="13596" max="13597" width="4" style="4" bestFit="1" customWidth="1"/>
    <col min="13598" max="13603" width="4.140625" style="4" customWidth="1"/>
    <col min="13604" max="13604" width="50.5703125" style="4" bestFit="1" customWidth="1"/>
    <col min="13605" max="13818" width="9.140625" style="4"/>
    <col min="13819" max="13819" width="31.7109375" style="4" bestFit="1" customWidth="1"/>
    <col min="13820" max="13837" width="3.85546875" style="4" customWidth="1"/>
    <col min="13838" max="13838" width="6.7109375" style="4" customWidth="1"/>
    <col min="13839" max="13849" width="3.85546875" style="4" customWidth="1"/>
    <col min="13850" max="13850" width="5" style="4" bestFit="1" customWidth="1"/>
    <col min="13851" max="13851" width="4" style="4" customWidth="1"/>
    <col min="13852" max="13853" width="4" style="4" bestFit="1" customWidth="1"/>
    <col min="13854" max="13859" width="4.140625" style="4" customWidth="1"/>
    <col min="13860" max="13860" width="50.5703125" style="4" bestFit="1" customWidth="1"/>
    <col min="13861" max="14074" width="9.140625" style="4"/>
    <col min="14075" max="14075" width="31.7109375" style="4" bestFit="1" customWidth="1"/>
    <col min="14076" max="14093" width="3.85546875" style="4" customWidth="1"/>
    <col min="14094" max="14094" width="6.7109375" style="4" customWidth="1"/>
    <col min="14095" max="14105" width="3.85546875" style="4" customWidth="1"/>
    <col min="14106" max="14106" width="5" style="4" bestFit="1" customWidth="1"/>
    <col min="14107" max="14107" width="4" style="4" customWidth="1"/>
    <col min="14108" max="14109" width="4" style="4" bestFit="1" customWidth="1"/>
    <col min="14110" max="14115" width="4.140625" style="4" customWidth="1"/>
    <col min="14116" max="14116" width="50.5703125" style="4" bestFit="1" customWidth="1"/>
    <col min="14117" max="14330" width="9.140625" style="4"/>
    <col min="14331" max="14331" width="31.7109375" style="4" bestFit="1" customWidth="1"/>
    <col min="14332" max="14349" width="3.85546875" style="4" customWidth="1"/>
    <col min="14350" max="14350" width="6.7109375" style="4" customWidth="1"/>
    <col min="14351" max="14361" width="3.85546875" style="4" customWidth="1"/>
    <col min="14362" max="14362" width="5" style="4" bestFit="1" customWidth="1"/>
    <col min="14363" max="14363" width="4" style="4" customWidth="1"/>
    <col min="14364" max="14365" width="4" style="4" bestFit="1" customWidth="1"/>
    <col min="14366" max="14371" width="4.140625" style="4" customWidth="1"/>
    <col min="14372" max="14372" width="50.5703125" style="4" bestFit="1" customWidth="1"/>
    <col min="14373" max="14586" width="9.140625" style="4"/>
    <col min="14587" max="14587" width="31.7109375" style="4" bestFit="1" customWidth="1"/>
    <col min="14588" max="14605" width="3.85546875" style="4" customWidth="1"/>
    <col min="14606" max="14606" width="6.7109375" style="4" customWidth="1"/>
    <col min="14607" max="14617" width="3.85546875" style="4" customWidth="1"/>
    <col min="14618" max="14618" width="5" style="4" bestFit="1" customWidth="1"/>
    <col min="14619" max="14619" width="4" style="4" customWidth="1"/>
    <col min="14620" max="14621" width="4" style="4" bestFit="1" customWidth="1"/>
    <col min="14622" max="14627" width="4.140625" style="4" customWidth="1"/>
    <col min="14628" max="14628" width="50.5703125" style="4" bestFit="1" customWidth="1"/>
    <col min="14629" max="14842" width="9.140625" style="4"/>
    <col min="14843" max="14843" width="31.7109375" style="4" bestFit="1" customWidth="1"/>
    <col min="14844" max="14861" width="3.85546875" style="4" customWidth="1"/>
    <col min="14862" max="14862" width="6.7109375" style="4" customWidth="1"/>
    <col min="14863" max="14873" width="3.85546875" style="4" customWidth="1"/>
    <col min="14874" max="14874" width="5" style="4" bestFit="1" customWidth="1"/>
    <col min="14875" max="14875" width="4" style="4" customWidth="1"/>
    <col min="14876" max="14877" width="4" style="4" bestFit="1" customWidth="1"/>
    <col min="14878" max="14883" width="4.140625" style="4" customWidth="1"/>
    <col min="14884" max="14884" width="50.5703125" style="4" bestFit="1" customWidth="1"/>
    <col min="14885" max="15098" width="9.140625" style="4"/>
    <col min="15099" max="15099" width="31.7109375" style="4" bestFit="1" customWidth="1"/>
    <col min="15100" max="15117" width="3.85546875" style="4" customWidth="1"/>
    <col min="15118" max="15118" width="6.7109375" style="4" customWidth="1"/>
    <col min="15119" max="15129" width="3.85546875" style="4" customWidth="1"/>
    <col min="15130" max="15130" width="5" style="4" bestFit="1" customWidth="1"/>
    <col min="15131" max="15131" width="4" style="4" customWidth="1"/>
    <col min="15132" max="15133" width="4" style="4" bestFit="1" customWidth="1"/>
    <col min="15134" max="15139" width="4.140625" style="4" customWidth="1"/>
    <col min="15140" max="15140" width="50.5703125" style="4" bestFit="1" customWidth="1"/>
    <col min="15141" max="15354" width="9.140625" style="4"/>
    <col min="15355" max="15355" width="31.7109375" style="4" bestFit="1" customWidth="1"/>
    <col min="15356" max="15373" width="3.85546875" style="4" customWidth="1"/>
    <col min="15374" max="15374" width="6.7109375" style="4" customWidth="1"/>
    <col min="15375" max="15385" width="3.85546875" style="4" customWidth="1"/>
    <col min="15386" max="15386" width="5" style="4" bestFit="1" customWidth="1"/>
    <col min="15387" max="15387" width="4" style="4" customWidth="1"/>
    <col min="15388" max="15389" width="4" style="4" bestFit="1" customWidth="1"/>
    <col min="15390" max="15395" width="4.140625" style="4" customWidth="1"/>
    <col min="15396" max="15396" width="50.5703125" style="4" bestFit="1" customWidth="1"/>
    <col min="15397" max="15610" width="9.140625" style="4"/>
    <col min="15611" max="15611" width="31.7109375" style="4" bestFit="1" customWidth="1"/>
    <col min="15612" max="15629" width="3.85546875" style="4" customWidth="1"/>
    <col min="15630" max="15630" width="6.7109375" style="4" customWidth="1"/>
    <col min="15631" max="15641" width="3.85546875" style="4" customWidth="1"/>
    <col min="15642" max="15642" width="5" style="4" bestFit="1" customWidth="1"/>
    <col min="15643" max="15643" width="4" style="4" customWidth="1"/>
    <col min="15644" max="15645" width="4" style="4" bestFit="1" customWidth="1"/>
    <col min="15646" max="15651" width="4.140625" style="4" customWidth="1"/>
    <col min="15652" max="15652" width="50.5703125" style="4" bestFit="1" customWidth="1"/>
    <col min="15653" max="15866" width="9.140625" style="4"/>
    <col min="15867" max="15867" width="31.7109375" style="4" bestFit="1" customWidth="1"/>
    <col min="15868" max="15885" width="3.85546875" style="4" customWidth="1"/>
    <col min="15886" max="15886" width="6.7109375" style="4" customWidth="1"/>
    <col min="15887" max="15897" width="3.85546875" style="4" customWidth="1"/>
    <col min="15898" max="15898" width="5" style="4" bestFit="1" customWidth="1"/>
    <col min="15899" max="15899" width="4" style="4" customWidth="1"/>
    <col min="15900" max="15901" width="4" style="4" bestFit="1" customWidth="1"/>
    <col min="15902" max="15907" width="4.140625" style="4" customWidth="1"/>
    <col min="15908" max="15908" width="50.5703125" style="4" bestFit="1" customWidth="1"/>
    <col min="15909" max="16122" width="9.140625" style="4"/>
    <col min="16123" max="16123" width="31.7109375" style="4" bestFit="1" customWidth="1"/>
    <col min="16124" max="16141" width="3.85546875" style="4" customWidth="1"/>
    <col min="16142" max="16142" width="6.7109375" style="4" customWidth="1"/>
    <col min="16143" max="16153" width="3.85546875" style="4" customWidth="1"/>
    <col min="16154" max="16154" width="5" style="4" bestFit="1" customWidth="1"/>
    <col min="16155" max="16155" width="4" style="4" customWidth="1"/>
    <col min="16156" max="16157" width="4" style="4" bestFit="1" customWidth="1"/>
    <col min="16158" max="16163" width="4.140625" style="4" customWidth="1"/>
    <col min="16164" max="16164" width="50.5703125" style="4" bestFit="1" customWidth="1"/>
    <col min="16165" max="16384" width="9.140625" style="4"/>
  </cols>
  <sheetData>
    <row r="1" spans="1:42" ht="13.5" thickBot="1" x14ac:dyDescent="0.25">
      <c r="B1" s="630" t="s">
        <v>102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2"/>
    </row>
    <row r="2" spans="1:42" ht="13.5" thickBot="1" x14ac:dyDescent="0.25">
      <c r="A2" s="628" t="s">
        <v>282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628"/>
      <c r="AE2" s="628"/>
      <c r="AF2" s="628"/>
      <c r="AG2" s="628"/>
      <c r="AH2" s="628"/>
      <c r="AI2" s="628"/>
      <c r="AJ2" s="629"/>
    </row>
    <row r="3" spans="1:42" ht="13.5" thickBot="1" x14ac:dyDescent="0.25">
      <c r="A3" s="239"/>
      <c r="B3" s="575" t="s">
        <v>85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7"/>
      <c r="AP3" s="18"/>
    </row>
    <row r="4" spans="1:42" s="40" customFormat="1" x14ac:dyDescent="0.2">
      <c r="A4" s="593" t="s">
        <v>150</v>
      </c>
      <c r="B4" s="603" t="s">
        <v>0</v>
      </c>
      <c r="C4" s="569" t="s">
        <v>183</v>
      </c>
      <c r="D4" s="571" t="s">
        <v>185</v>
      </c>
      <c r="E4" s="580" t="s">
        <v>1</v>
      </c>
      <c r="F4" s="581"/>
      <c r="G4" s="582"/>
      <c r="H4" s="583" t="s">
        <v>2</v>
      </c>
      <c r="I4" s="581"/>
      <c r="J4" s="582"/>
      <c r="K4" s="583" t="s">
        <v>3</v>
      </c>
      <c r="L4" s="581"/>
      <c r="M4" s="582"/>
      <c r="N4" s="583" t="s">
        <v>4</v>
      </c>
      <c r="O4" s="584"/>
      <c r="P4" s="585"/>
      <c r="Q4" s="583" t="s">
        <v>5</v>
      </c>
      <c r="R4" s="584"/>
      <c r="S4" s="585"/>
      <c r="T4" s="583" t="s">
        <v>6</v>
      </c>
      <c r="U4" s="584"/>
      <c r="V4" s="585"/>
      <c r="W4" s="583" t="s">
        <v>7</v>
      </c>
      <c r="X4" s="584"/>
      <c r="Y4" s="585"/>
      <c r="Z4" s="583" t="s">
        <v>8</v>
      </c>
      <c r="AA4" s="584"/>
      <c r="AB4" s="585"/>
      <c r="AC4" s="586" t="s">
        <v>9</v>
      </c>
      <c r="AD4" s="587"/>
      <c r="AE4" s="588"/>
      <c r="AF4" s="586" t="s">
        <v>10</v>
      </c>
      <c r="AG4" s="587"/>
      <c r="AH4" s="588"/>
      <c r="AI4" s="589" t="s">
        <v>11</v>
      </c>
      <c r="AJ4" s="591" t="s">
        <v>12</v>
      </c>
      <c r="AK4" s="39"/>
    </row>
    <row r="5" spans="1:42" s="40" customFormat="1" ht="13.5" thickBot="1" x14ac:dyDescent="0.25">
      <c r="A5" s="605"/>
      <c r="B5" s="604"/>
      <c r="C5" s="570"/>
      <c r="D5" s="572"/>
      <c r="E5" s="163" t="s">
        <v>11</v>
      </c>
      <c r="F5" s="164"/>
      <c r="G5" s="25" t="s">
        <v>12</v>
      </c>
      <c r="H5" s="163" t="s">
        <v>11</v>
      </c>
      <c r="I5" s="164"/>
      <c r="J5" s="25" t="s">
        <v>12</v>
      </c>
      <c r="K5" s="163" t="s">
        <v>11</v>
      </c>
      <c r="L5" s="164"/>
      <c r="M5" s="25" t="s">
        <v>12</v>
      </c>
      <c r="N5" s="163" t="s">
        <v>11</v>
      </c>
      <c r="O5" s="164"/>
      <c r="P5" s="25" t="s">
        <v>12</v>
      </c>
      <c r="Q5" s="163" t="s">
        <v>11</v>
      </c>
      <c r="R5" s="164"/>
      <c r="S5" s="25" t="s">
        <v>12</v>
      </c>
      <c r="T5" s="163" t="s">
        <v>11</v>
      </c>
      <c r="U5" s="164"/>
      <c r="V5" s="25" t="s">
        <v>12</v>
      </c>
      <c r="W5" s="23" t="s">
        <v>11</v>
      </c>
      <c r="X5" s="24"/>
      <c r="Y5" s="25" t="s">
        <v>12</v>
      </c>
      <c r="Z5" s="23" t="s">
        <v>11</v>
      </c>
      <c r="AA5" s="24"/>
      <c r="AB5" s="25" t="s">
        <v>12</v>
      </c>
      <c r="AC5" s="213" t="s">
        <v>11</v>
      </c>
      <c r="AD5" s="214"/>
      <c r="AE5" s="215" t="s">
        <v>12</v>
      </c>
      <c r="AF5" s="213" t="s">
        <v>11</v>
      </c>
      <c r="AG5" s="214"/>
      <c r="AH5" s="215" t="s">
        <v>12</v>
      </c>
      <c r="AI5" s="590"/>
      <c r="AJ5" s="592"/>
      <c r="AK5" s="39"/>
    </row>
    <row r="6" spans="1:42" s="40" customFormat="1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151">
        <v>2</v>
      </c>
      <c r="L6" s="152" t="s">
        <v>33</v>
      </c>
      <c r="M6" s="176">
        <v>3</v>
      </c>
      <c r="N6" s="68">
        <v>2</v>
      </c>
      <c r="O6" s="69" t="s">
        <v>33</v>
      </c>
      <c r="P6" s="175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179"/>
      <c r="Z6" s="177"/>
      <c r="AA6" s="180"/>
      <c r="AB6" s="181"/>
      <c r="AC6" s="216"/>
      <c r="AD6" s="217"/>
      <c r="AE6" s="218"/>
      <c r="AF6" s="216"/>
      <c r="AG6" s="217"/>
      <c r="AH6" s="218"/>
      <c r="AI6" s="146">
        <f>15*(E6+H6+K6+N6+Q6+T6+W6+Z6+AC6+AF6)</f>
        <v>180</v>
      </c>
      <c r="AJ6" s="267">
        <f>G6+J6+M6+P6+S6+V6+Y6+AB6+AE6+AH6</f>
        <v>18</v>
      </c>
    </row>
    <row r="7" spans="1:42" s="40" customFormat="1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65"/>
      <c r="L7" s="64"/>
      <c r="M7" s="121"/>
      <c r="N7" s="65"/>
      <c r="O7" s="64"/>
      <c r="P7" s="121"/>
      <c r="Q7" s="65"/>
      <c r="R7" s="64"/>
      <c r="S7" s="121"/>
      <c r="T7" s="65"/>
      <c r="U7" s="64" t="s">
        <v>25</v>
      </c>
      <c r="V7" s="121">
        <v>0</v>
      </c>
      <c r="W7" s="177"/>
      <c r="X7" s="178"/>
      <c r="Y7" s="179"/>
      <c r="Z7" s="177"/>
      <c r="AA7" s="180"/>
      <c r="AB7" s="181"/>
      <c r="AC7" s="216"/>
      <c r="AD7" s="217"/>
      <c r="AE7" s="218"/>
      <c r="AF7" s="216"/>
      <c r="AG7" s="217"/>
      <c r="AH7" s="218"/>
      <c r="AI7" s="147">
        <f t="shared" ref="AI7:AI12" si="0">15*(E7+H7+K7+N7+Q7+T7+W7+Z7+AC7+AF7)</f>
        <v>0</v>
      </c>
      <c r="AJ7" s="266">
        <f t="shared" ref="AJ7:AJ22" si="1">G7+J7+M7+P7+S7+V7+Y7+AB7+AE7+AH7</f>
        <v>0</v>
      </c>
    </row>
    <row r="8" spans="1:42" s="40" customFormat="1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121">
        <v>1</v>
      </c>
      <c r="H8" s="65">
        <v>1</v>
      </c>
      <c r="I8" s="64" t="s">
        <v>13</v>
      </c>
      <c r="J8" s="121">
        <v>1</v>
      </c>
      <c r="K8" s="65"/>
      <c r="L8" s="64"/>
      <c r="M8" s="121"/>
      <c r="N8" s="65"/>
      <c r="O8" s="64"/>
      <c r="P8" s="121"/>
      <c r="Q8" s="65"/>
      <c r="R8" s="64"/>
      <c r="S8" s="121"/>
      <c r="T8" s="65"/>
      <c r="U8" s="64"/>
      <c r="V8" s="121"/>
      <c r="W8" s="184"/>
      <c r="X8" s="185"/>
      <c r="Y8" s="186"/>
      <c r="Z8" s="184"/>
      <c r="AA8" s="187"/>
      <c r="AB8" s="188"/>
      <c r="AC8" s="219"/>
      <c r="AD8" s="220"/>
      <c r="AE8" s="221"/>
      <c r="AF8" s="219"/>
      <c r="AG8" s="220"/>
      <c r="AH8" s="221"/>
      <c r="AI8" s="147">
        <f t="shared" si="0"/>
        <v>30</v>
      </c>
      <c r="AJ8" s="266">
        <f t="shared" si="1"/>
        <v>2</v>
      </c>
    </row>
    <row r="9" spans="1:42" s="40" customFormat="1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121">
        <v>1</v>
      </c>
      <c r="Q9" s="65">
        <v>1</v>
      </c>
      <c r="R9" s="64" t="s">
        <v>15</v>
      </c>
      <c r="S9" s="121">
        <v>1</v>
      </c>
      <c r="T9" s="65"/>
      <c r="U9" s="64"/>
      <c r="V9" s="121"/>
      <c r="W9" s="184"/>
      <c r="X9" s="185"/>
      <c r="Y9" s="186"/>
      <c r="Z9" s="184"/>
      <c r="AA9" s="187"/>
      <c r="AB9" s="188"/>
      <c r="AC9" s="219"/>
      <c r="AD9" s="220"/>
      <c r="AE9" s="221"/>
      <c r="AF9" s="219"/>
      <c r="AG9" s="220"/>
      <c r="AH9" s="221"/>
      <c r="AI9" s="147">
        <f t="shared" si="0"/>
        <v>105</v>
      </c>
      <c r="AJ9" s="266">
        <f t="shared" si="1"/>
        <v>7</v>
      </c>
    </row>
    <row r="10" spans="1:42" s="40" customFormat="1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121">
        <v>2</v>
      </c>
      <c r="Q10" s="65">
        <v>1</v>
      </c>
      <c r="R10" s="64" t="s">
        <v>15</v>
      </c>
      <c r="S10" s="121">
        <v>2</v>
      </c>
      <c r="T10" s="65"/>
      <c r="U10" s="64"/>
      <c r="V10" s="121"/>
      <c r="W10" s="184"/>
      <c r="X10" s="185"/>
      <c r="Y10" s="186"/>
      <c r="Z10" s="184"/>
      <c r="AA10" s="187"/>
      <c r="AB10" s="188"/>
      <c r="AC10" s="219"/>
      <c r="AD10" s="220"/>
      <c r="AE10" s="221"/>
      <c r="AF10" s="219"/>
      <c r="AG10" s="220"/>
      <c r="AH10" s="221"/>
      <c r="AI10" s="147">
        <f t="shared" si="0"/>
        <v>105</v>
      </c>
      <c r="AJ10" s="266">
        <f t="shared" si="1"/>
        <v>14</v>
      </c>
    </row>
    <row r="11" spans="1:42" s="40" customFormat="1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121"/>
      <c r="Q11" s="65">
        <v>1</v>
      </c>
      <c r="R11" s="64" t="s">
        <v>15</v>
      </c>
      <c r="S11" s="121">
        <v>1</v>
      </c>
      <c r="T11" s="65">
        <v>2</v>
      </c>
      <c r="U11" s="64" t="s">
        <v>15</v>
      </c>
      <c r="V11" s="121">
        <v>2</v>
      </c>
      <c r="W11" s="184"/>
      <c r="X11" s="185"/>
      <c r="Y11" s="186"/>
      <c r="Z11" s="184"/>
      <c r="AA11" s="187"/>
      <c r="AB11" s="188"/>
      <c r="AC11" s="219"/>
      <c r="AD11" s="220"/>
      <c r="AE11" s="221"/>
      <c r="AF11" s="219"/>
      <c r="AG11" s="220"/>
      <c r="AH11" s="221"/>
      <c r="AI11" s="147">
        <f t="shared" si="0"/>
        <v>45</v>
      </c>
      <c r="AJ11" s="266">
        <f t="shared" si="1"/>
        <v>3</v>
      </c>
    </row>
    <row r="12" spans="1:42" s="40" customFormat="1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121"/>
      <c r="Q12" s="65"/>
      <c r="R12" s="64"/>
      <c r="S12" s="121"/>
      <c r="T12" s="65"/>
      <c r="U12" s="64" t="s">
        <v>25</v>
      </c>
      <c r="V12" s="121">
        <v>0</v>
      </c>
      <c r="W12" s="184"/>
      <c r="X12" s="185"/>
      <c r="Y12" s="186"/>
      <c r="Z12" s="184"/>
      <c r="AA12" s="187"/>
      <c r="AB12" s="188"/>
      <c r="AC12" s="219"/>
      <c r="AD12" s="220"/>
      <c r="AE12" s="221"/>
      <c r="AF12" s="219"/>
      <c r="AG12" s="220"/>
      <c r="AH12" s="221"/>
      <c r="AI12" s="147">
        <f t="shared" si="0"/>
        <v>0</v>
      </c>
      <c r="AJ12" s="268">
        <f t="shared" si="1"/>
        <v>0</v>
      </c>
    </row>
    <row r="13" spans="1:42" s="40" customFormat="1" x14ac:dyDescent="0.2">
      <c r="A13" s="401" t="s">
        <v>115</v>
      </c>
      <c r="B13" s="62" t="s">
        <v>27</v>
      </c>
      <c r="C13" s="422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121"/>
      <c r="Q13" s="65"/>
      <c r="R13" s="64"/>
      <c r="S13" s="121"/>
      <c r="T13" s="65"/>
      <c r="U13" s="64"/>
      <c r="V13" s="121"/>
      <c r="W13" s="190"/>
      <c r="X13" s="185"/>
      <c r="Y13" s="186"/>
      <c r="Z13" s="190"/>
      <c r="AA13" s="191"/>
      <c r="AB13" s="186"/>
      <c r="AC13" s="222"/>
      <c r="AD13" s="223"/>
      <c r="AE13" s="224"/>
      <c r="AF13" s="222"/>
      <c r="AG13" s="223"/>
      <c r="AH13" s="224"/>
      <c r="AI13" s="147">
        <f t="shared" ref="AI13:AI31" si="2">15*(E13+H13+K13+N13+Q13+T13+W13+Z13+AC13+AF13)</f>
        <v>30</v>
      </c>
      <c r="AJ13" s="266">
        <f t="shared" si="1"/>
        <v>2</v>
      </c>
    </row>
    <row r="14" spans="1:42" s="40" customFormat="1" x14ac:dyDescent="0.2">
      <c r="A14" s="401" t="s">
        <v>116</v>
      </c>
      <c r="B14" s="62" t="s">
        <v>28</v>
      </c>
      <c r="C14" s="422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121"/>
      <c r="N14" s="65">
        <v>2</v>
      </c>
      <c r="O14" s="64" t="s">
        <v>33</v>
      </c>
      <c r="P14" s="121">
        <v>2</v>
      </c>
      <c r="Q14" s="65"/>
      <c r="R14" s="64"/>
      <c r="S14" s="121"/>
      <c r="T14" s="65"/>
      <c r="U14" s="64"/>
      <c r="V14" s="121"/>
      <c r="W14" s="190"/>
      <c r="X14" s="185"/>
      <c r="Y14" s="186"/>
      <c r="Z14" s="190"/>
      <c r="AA14" s="191"/>
      <c r="AB14" s="186"/>
      <c r="AC14" s="222"/>
      <c r="AD14" s="223"/>
      <c r="AE14" s="224"/>
      <c r="AF14" s="222"/>
      <c r="AG14" s="223"/>
      <c r="AH14" s="224"/>
      <c r="AI14" s="147">
        <f t="shared" si="2"/>
        <v>30</v>
      </c>
      <c r="AJ14" s="266">
        <f t="shared" si="1"/>
        <v>2</v>
      </c>
    </row>
    <row r="15" spans="1:42" s="40" customFormat="1" x14ac:dyDescent="0.2">
      <c r="A15" s="401" t="s">
        <v>117</v>
      </c>
      <c r="B15" s="158" t="s">
        <v>17</v>
      </c>
      <c r="C15" s="422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121">
        <v>2</v>
      </c>
      <c r="N15" s="65"/>
      <c r="O15" s="64"/>
      <c r="P15" s="121"/>
      <c r="Q15" s="65"/>
      <c r="R15" s="64"/>
      <c r="S15" s="121"/>
      <c r="T15" s="65"/>
      <c r="U15" s="64"/>
      <c r="V15" s="121"/>
      <c r="W15" s="190"/>
      <c r="X15" s="185"/>
      <c r="Y15" s="186"/>
      <c r="Z15" s="190"/>
      <c r="AA15" s="191"/>
      <c r="AB15" s="186"/>
      <c r="AC15" s="222"/>
      <c r="AD15" s="223"/>
      <c r="AE15" s="224"/>
      <c r="AF15" s="222"/>
      <c r="AG15" s="223"/>
      <c r="AH15" s="224"/>
      <c r="AI15" s="147">
        <f t="shared" si="2"/>
        <v>30</v>
      </c>
      <c r="AJ15" s="266">
        <f t="shared" si="1"/>
        <v>2</v>
      </c>
    </row>
    <row r="16" spans="1:42" ht="25.5" x14ac:dyDescent="0.2">
      <c r="A16" s="474" t="s">
        <v>133</v>
      </c>
      <c r="B16" s="62" t="s">
        <v>268</v>
      </c>
      <c r="C16" s="421" t="s">
        <v>184</v>
      </c>
      <c r="D16" s="451" t="s">
        <v>19</v>
      </c>
      <c r="E16" s="65"/>
      <c r="F16" s="64"/>
      <c r="G16" s="186"/>
      <c r="H16" s="65"/>
      <c r="I16" s="64"/>
      <c r="J16" s="186"/>
      <c r="K16" s="65"/>
      <c r="L16" s="64"/>
      <c r="M16" s="186"/>
      <c r="N16" s="65"/>
      <c r="O16" s="64"/>
      <c r="P16" s="186"/>
      <c r="Q16" s="65">
        <v>4</v>
      </c>
      <c r="R16" s="64" t="s">
        <v>19</v>
      </c>
      <c r="S16" s="186">
        <v>2</v>
      </c>
      <c r="T16" s="65">
        <v>4</v>
      </c>
      <c r="U16" s="64" t="s">
        <v>15</v>
      </c>
      <c r="V16" s="186">
        <v>2</v>
      </c>
      <c r="W16" s="197"/>
      <c r="X16" s="197"/>
      <c r="Y16" s="198"/>
      <c r="Z16" s="190"/>
      <c r="AA16" s="191"/>
      <c r="AB16" s="273"/>
      <c r="AC16" s="222"/>
      <c r="AD16" s="223"/>
      <c r="AE16" s="224"/>
      <c r="AF16" s="222"/>
      <c r="AG16" s="223"/>
      <c r="AH16" s="224"/>
      <c r="AI16" s="270">
        <f>15*(E16+H16+K16+N16+Q16+T16+W16+Z16+AC16+AF16)</f>
        <v>120</v>
      </c>
      <c r="AJ16" s="266">
        <f>G16+J16+M16+P16+S16+V16+Y16+AB16+AE16+AH16</f>
        <v>4</v>
      </c>
      <c r="AK16" s="21"/>
    </row>
    <row r="17" spans="1:38" x14ac:dyDescent="0.2">
      <c r="A17" s="401" t="s">
        <v>149</v>
      </c>
      <c r="B17" s="62" t="s">
        <v>29</v>
      </c>
      <c r="C17" s="195"/>
      <c r="D17" s="195" t="s">
        <v>19</v>
      </c>
      <c r="E17" s="65">
        <v>1</v>
      </c>
      <c r="F17" s="64" t="s">
        <v>20</v>
      </c>
      <c r="G17" s="186"/>
      <c r="H17" s="65">
        <v>1</v>
      </c>
      <c r="I17" s="64" t="s">
        <v>20</v>
      </c>
      <c r="J17" s="186"/>
      <c r="K17" s="65">
        <v>1</v>
      </c>
      <c r="L17" s="64" t="s">
        <v>20</v>
      </c>
      <c r="M17" s="186"/>
      <c r="N17" s="65">
        <v>1</v>
      </c>
      <c r="O17" s="64" t="s">
        <v>20</v>
      </c>
      <c r="P17" s="186"/>
      <c r="Q17" s="65">
        <v>1</v>
      </c>
      <c r="R17" s="64" t="s">
        <v>20</v>
      </c>
      <c r="S17" s="186"/>
      <c r="T17" s="65">
        <v>1</v>
      </c>
      <c r="U17" s="64" t="s">
        <v>20</v>
      </c>
      <c r="V17" s="186"/>
      <c r="W17" s="199"/>
      <c r="X17" s="200"/>
      <c r="Y17" s="201"/>
      <c r="Z17" s="202"/>
      <c r="AA17" s="200"/>
      <c r="AB17" s="203"/>
      <c r="AC17" s="225"/>
      <c r="AD17" s="226"/>
      <c r="AE17" s="227"/>
      <c r="AF17" s="225"/>
      <c r="AG17" s="226"/>
      <c r="AH17" s="227"/>
      <c r="AI17" s="270">
        <f>15*(E17+H17+K17+N17+Q17+T17+W17+Z17+AC17+AF17)</f>
        <v>90</v>
      </c>
      <c r="AJ17" s="266">
        <f>G17+J17+M17+P17+S17+V17+Y17+AB17+AE17+AH17</f>
        <v>0</v>
      </c>
      <c r="AK17" s="431"/>
    </row>
    <row r="18" spans="1:38" s="40" customFormat="1" x14ac:dyDescent="0.2">
      <c r="A18" s="481" t="s">
        <v>309</v>
      </c>
      <c r="B18" s="410" t="s">
        <v>313</v>
      </c>
      <c r="C18" s="500" t="s">
        <v>184</v>
      </c>
      <c r="D18" s="500" t="s">
        <v>19</v>
      </c>
      <c r="E18" s="441">
        <v>2</v>
      </c>
      <c r="F18" s="442" t="s">
        <v>33</v>
      </c>
      <c r="G18" s="318">
        <v>7</v>
      </c>
      <c r="H18" s="441">
        <v>2</v>
      </c>
      <c r="I18" s="442" t="s">
        <v>33</v>
      </c>
      <c r="J18" s="318">
        <v>7</v>
      </c>
      <c r="K18" s="441">
        <v>2</v>
      </c>
      <c r="L18" s="442" t="s">
        <v>33</v>
      </c>
      <c r="M18" s="318">
        <v>7</v>
      </c>
      <c r="N18" s="441">
        <v>2</v>
      </c>
      <c r="O18" s="442" t="s">
        <v>33</v>
      </c>
      <c r="P18" s="318">
        <v>7</v>
      </c>
      <c r="Q18" s="441">
        <v>2</v>
      </c>
      <c r="R18" s="442" t="s">
        <v>33</v>
      </c>
      <c r="S18" s="318">
        <v>7</v>
      </c>
      <c r="T18" s="441">
        <v>2</v>
      </c>
      <c r="U18" s="442" t="s">
        <v>33</v>
      </c>
      <c r="V18" s="318">
        <v>7</v>
      </c>
      <c r="W18" s="443">
        <v>2</v>
      </c>
      <c r="X18" s="444" t="s">
        <v>33</v>
      </c>
      <c r="Y18" s="365">
        <v>7</v>
      </c>
      <c r="Z18" s="443">
        <v>2</v>
      </c>
      <c r="AA18" s="444" t="s">
        <v>19</v>
      </c>
      <c r="AB18" s="365">
        <v>7</v>
      </c>
      <c r="AC18" s="222"/>
      <c r="AD18" s="223"/>
      <c r="AE18" s="224"/>
      <c r="AF18" s="222"/>
      <c r="AG18" s="223"/>
      <c r="AH18" s="224"/>
      <c r="AI18" s="270">
        <f t="shared" si="2"/>
        <v>240</v>
      </c>
      <c r="AJ18" s="266">
        <f t="shared" si="1"/>
        <v>56</v>
      </c>
      <c r="AK18" s="41"/>
      <c r="AL18" s="42"/>
    </row>
    <row r="19" spans="1:38" s="2" customFormat="1" ht="25.5" x14ac:dyDescent="0.2">
      <c r="A19" s="429" t="s">
        <v>174</v>
      </c>
      <c r="B19" s="415" t="s">
        <v>160</v>
      </c>
      <c r="C19" s="466" t="s">
        <v>310</v>
      </c>
      <c r="D19" s="500"/>
      <c r="E19" s="441"/>
      <c r="F19" s="442"/>
      <c r="G19" s="318"/>
      <c r="H19" s="441"/>
      <c r="I19" s="442"/>
      <c r="J19" s="318"/>
      <c r="K19" s="441"/>
      <c r="L19" s="442"/>
      <c r="M19" s="318"/>
      <c r="N19" s="441"/>
      <c r="O19" s="442"/>
      <c r="P19" s="318"/>
      <c r="Q19" s="441"/>
      <c r="R19" s="442"/>
      <c r="S19" s="318"/>
      <c r="T19" s="441"/>
      <c r="U19" s="442"/>
      <c r="V19" s="318"/>
      <c r="W19" s="445"/>
      <c r="X19" s="446"/>
      <c r="Y19" s="317"/>
      <c r="Z19" s="447"/>
      <c r="AA19" s="446" t="s">
        <v>25</v>
      </c>
      <c r="AB19" s="317">
        <v>0</v>
      </c>
      <c r="AC19" s="115"/>
      <c r="AD19" s="116"/>
      <c r="AE19" s="340"/>
      <c r="AF19" s="115"/>
      <c r="AG19" s="116"/>
      <c r="AH19" s="340"/>
      <c r="AI19" s="82">
        <f t="shared" si="2"/>
        <v>0</v>
      </c>
      <c r="AJ19" s="348">
        <f t="shared" si="1"/>
        <v>0</v>
      </c>
      <c r="AK19" s="40"/>
    </row>
    <row r="20" spans="1:38" s="40" customFormat="1" x14ac:dyDescent="0.2">
      <c r="A20" s="481" t="s">
        <v>311</v>
      </c>
      <c r="B20" s="411" t="s">
        <v>222</v>
      </c>
      <c r="C20" s="450" t="s">
        <v>184</v>
      </c>
      <c r="D20" s="449" t="s">
        <v>186</v>
      </c>
      <c r="E20" s="441">
        <v>1</v>
      </c>
      <c r="F20" s="442" t="s">
        <v>33</v>
      </c>
      <c r="G20" s="121">
        <v>1</v>
      </c>
      <c r="H20" s="441">
        <v>1</v>
      </c>
      <c r="I20" s="442" t="s">
        <v>33</v>
      </c>
      <c r="J20" s="121">
        <v>1</v>
      </c>
      <c r="K20" s="441">
        <v>1</v>
      </c>
      <c r="L20" s="442" t="s">
        <v>33</v>
      </c>
      <c r="M20" s="121">
        <v>1</v>
      </c>
      <c r="N20" s="441">
        <v>1</v>
      </c>
      <c r="O20" s="442" t="s">
        <v>33</v>
      </c>
      <c r="P20" s="121">
        <v>1</v>
      </c>
      <c r="Q20" s="441"/>
      <c r="R20" s="442"/>
      <c r="S20" s="121"/>
      <c r="T20" s="441"/>
      <c r="U20" s="442"/>
      <c r="V20" s="121"/>
      <c r="W20" s="443"/>
      <c r="X20" s="444"/>
      <c r="Y20" s="186"/>
      <c r="Z20" s="443"/>
      <c r="AA20" s="444"/>
      <c r="AB20" s="186"/>
      <c r="AC20" s="222"/>
      <c r="AD20" s="223"/>
      <c r="AE20" s="224"/>
      <c r="AF20" s="222"/>
      <c r="AG20" s="223"/>
      <c r="AH20" s="224"/>
      <c r="AI20" s="270">
        <f t="shared" si="2"/>
        <v>60</v>
      </c>
      <c r="AJ20" s="266">
        <f t="shared" si="1"/>
        <v>4</v>
      </c>
      <c r="AK20" s="42"/>
    </row>
    <row r="21" spans="1:38" s="40" customFormat="1" ht="25.5" x14ac:dyDescent="0.2">
      <c r="A21" s="481" t="s">
        <v>214</v>
      </c>
      <c r="B21" s="411" t="s">
        <v>307</v>
      </c>
      <c r="C21" s="450" t="s">
        <v>184</v>
      </c>
      <c r="D21" s="449" t="s">
        <v>186</v>
      </c>
      <c r="E21" s="441"/>
      <c r="F21" s="442"/>
      <c r="G21" s="121"/>
      <c r="H21" s="441"/>
      <c r="I21" s="442"/>
      <c r="J21" s="121"/>
      <c r="K21" s="441"/>
      <c r="L21" s="442"/>
      <c r="M21" s="121"/>
      <c r="N21" s="441"/>
      <c r="O21" s="442"/>
      <c r="P21" s="121"/>
      <c r="Q21" s="441">
        <v>1</v>
      </c>
      <c r="R21" s="442" t="s">
        <v>33</v>
      </c>
      <c r="S21" s="121">
        <v>1</v>
      </c>
      <c r="T21" s="441">
        <v>1</v>
      </c>
      <c r="U21" s="442" t="s">
        <v>33</v>
      </c>
      <c r="V21" s="121">
        <v>1</v>
      </c>
      <c r="W21" s="443"/>
      <c r="X21" s="444"/>
      <c r="Y21" s="186"/>
      <c r="Z21" s="443"/>
      <c r="AA21" s="444"/>
      <c r="AB21" s="186"/>
      <c r="AC21" s="222"/>
      <c r="AD21" s="223"/>
      <c r="AE21" s="224"/>
      <c r="AF21" s="222"/>
      <c r="AG21" s="223"/>
      <c r="AH21" s="224"/>
      <c r="AI21" s="270">
        <f t="shared" si="2"/>
        <v>30</v>
      </c>
      <c r="AJ21" s="266">
        <f t="shared" si="1"/>
        <v>2</v>
      </c>
      <c r="AK21" s="42"/>
    </row>
    <row r="22" spans="1:38" s="40" customFormat="1" x14ac:dyDescent="0.2">
      <c r="A22" s="467" t="s">
        <v>196</v>
      </c>
      <c r="B22" s="62" t="s">
        <v>229</v>
      </c>
      <c r="C22" s="501"/>
      <c r="D22" s="501" t="s">
        <v>19</v>
      </c>
      <c r="E22" s="73">
        <v>1</v>
      </c>
      <c r="F22" s="74" t="s">
        <v>15</v>
      </c>
      <c r="G22" s="186">
        <v>1</v>
      </c>
      <c r="H22" s="73">
        <v>1</v>
      </c>
      <c r="I22" s="74" t="s">
        <v>15</v>
      </c>
      <c r="J22" s="186">
        <v>1</v>
      </c>
      <c r="K22" s="73">
        <v>1</v>
      </c>
      <c r="L22" s="74" t="s">
        <v>15</v>
      </c>
      <c r="M22" s="186">
        <v>1</v>
      </c>
      <c r="N22" s="73">
        <v>1</v>
      </c>
      <c r="O22" s="74" t="s">
        <v>15</v>
      </c>
      <c r="P22" s="186">
        <v>1</v>
      </c>
      <c r="Q22" s="73">
        <v>1</v>
      </c>
      <c r="R22" s="74" t="s">
        <v>15</v>
      </c>
      <c r="S22" s="186">
        <v>1</v>
      </c>
      <c r="T22" s="73">
        <v>1</v>
      </c>
      <c r="U22" s="74" t="s">
        <v>15</v>
      </c>
      <c r="V22" s="186">
        <v>1</v>
      </c>
      <c r="W22" s="149">
        <v>1</v>
      </c>
      <c r="X22" s="150" t="s">
        <v>19</v>
      </c>
      <c r="Y22" s="186">
        <v>1</v>
      </c>
      <c r="Z22" s="149">
        <v>1</v>
      </c>
      <c r="AA22" s="150" t="s">
        <v>19</v>
      </c>
      <c r="AB22" s="186">
        <v>1</v>
      </c>
      <c r="AC22" s="222"/>
      <c r="AD22" s="223"/>
      <c r="AE22" s="224"/>
      <c r="AF22" s="222"/>
      <c r="AG22" s="223"/>
      <c r="AH22" s="224"/>
      <c r="AI22" s="270">
        <f t="shared" si="2"/>
        <v>120</v>
      </c>
      <c r="AJ22" s="266">
        <f t="shared" si="1"/>
        <v>8</v>
      </c>
      <c r="AK22" s="42"/>
    </row>
    <row r="23" spans="1:38" s="40" customFormat="1" x14ac:dyDescent="0.2">
      <c r="A23" s="481" t="s">
        <v>314</v>
      </c>
      <c r="B23" s="411" t="s">
        <v>312</v>
      </c>
      <c r="C23" s="195"/>
      <c r="D23" s="487" t="s">
        <v>19</v>
      </c>
      <c r="E23" s="447">
        <v>4</v>
      </c>
      <c r="F23" s="446" t="s">
        <v>15</v>
      </c>
      <c r="G23" s="186">
        <v>2</v>
      </c>
      <c r="H23" s="447">
        <v>4</v>
      </c>
      <c r="I23" s="446" t="s">
        <v>15</v>
      </c>
      <c r="J23" s="186">
        <v>2</v>
      </c>
      <c r="K23" s="447">
        <v>4</v>
      </c>
      <c r="L23" s="446" t="s">
        <v>15</v>
      </c>
      <c r="M23" s="186">
        <v>2</v>
      </c>
      <c r="N23" s="447">
        <v>4</v>
      </c>
      <c r="O23" s="446" t="s">
        <v>15</v>
      </c>
      <c r="P23" s="186">
        <v>2</v>
      </c>
      <c r="Q23" s="447">
        <v>4</v>
      </c>
      <c r="R23" s="446" t="s">
        <v>15</v>
      </c>
      <c r="S23" s="186">
        <v>2</v>
      </c>
      <c r="T23" s="447">
        <v>4</v>
      </c>
      <c r="U23" s="446" t="s">
        <v>15</v>
      </c>
      <c r="V23" s="186">
        <v>2</v>
      </c>
      <c r="W23" s="443">
        <v>4</v>
      </c>
      <c r="X23" s="444" t="s">
        <v>19</v>
      </c>
      <c r="Y23" s="186">
        <v>2</v>
      </c>
      <c r="Z23" s="443">
        <v>4</v>
      </c>
      <c r="AA23" s="444" t="s">
        <v>19</v>
      </c>
      <c r="AB23" s="186">
        <v>2</v>
      </c>
      <c r="AC23" s="222"/>
      <c r="AD23" s="223"/>
      <c r="AE23" s="224"/>
      <c r="AF23" s="222"/>
      <c r="AG23" s="223"/>
      <c r="AH23" s="224"/>
      <c r="AI23" s="270">
        <f>15*(E23+H23+K23+N23+Q23+T23+W23+Z23+AC23+AF23)</f>
        <v>480</v>
      </c>
      <c r="AJ23" s="266">
        <f>G23+J23+M23+P23+S23+V23+Y23+AB23+AE23+AH23</f>
        <v>16</v>
      </c>
      <c r="AK23" s="41"/>
      <c r="AL23" s="42"/>
    </row>
    <row r="24" spans="1:38" s="40" customFormat="1" x14ac:dyDescent="0.2">
      <c r="A24" s="467" t="s">
        <v>125</v>
      </c>
      <c r="B24" s="62" t="s">
        <v>106</v>
      </c>
      <c r="C24" s="195"/>
      <c r="D24" s="195" t="s">
        <v>19</v>
      </c>
      <c r="E24" s="65">
        <v>1</v>
      </c>
      <c r="F24" s="64" t="s">
        <v>15</v>
      </c>
      <c r="G24" s="186">
        <v>3</v>
      </c>
      <c r="H24" s="65">
        <v>1</v>
      </c>
      <c r="I24" s="64" t="s">
        <v>15</v>
      </c>
      <c r="J24" s="186">
        <v>3</v>
      </c>
      <c r="K24" s="65">
        <v>1</v>
      </c>
      <c r="L24" s="64" t="s">
        <v>15</v>
      </c>
      <c r="M24" s="186">
        <v>3</v>
      </c>
      <c r="N24" s="65">
        <v>1</v>
      </c>
      <c r="O24" s="64" t="s">
        <v>15</v>
      </c>
      <c r="P24" s="186">
        <v>3</v>
      </c>
      <c r="Q24" s="65">
        <v>1</v>
      </c>
      <c r="R24" s="64" t="s">
        <v>15</v>
      </c>
      <c r="S24" s="186">
        <v>3</v>
      </c>
      <c r="T24" s="65">
        <v>1</v>
      </c>
      <c r="U24" s="64" t="s">
        <v>15</v>
      </c>
      <c r="V24" s="186">
        <v>3</v>
      </c>
      <c r="W24" s="149">
        <v>1</v>
      </c>
      <c r="X24" s="150" t="s">
        <v>19</v>
      </c>
      <c r="Y24" s="186">
        <v>3</v>
      </c>
      <c r="Z24" s="149">
        <v>1</v>
      </c>
      <c r="AA24" s="150" t="s">
        <v>19</v>
      </c>
      <c r="AB24" s="186">
        <v>3</v>
      </c>
      <c r="AC24" s="222"/>
      <c r="AD24" s="223"/>
      <c r="AE24" s="224"/>
      <c r="AF24" s="222"/>
      <c r="AG24" s="223"/>
      <c r="AH24" s="224"/>
      <c r="AI24" s="270">
        <f>15*(E24+H24+K24+N24+Q24+T24+W24+Z24+AC24+AF24)</f>
        <v>120</v>
      </c>
      <c r="AJ24" s="266">
        <f>G24+J24+M24+P24+S24+V24+Y24+AB24+AE24+AH24</f>
        <v>24</v>
      </c>
      <c r="AK24" s="42"/>
    </row>
    <row r="25" spans="1:38" s="40" customFormat="1" x14ac:dyDescent="0.2">
      <c r="A25" s="467" t="s">
        <v>199</v>
      </c>
      <c r="B25" s="62" t="s">
        <v>308</v>
      </c>
      <c r="C25" s="195"/>
      <c r="D25" s="195" t="s">
        <v>19</v>
      </c>
      <c r="E25" s="65">
        <v>2</v>
      </c>
      <c r="F25" s="64" t="s">
        <v>15</v>
      </c>
      <c r="G25" s="186">
        <v>2</v>
      </c>
      <c r="H25" s="65">
        <v>2</v>
      </c>
      <c r="I25" s="64" t="s">
        <v>15</v>
      </c>
      <c r="J25" s="186">
        <v>2</v>
      </c>
      <c r="K25" s="65">
        <v>2</v>
      </c>
      <c r="L25" s="64" t="s">
        <v>15</v>
      </c>
      <c r="M25" s="186">
        <v>2</v>
      </c>
      <c r="N25" s="65">
        <v>2</v>
      </c>
      <c r="O25" s="64" t="s">
        <v>15</v>
      </c>
      <c r="P25" s="186">
        <v>2</v>
      </c>
      <c r="Q25" s="65">
        <v>2</v>
      </c>
      <c r="R25" s="64" t="s">
        <v>15</v>
      </c>
      <c r="S25" s="186">
        <v>2</v>
      </c>
      <c r="T25" s="65">
        <v>2</v>
      </c>
      <c r="U25" s="64" t="s">
        <v>15</v>
      </c>
      <c r="V25" s="186">
        <v>2</v>
      </c>
      <c r="W25" s="190"/>
      <c r="X25" s="197"/>
      <c r="Y25" s="198"/>
      <c r="Z25" s="190"/>
      <c r="AA25" s="191"/>
      <c r="AB25" s="186"/>
      <c r="AC25" s="222"/>
      <c r="AD25" s="223"/>
      <c r="AE25" s="224"/>
      <c r="AF25" s="222"/>
      <c r="AG25" s="223"/>
      <c r="AH25" s="224"/>
      <c r="AI25" s="270">
        <f>15*(E25+H25+K25+N25+Q25+T25+W25+Z25+AC25+AF25)</f>
        <v>180</v>
      </c>
      <c r="AJ25" s="266">
        <f>G25+J25+M25+P25+S25+V25+Y25+AB25+AE25+AH25</f>
        <v>12</v>
      </c>
      <c r="AK25" s="42"/>
    </row>
    <row r="26" spans="1:38" s="40" customFormat="1" x14ac:dyDescent="0.2">
      <c r="A26" s="467" t="s">
        <v>239</v>
      </c>
      <c r="B26" s="62" t="s">
        <v>227</v>
      </c>
      <c r="C26" s="195"/>
      <c r="D26" s="195" t="s">
        <v>19</v>
      </c>
      <c r="E26" s="65">
        <v>1</v>
      </c>
      <c r="F26" s="64" t="s">
        <v>15</v>
      </c>
      <c r="G26" s="186">
        <v>1</v>
      </c>
      <c r="H26" s="65">
        <v>1</v>
      </c>
      <c r="I26" s="64" t="s">
        <v>33</v>
      </c>
      <c r="J26" s="186">
        <v>1</v>
      </c>
      <c r="K26" s="65"/>
      <c r="L26" s="64"/>
      <c r="M26" s="186"/>
      <c r="N26" s="65"/>
      <c r="O26" s="64"/>
      <c r="P26" s="186"/>
      <c r="Q26" s="65"/>
      <c r="R26" s="64"/>
      <c r="S26" s="186"/>
      <c r="T26" s="65"/>
      <c r="U26" s="64"/>
      <c r="V26" s="186"/>
      <c r="W26" s="190"/>
      <c r="X26" s="197"/>
      <c r="Y26" s="198"/>
      <c r="Z26" s="190"/>
      <c r="AA26" s="191"/>
      <c r="AB26" s="186"/>
      <c r="AC26" s="222"/>
      <c r="AD26" s="223"/>
      <c r="AE26" s="224"/>
      <c r="AF26" s="222"/>
      <c r="AG26" s="223"/>
      <c r="AH26" s="224"/>
      <c r="AI26" s="270">
        <f t="shared" si="2"/>
        <v>30</v>
      </c>
      <c r="AJ26" s="266">
        <f t="shared" ref="AJ26:AJ31" si="3">G26+J26+M26+P26+S26+V26+Y26+AB26+AE26+AH26</f>
        <v>2</v>
      </c>
      <c r="AK26" s="41"/>
      <c r="AL26" s="42"/>
    </row>
    <row r="27" spans="1:38" s="40" customFormat="1" x14ac:dyDescent="0.2">
      <c r="A27" s="403"/>
      <c r="B27" s="62" t="s">
        <v>265</v>
      </c>
      <c r="C27" s="195"/>
      <c r="D27" s="195"/>
      <c r="E27" s="65"/>
      <c r="F27" s="64"/>
      <c r="G27" s="186"/>
      <c r="H27" s="65"/>
      <c r="I27" s="64"/>
      <c r="J27" s="186">
        <v>4</v>
      </c>
      <c r="K27" s="65"/>
      <c r="L27" s="64"/>
      <c r="M27" s="186"/>
      <c r="N27" s="65"/>
      <c r="O27" s="64"/>
      <c r="P27" s="186"/>
      <c r="Q27" s="65"/>
      <c r="R27" s="64"/>
      <c r="S27" s="186"/>
      <c r="T27" s="65"/>
      <c r="U27" s="64"/>
      <c r="V27" s="186">
        <v>4</v>
      </c>
      <c r="W27" s="190"/>
      <c r="X27" s="206"/>
      <c r="Y27" s="179"/>
      <c r="Z27" s="207"/>
      <c r="AA27" s="206"/>
      <c r="AB27" s="179">
        <v>6</v>
      </c>
      <c r="AC27" s="222"/>
      <c r="AD27" s="223"/>
      <c r="AE27" s="224"/>
      <c r="AF27" s="222"/>
      <c r="AG27" s="223"/>
      <c r="AH27" s="224"/>
      <c r="AI27" s="270">
        <f t="shared" si="2"/>
        <v>0</v>
      </c>
      <c r="AJ27" s="266">
        <f t="shared" si="3"/>
        <v>14</v>
      </c>
      <c r="AK27" s="41"/>
      <c r="AL27" s="42"/>
    </row>
    <row r="28" spans="1:38" s="40" customFormat="1" ht="13.5" thickBot="1" x14ac:dyDescent="0.25">
      <c r="A28" s="475" t="s">
        <v>131</v>
      </c>
      <c r="B28" s="62" t="s">
        <v>59</v>
      </c>
      <c r="C28" s="195"/>
      <c r="D28" s="195" t="s">
        <v>13</v>
      </c>
      <c r="E28" s="149"/>
      <c r="F28" s="150"/>
      <c r="G28" s="186"/>
      <c r="H28" s="149"/>
      <c r="I28" s="150"/>
      <c r="J28" s="186"/>
      <c r="K28" s="149"/>
      <c r="L28" s="150"/>
      <c r="M28" s="186"/>
      <c r="N28" s="149"/>
      <c r="O28" s="150"/>
      <c r="P28" s="186"/>
      <c r="Q28" s="149"/>
      <c r="R28" s="150"/>
      <c r="S28" s="186"/>
      <c r="T28" s="149"/>
      <c r="U28" s="150"/>
      <c r="V28" s="186"/>
      <c r="W28" s="190">
        <v>0</v>
      </c>
      <c r="X28" s="191" t="s">
        <v>19</v>
      </c>
      <c r="Y28" s="186">
        <v>4</v>
      </c>
      <c r="Z28" s="190">
        <v>0</v>
      </c>
      <c r="AA28" s="191" t="s">
        <v>19</v>
      </c>
      <c r="AB28" s="186">
        <v>4</v>
      </c>
      <c r="AC28" s="222"/>
      <c r="AD28" s="223"/>
      <c r="AE28" s="224"/>
      <c r="AF28" s="222"/>
      <c r="AG28" s="223"/>
      <c r="AH28" s="224"/>
      <c r="AI28" s="272">
        <f t="shared" si="2"/>
        <v>0</v>
      </c>
      <c r="AJ28" s="266">
        <f t="shared" si="3"/>
        <v>8</v>
      </c>
      <c r="AK28" s="41"/>
      <c r="AL28" s="42"/>
    </row>
    <row r="29" spans="1:38" s="40" customFormat="1" ht="13.5" thickBot="1" x14ac:dyDescent="0.25">
      <c r="A29" s="234"/>
      <c r="B29" s="595" t="s">
        <v>86</v>
      </c>
      <c r="C29" s="596"/>
      <c r="D29" s="596"/>
      <c r="E29" s="596"/>
      <c r="F29" s="596"/>
      <c r="G29" s="596"/>
      <c r="H29" s="596"/>
      <c r="I29" s="596"/>
      <c r="J29" s="596"/>
      <c r="K29" s="596"/>
      <c r="L29" s="596"/>
      <c r="M29" s="596"/>
      <c r="N29" s="596"/>
      <c r="O29" s="596"/>
      <c r="P29" s="596"/>
      <c r="Q29" s="596"/>
      <c r="R29" s="596"/>
      <c r="S29" s="596"/>
      <c r="T29" s="596"/>
      <c r="U29" s="596"/>
      <c r="V29" s="596"/>
      <c r="W29" s="596"/>
      <c r="X29" s="596"/>
      <c r="Y29" s="596"/>
      <c r="Z29" s="596"/>
      <c r="AA29" s="596"/>
      <c r="AB29" s="596"/>
      <c r="AC29" s="596"/>
      <c r="AD29" s="596"/>
      <c r="AE29" s="596"/>
      <c r="AF29" s="596"/>
      <c r="AG29" s="596"/>
      <c r="AH29" s="596"/>
      <c r="AI29" s="596"/>
      <c r="AJ29" s="597"/>
      <c r="AK29" s="41"/>
      <c r="AL29" s="42"/>
    </row>
    <row r="30" spans="1:38" s="40" customFormat="1" x14ac:dyDescent="0.2">
      <c r="A30" s="468" t="s">
        <v>132</v>
      </c>
      <c r="B30" s="91" t="s">
        <v>223</v>
      </c>
      <c r="C30" s="453" t="s">
        <v>184</v>
      </c>
      <c r="D30" s="453" t="s">
        <v>186</v>
      </c>
      <c r="E30" s="65"/>
      <c r="F30" s="64"/>
      <c r="G30" s="121"/>
      <c r="H30" s="65"/>
      <c r="I30" s="64"/>
      <c r="J30" s="121"/>
      <c r="K30" s="65">
        <v>2</v>
      </c>
      <c r="L30" s="64" t="s">
        <v>33</v>
      </c>
      <c r="M30" s="121">
        <v>3</v>
      </c>
      <c r="N30" s="65">
        <v>2</v>
      </c>
      <c r="O30" s="64" t="s">
        <v>33</v>
      </c>
      <c r="P30" s="121">
        <v>3</v>
      </c>
      <c r="Q30" s="65">
        <v>2</v>
      </c>
      <c r="R30" s="64" t="s">
        <v>33</v>
      </c>
      <c r="S30" s="121">
        <v>3</v>
      </c>
      <c r="T30" s="65">
        <v>2</v>
      </c>
      <c r="U30" s="64" t="s">
        <v>33</v>
      </c>
      <c r="V30" s="121">
        <v>3</v>
      </c>
      <c r="W30" s="92"/>
      <c r="X30" s="64"/>
      <c r="Y30" s="228"/>
      <c r="Z30" s="92"/>
      <c r="AA30" s="64"/>
      <c r="AB30" s="228"/>
      <c r="AC30" s="115"/>
      <c r="AD30" s="116"/>
      <c r="AE30" s="120"/>
      <c r="AF30" s="115"/>
      <c r="AG30" s="116"/>
      <c r="AH30" s="120"/>
      <c r="AI30" s="82">
        <f t="shared" si="2"/>
        <v>120</v>
      </c>
      <c r="AJ30" s="231">
        <f t="shared" si="3"/>
        <v>12</v>
      </c>
      <c r="AK30" s="41"/>
      <c r="AL30" s="42"/>
    </row>
    <row r="31" spans="1:38" s="40" customFormat="1" x14ac:dyDescent="0.2">
      <c r="A31" s="468" t="s">
        <v>128</v>
      </c>
      <c r="B31" s="91" t="s">
        <v>271</v>
      </c>
      <c r="C31" s="453" t="s">
        <v>184</v>
      </c>
      <c r="D31" s="453" t="s">
        <v>19</v>
      </c>
      <c r="E31" s="65"/>
      <c r="F31" s="64"/>
      <c r="G31" s="121"/>
      <c r="H31" s="65"/>
      <c r="I31" s="64"/>
      <c r="J31" s="121"/>
      <c r="K31" s="65"/>
      <c r="L31" s="64"/>
      <c r="M31" s="121"/>
      <c r="N31" s="65">
        <v>2</v>
      </c>
      <c r="O31" s="64" t="s">
        <v>19</v>
      </c>
      <c r="P31" s="208">
        <v>2</v>
      </c>
      <c r="Q31" s="65">
        <v>2</v>
      </c>
      <c r="R31" s="64" t="s">
        <v>19</v>
      </c>
      <c r="S31" s="208">
        <v>2</v>
      </c>
      <c r="T31" s="65"/>
      <c r="U31" s="64"/>
      <c r="V31" s="121"/>
      <c r="W31" s="65"/>
      <c r="X31" s="64"/>
      <c r="Y31" s="121"/>
      <c r="Z31" s="65"/>
      <c r="AA31" s="64"/>
      <c r="AB31" s="121"/>
      <c r="AC31" s="115"/>
      <c r="AD31" s="116"/>
      <c r="AE31" s="120"/>
      <c r="AF31" s="115"/>
      <c r="AG31" s="116"/>
      <c r="AH31" s="120"/>
      <c r="AI31" s="82">
        <f t="shared" si="2"/>
        <v>60</v>
      </c>
      <c r="AJ31" s="231">
        <f t="shared" si="3"/>
        <v>4</v>
      </c>
      <c r="AK31" s="41"/>
      <c r="AL31" s="42"/>
    </row>
    <row r="32" spans="1:38" s="40" customFormat="1" x14ac:dyDescent="0.2">
      <c r="A32" s="468" t="s">
        <v>129</v>
      </c>
      <c r="B32" s="91" t="s">
        <v>272</v>
      </c>
      <c r="C32" s="453" t="s">
        <v>184</v>
      </c>
      <c r="D32" s="453" t="s">
        <v>19</v>
      </c>
      <c r="E32" s="65"/>
      <c r="F32" s="64"/>
      <c r="G32" s="121"/>
      <c r="H32" s="65"/>
      <c r="I32" s="64"/>
      <c r="J32" s="121"/>
      <c r="K32" s="65"/>
      <c r="L32" s="64"/>
      <c r="M32" s="121"/>
      <c r="N32" s="65"/>
      <c r="O32" s="64"/>
      <c r="P32" s="208"/>
      <c r="Q32" s="65"/>
      <c r="R32" s="64"/>
      <c r="S32" s="121"/>
      <c r="T32" s="92">
        <v>2</v>
      </c>
      <c r="U32" s="64" t="s">
        <v>19</v>
      </c>
      <c r="V32" s="228">
        <v>2</v>
      </c>
      <c r="W32" s="92">
        <v>2</v>
      </c>
      <c r="X32" s="64" t="s">
        <v>19</v>
      </c>
      <c r="Y32" s="228">
        <v>2</v>
      </c>
      <c r="Z32" s="92">
        <v>2</v>
      </c>
      <c r="AA32" s="64" t="s">
        <v>19</v>
      </c>
      <c r="AB32" s="228">
        <v>2</v>
      </c>
      <c r="AC32" s="115"/>
      <c r="AD32" s="116"/>
      <c r="AE32" s="120"/>
      <c r="AF32" s="115"/>
      <c r="AG32" s="116"/>
      <c r="AH32" s="120"/>
      <c r="AI32" s="82">
        <f>15*(E32+H32+K32+N32+Q32+T32+W32+Z32+AC32+AF32)</f>
        <v>90</v>
      </c>
      <c r="AJ32" s="231">
        <f>G32+J32+M32+P32+S32+V32+Y32+AB32+AE32+AH32</f>
        <v>6</v>
      </c>
      <c r="AK32" s="41"/>
      <c r="AL32" s="42"/>
    </row>
    <row r="33" spans="1:38" s="40" customFormat="1" x14ac:dyDescent="0.2">
      <c r="A33" s="468" t="s">
        <v>130</v>
      </c>
      <c r="B33" s="91" t="s">
        <v>58</v>
      </c>
      <c r="C33" s="453"/>
      <c r="D33" s="453" t="s">
        <v>19</v>
      </c>
      <c r="E33" s="65"/>
      <c r="F33" s="64"/>
      <c r="G33" s="121"/>
      <c r="H33" s="65"/>
      <c r="I33" s="64"/>
      <c r="J33" s="121"/>
      <c r="K33" s="65"/>
      <c r="L33" s="64"/>
      <c r="M33" s="121"/>
      <c r="N33" s="65"/>
      <c r="O33" s="64"/>
      <c r="P33" s="208"/>
      <c r="Q33" s="65"/>
      <c r="R33" s="64"/>
      <c r="S33" s="121"/>
      <c r="T33" s="92"/>
      <c r="U33" s="64"/>
      <c r="V33" s="228"/>
      <c r="W33" s="92">
        <v>1</v>
      </c>
      <c r="X33" s="64" t="s">
        <v>19</v>
      </c>
      <c r="Y33" s="228">
        <v>1</v>
      </c>
      <c r="Z33" s="92"/>
      <c r="AA33" s="64"/>
      <c r="AB33" s="228"/>
      <c r="AC33" s="115"/>
      <c r="AD33" s="116"/>
      <c r="AE33" s="120"/>
      <c r="AF33" s="115"/>
      <c r="AG33" s="116"/>
      <c r="AH33" s="120"/>
      <c r="AI33" s="82">
        <f>15*(E33+H33+K33+N33+Q33+T33+W33+Z33+AC33+AF33)</f>
        <v>15</v>
      </c>
      <c r="AJ33" s="231">
        <f>G33+J33+M33+P33+S33+V33+Y33+AB33+AE33+AH33</f>
        <v>1</v>
      </c>
      <c r="AK33" s="41"/>
      <c r="AL33" s="42"/>
    </row>
    <row r="34" spans="1:38" s="40" customFormat="1" ht="25.5" x14ac:dyDescent="0.2">
      <c r="A34" s="468" t="s">
        <v>127</v>
      </c>
      <c r="B34" s="91" t="s">
        <v>42</v>
      </c>
      <c r="C34" s="453" t="s">
        <v>184</v>
      </c>
      <c r="D34" s="453" t="s">
        <v>19</v>
      </c>
      <c r="E34" s="65">
        <v>2</v>
      </c>
      <c r="F34" s="64" t="s">
        <v>20</v>
      </c>
      <c r="G34" s="121">
        <v>0</v>
      </c>
      <c r="H34" s="65"/>
      <c r="I34" s="64"/>
      <c r="J34" s="121"/>
      <c r="K34" s="65"/>
      <c r="L34" s="64"/>
      <c r="M34" s="121"/>
      <c r="N34" s="65"/>
      <c r="O34" s="64"/>
      <c r="P34" s="208"/>
      <c r="Q34" s="65"/>
      <c r="R34" s="64"/>
      <c r="S34" s="121"/>
      <c r="T34" s="65"/>
      <c r="U34" s="64"/>
      <c r="V34" s="121"/>
      <c r="W34" s="229"/>
      <c r="X34" s="230"/>
      <c r="Y34" s="121"/>
      <c r="Z34" s="229">
        <v>2</v>
      </c>
      <c r="AA34" s="230" t="s">
        <v>20</v>
      </c>
      <c r="AB34" s="121">
        <v>0</v>
      </c>
      <c r="AC34" s="211"/>
      <c r="AD34" s="212"/>
      <c r="AE34" s="120"/>
      <c r="AF34" s="211"/>
      <c r="AG34" s="212"/>
      <c r="AH34" s="120"/>
      <c r="AI34" s="60">
        <f>15*(E34+H34+K34+N34+Q34+T34+W34+Z34+AC34+AF34)</f>
        <v>60</v>
      </c>
      <c r="AJ34" s="232">
        <f>G34+J34+M34+P34+S34+V34+Y34+AB34+AE34+AH34</f>
        <v>0</v>
      </c>
      <c r="AK34" s="41"/>
      <c r="AL34" s="42"/>
    </row>
    <row r="35" spans="1:38" s="40" customFormat="1" x14ac:dyDescent="0.2">
      <c r="A35" s="476" t="s">
        <v>148</v>
      </c>
      <c r="B35" s="91" t="s">
        <v>40</v>
      </c>
      <c r="C35" s="453"/>
      <c r="D35" s="453" t="s">
        <v>186</v>
      </c>
      <c r="E35" s="65">
        <v>2</v>
      </c>
      <c r="F35" s="64" t="s">
        <v>33</v>
      </c>
      <c r="G35" s="121">
        <v>2</v>
      </c>
      <c r="H35" s="65"/>
      <c r="I35" s="64"/>
      <c r="J35" s="121"/>
      <c r="K35" s="65"/>
      <c r="L35" s="64"/>
      <c r="M35" s="121"/>
      <c r="N35" s="65"/>
      <c r="O35" s="64"/>
      <c r="P35" s="208"/>
      <c r="Q35" s="65"/>
      <c r="R35" s="64"/>
      <c r="S35" s="121"/>
      <c r="T35" s="65"/>
      <c r="U35" s="64"/>
      <c r="V35" s="121"/>
      <c r="W35" s="65"/>
      <c r="X35" s="64"/>
      <c r="Y35" s="121"/>
      <c r="Z35" s="65"/>
      <c r="AA35" s="64"/>
      <c r="AB35" s="121"/>
      <c r="AC35" s="115"/>
      <c r="AD35" s="116"/>
      <c r="AE35" s="120"/>
      <c r="AF35" s="115"/>
      <c r="AG35" s="116"/>
      <c r="AH35" s="120"/>
      <c r="AI35" s="82">
        <f>15*(E35+H35+K35+N35+Q35+T35+W35+Z35+AC35+AF35)</f>
        <v>30</v>
      </c>
      <c r="AJ35" s="231">
        <f>G35+J35+M35+P35+S35+V35+Y35+AB35+AE35+AH35</f>
        <v>2</v>
      </c>
      <c r="AK35" s="42"/>
      <c r="AL35" s="42"/>
    </row>
    <row r="36" spans="1:38" s="40" customFormat="1" x14ac:dyDescent="0.2">
      <c r="A36" s="476" t="s">
        <v>146</v>
      </c>
      <c r="B36" s="91" t="s">
        <v>41</v>
      </c>
      <c r="C36" s="453"/>
      <c r="D36" s="453" t="s">
        <v>186</v>
      </c>
      <c r="E36" s="65"/>
      <c r="F36" s="64"/>
      <c r="G36" s="121"/>
      <c r="H36" s="65">
        <v>2</v>
      </c>
      <c r="I36" s="64" t="s">
        <v>33</v>
      </c>
      <c r="J36" s="121">
        <v>2</v>
      </c>
      <c r="K36" s="65"/>
      <c r="L36" s="64"/>
      <c r="M36" s="121"/>
      <c r="N36" s="65"/>
      <c r="O36" s="64"/>
      <c r="P36" s="208"/>
      <c r="Q36" s="65"/>
      <c r="R36" s="64"/>
      <c r="S36" s="121"/>
      <c r="T36" s="65"/>
      <c r="U36" s="64"/>
      <c r="V36" s="121"/>
      <c r="W36" s="65"/>
      <c r="X36" s="64"/>
      <c r="Y36" s="121"/>
      <c r="Z36" s="65"/>
      <c r="AA36" s="64"/>
      <c r="AB36" s="121"/>
      <c r="AC36" s="115"/>
      <c r="AD36" s="116"/>
      <c r="AE36" s="120"/>
      <c r="AF36" s="115"/>
      <c r="AG36" s="116"/>
      <c r="AH36" s="120"/>
      <c r="AI36" s="82">
        <f>15*(E36+H36+K36+N36+Q36+T36+W36+Z36+AC36+AF36)</f>
        <v>30</v>
      </c>
      <c r="AJ36" s="231">
        <f>G36+J36+M36+P36+S36+V36+Y36+AB36+AE36+AH36</f>
        <v>2</v>
      </c>
      <c r="AK36" s="42"/>
      <c r="AL36" s="42"/>
    </row>
    <row r="37" spans="1:38" s="40" customFormat="1" x14ac:dyDescent="0.2">
      <c r="A37" s="476" t="s">
        <v>147</v>
      </c>
      <c r="B37" s="93" t="s">
        <v>43</v>
      </c>
      <c r="C37" s="464"/>
      <c r="D37" s="464" t="s">
        <v>19</v>
      </c>
      <c r="E37" s="65"/>
      <c r="F37" s="64"/>
      <c r="G37" s="121"/>
      <c r="H37" s="65"/>
      <c r="I37" s="64"/>
      <c r="J37" s="121"/>
      <c r="K37" s="65">
        <v>2</v>
      </c>
      <c r="L37" s="64" t="s">
        <v>15</v>
      </c>
      <c r="M37" s="121">
        <v>2</v>
      </c>
      <c r="N37" s="65"/>
      <c r="O37" s="64"/>
      <c r="P37" s="208"/>
      <c r="Q37" s="65"/>
      <c r="R37" s="64"/>
      <c r="S37" s="121"/>
      <c r="T37" s="65"/>
      <c r="U37" s="64"/>
      <c r="V37" s="121"/>
      <c r="W37" s="65"/>
      <c r="X37" s="64"/>
      <c r="Y37" s="121"/>
      <c r="Z37" s="65"/>
      <c r="AA37" s="64"/>
      <c r="AB37" s="121"/>
      <c r="AC37" s="115"/>
      <c r="AD37" s="116"/>
      <c r="AE37" s="120"/>
      <c r="AF37" s="115"/>
      <c r="AG37" s="116"/>
      <c r="AH37" s="120"/>
      <c r="AI37" s="82">
        <f t="shared" ref="AI37:AI56" si="4">15*(E37+H37+K37+N37+Q37+T37+W37+Z37+AC37+AF37)</f>
        <v>30</v>
      </c>
      <c r="AJ37" s="231">
        <f t="shared" ref="AJ37:AJ56" si="5">G37+J37+M37+P37+S37+V37+Y37+AB37+AE37+AH37</f>
        <v>2</v>
      </c>
      <c r="AK37" s="42"/>
      <c r="AL37" s="42"/>
    </row>
    <row r="38" spans="1:38" s="40" customFormat="1" x14ac:dyDescent="0.2">
      <c r="A38" s="476" t="s">
        <v>134</v>
      </c>
      <c r="B38" s="91" t="s">
        <v>44</v>
      </c>
      <c r="C38" s="453"/>
      <c r="D38" s="453" t="s">
        <v>19</v>
      </c>
      <c r="E38" s="65"/>
      <c r="F38" s="64"/>
      <c r="G38" s="121"/>
      <c r="H38" s="65"/>
      <c r="I38" s="64"/>
      <c r="J38" s="121"/>
      <c r="K38" s="65">
        <v>2</v>
      </c>
      <c r="L38" s="64" t="s">
        <v>15</v>
      </c>
      <c r="M38" s="121">
        <v>3</v>
      </c>
      <c r="N38" s="65"/>
      <c r="O38" s="64"/>
      <c r="P38" s="208"/>
      <c r="Q38" s="65"/>
      <c r="R38" s="64"/>
      <c r="S38" s="121"/>
      <c r="T38" s="65"/>
      <c r="U38" s="64"/>
      <c r="V38" s="121"/>
      <c r="W38" s="65"/>
      <c r="X38" s="64"/>
      <c r="Y38" s="121"/>
      <c r="Z38" s="65"/>
      <c r="AA38" s="64"/>
      <c r="AB38" s="121"/>
      <c r="AC38" s="115"/>
      <c r="AD38" s="116"/>
      <c r="AE38" s="120"/>
      <c r="AF38" s="115"/>
      <c r="AG38" s="116"/>
      <c r="AH38" s="120"/>
      <c r="AI38" s="82">
        <f t="shared" si="4"/>
        <v>30</v>
      </c>
      <c r="AJ38" s="231">
        <f t="shared" si="5"/>
        <v>3</v>
      </c>
      <c r="AK38" s="42"/>
      <c r="AL38" s="42"/>
    </row>
    <row r="39" spans="1:38" s="40" customFormat="1" x14ac:dyDescent="0.2">
      <c r="A39" s="476" t="s">
        <v>145</v>
      </c>
      <c r="B39" s="91" t="s">
        <v>45</v>
      </c>
      <c r="C39" s="453"/>
      <c r="D39" s="453" t="s">
        <v>19</v>
      </c>
      <c r="E39" s="65"/>
      <c r="F39" s="64"/>
      <c r="G39" s="121"/>
      <c r="H39" s="65"/>
      <c r="I39" s="64"/>
      <c r="J39" s="121"/>
      <c r="K39" s="65"/>
      <c r="L39" s="64"/>
      <c r="M39" s="121"/>
      <c r="N39" s="65">
        <v>2</v>
      </c>
      <c r="O39" s="64" t="s">
        <v>15</v>
      </c>
      <c r="P39" s="208">
        <v>3</v>
      </c>
      <c r="Q39" s="65"/>
      <c r="R39" s="64"/>
      <c r="S39" s="121"/>
      <c r="T39" s="65"/>
      <c r="U39" s="64"/>
      <c r="V39" s="121"/>
      <c r="W39" s="65"/>
      <c r="X39" s="64"/>
      <c r="Y39" s="121"/>
      <c r="Z39" s="65"/>
      <c r="AA39" s="64"/>
      <c r="AB39" s="121"/>
      <c r="AC39" s="115"/>
      <c r="AD39" s="116"/>
      <c r="AE39" s="120"/>
      <c r="AF39" s="115"/>
      <c r="AG39" s="116"/>
      <c r="AH39" s="120"/>
      <c r="AI39" s="82">
        <f t="shared" si="4"/>
        <v>30</v>
      </c>
      <c r="AJ39" s="231">
        <f t="shared" si="5"/>
        <v>3</v>
      </c>
      <c r="AK39" s="42"/>
      <c r="AL39" s="42"/>
    </row>
    <row r="40" spans="1:38" s="40" customFormat="1" x14ac:dyDescent="0.2">
      <c r="A40" s="476" t="s">
        <v>135</v>
      </c>
      <c r="B40" s="91" t="s">
        <v>46</v>
      </c>
      <c r="C40" s="453"/>
      <c r="D40" s="453" t="s">
        <v>186</v>
      </c>
      <c r="E40" s="65"/>
      <c r="F40" s="64"/>
      <c r="G40" s="121"/>
      <c r="H40" s="65"/>
      <c r="I40" s="64"/>
      <c r="J40" s="121"/>
      <c r="K40" s="65"/>
      <c r="L40" s="64"/>
      <c r="M40" s="121"/>
      <c r="N40" s="65"/>
      <c r="O40" s="64"/>
      <c r="P40" s="208"/>
      <c r="Q40" s="65">
        <v>2</v>
      </c>
      <c r="R40" s="64" t="s">
        <v>33</v>
      </c>
      <c r="S40" s="121">
        <v>2</v>
      </c>
      <c r="T40" s="65"/>
      <c r="U40" s="64"/>
      <c r="V40" s="121"/>
      <c r="W40" s="65"/>
      <c r="X40" s="64"/>
      <c r="Y40" s="121"/>
      <c r="Z40" s="65"/>
      <c r="AA40" s="64"/>
      <c r="AB40" s="121"/>
      <c r="AC40" s="115"/>
      <c r="AD40" s="116"/>
      <c r="AE40" s="120"/>
      <c r="AF40" s="115"/>
      <c r="AG40" s="116"/>
      <c r="AH40" s="120"/>
      <c r="AI40" s="82">
        <f t="shared" si="4"/>
        <v>30</v>
      </c>
      <c r="AJ40" s="231">
        <f t="shared" si="5"/>
        <v>2</v>
      </c>
      <c r="AK40" s="42"/>
      <c r="AL40" s="42"/>
    </row>
    <row r="41" spans="1:38" s="40" customFormat="1" ht="36" x14ac:dyDescent="0.2">
      <c r="A41" s="476" t="s">
        <v>140</v>
      </c>
      <c r="B41" s="91" t="s">
        <v>47</v>
      </c>
      <c r="C41" s="463" t="s">
        <v>269</v>
      </c>
      <c r="D41" s="453" t="s">
        <v>19</v>
      </c>
      <c r="E41" s="65"/>
      <c r="F41" s="64"/>
      <c r="G41" s="121"/>
      <c r="H41" s="65"/>
      <c r="I41" s="64"/>
      <c r="J41" s="121"/>
      <c r="K41" s="65"/>
      <c r="L41" s="64"/>
      <c r="M41" s="121"/>
      <c r="N41" s="65"/>
      <c r="O41" s="64"/>
      <c r="P41" s="208"/>
      <c r="Q41" s="65"/>
      <c r="R41" s="64"/>
      <c r="S41" s="121"/>
      <c r="T41" s="65">
        <v>3</v>
      </c>
      <c r="U41" s="64" t="s">
        <v>15</v>
      </c>
      <c r="V41" s="121">
        <v>2</v>
      </c>
      <c r="W41" s="65"/>
      <c r="X41" s="64"/>
      <c r="Y41" s="121"/>
      <c r="Z41" s="65"/>
      <c r="AA41" s="64"/>
      <c r="AB41" s="121"/>
      <c r="AC41" s="115"/>
      <c r="AD41" s="116"/>
      <c r="AE41" s="120"/>
      <c r="AF41" s="115"/>
      <c r="AG41" s="116"/>
      <c r="AH41" s="120"/>
      <c r="AI41" s="82">
        <f t="shared" si="4"/>
        <v>45</v>
      </c>
      <c r="AJ41" s="231">
        <f t="shared" si="5"/>
        <v>2</v>
      </c>
      <c r="AK41" s="42"/>
      <c r="AL41" s="42"/>
    </row>
    <row r="42" spans="1:38" s="40" customFormat="1" x14ac:dyDescent="0.2">
      <c r="A42" s="476" t="s">
        <v>144</v>
      </c>
      <c r="B42" s="91" t="s">
        <v>48</v>
      </c>
      <c r="C42" s="453"/>
      <c r="D42" s="453" t="s">
        <v>186</v>
      </c>
      <c r="E42" s="65"/>
      <c r="F42" s="64"/>
      <c r="G42" s="121"/>
      <c r="H42" s="65"/>
      <c r="I42" s="64"/>
      <c r="J42" s="121"/>
      <c r="K42" s="65"/>
      <c r="L42" s="64"/>
      <c r="M42" s="121"/>
      <c r="N42" s="65"/>
      <c r="O42" s="64"/>
      <c r="P42" s="208"/>
      <c r="Q42" s="65"/>
      <c r="R42" s="64"/>
      <c r="S42" s="121"/>
      <c r="T42" s="65"/>
      <c r="U42" s="64"/>
      <c r="V42" s="121"/>
      <c r="W42" s="65">
        <v>2</v>
      </c>
      <c r="X42" s="64" t="s">
        <v>33</v>
      </c>
      <c r="Y42" s="121">
        <v>2</v>
      </c>
      <c r="Z42" s="65"/>
      <c r="AA42" s="64"/>
      <c r="AB42" s="121"/>
      <c r="AC42" s="115"/>
      <c r="AD42" s="116"/>
      <c r="AE42" s="120"/>
      <c r="AF42" s="115"/>
      <c r="AG42" s="116"/>
      <c r="AH42" s="120"/>
      <c r="AI42" s="82">
        <f t="shared" si="4"/>
        <v>30</v>
      </c>
      <c r="AJ42" s="231">
        <f t="shared" si="5"/>
        <v>2</v>
      </c>
      <c r="AK42" s="42"/>
      <c r="AL42" s="42"/>
    </row>
    <row r="43" spans="1:38" s="40" customFormat="1" x14ac:dyDescent="0.2">
      <c r="A43" s="476" t="s">
        <v>142</v>
      </c>
      <c r="B43" s="91" t="s">
        <v>49</v>
      </c>
      <c r="C43" s="453"/>
      <c r="D43" s="453" t="s">
        <v>186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/>
      <c r="R43" s="64"/>
      <c r="S43" s="121"/>
      <c r="T43" s="65"/>
      <c r="U43" s="64"/>
      <c r="V43" s="121"/>
      <c r="W43" s="65"/>
      <c r="X43" s="64"/>
      <c r="Y43" s="121"/>
      <c r="Z43" s="65">
        <v>2</v>
      </c>
      <c r="AA43" s="64" t="s">
        <v>33</v>
      </c>
      <c r="AB43" s="121">
        <v>2</v>
      </c>
      <c r="AC43" s="115"/>
      <c r="AD43" s="116"/>
      <c r="AE43" s="120"/>
      <c r="AF43" s="115"/>
      <c r="AG43" s="116"/>
      <c r="AH43" s="120"/>
      <c r="AI43" s="82">
        <f t="shared" si="4"/>
        <v>30</v>
      </c>
      <c r="AJ43" s="231">
        <f t="shared" si="5"/>
        <v>2</v>
      </c>
      <c r="AK43" s="42"/>
      <c r="AL43" s="42"/>
    </row>
    <row r="44" spans="1:38" s="40" customFormat="1" x14ac:dyDescent="0.2">
      <c r="A44" s="476" t="s">
        <v>143</v>
      </c>
      <c r="B44" s="91" t="s">
        <v>50</v>
      </c>
      <c r="C44" s="453"/>
      <c r="D44" s="453" t="s">
        <v>186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65"/>
      <c r="U44" s="64"/>
      <c r="V44" s="121"/>
      <c r="W44" s="65">
        <v>2</v>
      </c>
      <c r="X44" s="64" t="s">
        <v>33</v>
      </c>
      <c r="Y44" s="121">
        <v>3</v>
      </c>
      <c r="Z44" s="65"/>
      <c r="AA44" s="64"/>
      <c r="AB44" s="121"/>
      <c r="AC44" s="115"/>
      <c r="AD44" s="116"/>
      <c r="AE44" s="120"/>
      <c r="AF44" s="115"/>
      <c r="AG44" s="116"/>
      <c r="AH44" s="120"/>
      <c r="AI44" s="82">
        <f t="shared" si="4"/>
        <v>30</v>
      </c>
      <c r="AJ44" s="231">
        <f t="shared" si="5"/>
        <v>3</v>
      </c>
      <c r="AK44" s="42"/>
      <c r="AL44" s="42"/>
    </row>
    <row r="45" spans="1:38" s="47" customFormat="1" ht="13.5" thickBot="1" x14ac:dyDescent="0.25">
      <c r="A45" s="476" t="s">
        <v>141</v>
      </c>
      <c r="B45" s="91" t="s">
        <v>51</v>
      </c>
      <c r="C45" s="453"/>
      <c r="D45" s="453" t="s">
        <v>186</v>
      </c>
      <c r="E45" s="65"/>
      <c r="F45" s="64"/>
      <c r="G45" s="121"/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65">
        <v>2</v>
      </c>
      <c r="X45" s="64" t="s">
        <v>33</v>
      </c>
      <c r="Y45" s="121">
        <v>2</v>
      </c>
      <c r="Z45" s="65"/>
      <c r="AA45" s="64"/>
      <c r="AB45" s="121"/>
      <c r="AC45" s="115"/>
      <c r="AD45" s="116"/>
      <c r="AE45" s="120"/>
      <c r="AF45" s="115"/>
      <c r="AG45" s="116"/>
      <c r="AH45" s="120"/>
      <c r="AI45" s="82">
        <f t="shared" si="4"/>
        <v>30</v>
      </c>
      <c r="AJ45" s="231">
        <f t="shared" si="5"/>
        <v>2</v>
      </c>
      <c r="AK45" s="40"/>
      <c r="AL45" s="40"/>
    </row>
    <row r="46" spans="1:38" s="47" customFormat="1" ht="13.5" customHeight="1" thickBot="1" x14ac:dyDescent="0.25">
      <c r="A46" s="477"/>
      <c r="B46" s="598" t="s">
        <v>88</v>
      </c>
      <c r="C46" s="609"/>
      <c r="D46" s="496"/>
      <c r="E46" s="545" t="s">
        <v>1</v>
      </c>
      <c r="F46" s="546"/>
      <c r="G46" s="547"/>
      <c r="H46" s="548" t="s">
        <v>2</v>
      </c>
      <c r="I46" s="549"/>
      <c r="J46" s="550"/>
      <c r="K46" s="545" t="s">
        <v>3</v>
      </c>
      <c r="L46" s="546"/>
      <c r="M46" s="547"/>
      <c r="N46" s="545" t="s">
        <v>4</v>
      </c>
      <c r="O46" s="546"/>
      <c r="P46" s="547"/>
      <c r="Q46" s="545" t="s">
        <v>5</v>
      </c>
      <c r="R46" s="546"/>
      <c r="S46" s="547"/>
      <c r="T46" s="545" t="s">
        <v>6</v>
      </c>
      <c r="U46" s="546"/>
      <c r="V46" s="547"/>
      <c r="W46" s="545" t="s">
        <v>7</v>
      </c>
      <c r="X46" s="546"/>
      <c r="Y46" s="547"/>
      <c r="Z46" s="545" t="s">
        <v>8</v>
      </c>
      <c r="AA46" s="546"/>
      <c r="AB46" s="547"/>
      <c r="AC46" s="551" t="s">
        <v>9</v>
      </c>
      <c r="AD46" s="552"/>
      <c r="AE46" s="553"/>
      <c r="AF46" s="551" t="s">
        <v>10</v>
      </c>
      <c r="AG46" s="552"/>
      <c r="AH46" s="553"/>
      <c r="AI46" s="106" t="s">
        <v>11</v>
      </c>
      <c r="AJ46" s="106" t="s">
        <v>12</v>
      </c>
      <c r="AK46" s="40"/>
      <c r="AL46" s="40"/>
    </row>
    <row r="47" spans="1:38" s="47" customFormat="1" ht="13.5" thickBot="1" x14ac:dyDescent="0.25">
      <c r="A47" s="477"/>
      <c r="B47" s="610"/>
      <c r="C47" s="611"/>
      <c r="D47" s="497"/>
      <c r="E47" s="280" t="s">
        <v>11</v>
      </c>
      <c r="F47" s="281"/>
      <c r="G47" s="282" t="s">
        <v>12</v>
      </c>
      <c r="H47" s="283" t="s">
        <v>11</v>
      </c>
      <c r="I47" s="284"/>
      <c r="J47" s="282" t="s">
        <v>12</v>
      </c>
      <c r="K47" s="283" t="s">
        <v>11</v>
      </c>
      <c r="L47" s="284"/>
      <c r="M47" s="282" t="s">
        <v>12</v>
      </c>
      <c r="N47" s="283" t="s">
        <v>11</v>
      </c>
      <c r="O47" s="284"/>
      <c r="P47" s="282" t="s">
        <v>12</v>
      </c>
      <c r="Q47" s="283" t="s">
        <v>11</v>
      </c>
      <c r="R47" s="284"/>
      <c r="S47" s="282" t="s">
        <v>12</v>
      </c>
      <c r="T47" s="283" t="s">
        <v>11</v>
      </c>
      <c r="U47" s="284"/>
      <c r="V47" s="282" t="s">
        <v>12</v>
      </c>
      <c r="W47" s="101" t="s">
        <v>11</v>
      </c>
      <c r="X47" s="102"/>
      <c r="Y47" s="100" t="s">
        <v>12</v>
      </c>
      <c r="Z47" s="101" t="s">
        <v>11</v>
      </c>
      <c r="AA47" s="102"/>
      <c r="AB47" s="100" t="s">
        <v>12</v>
      </c>
      <c r="AC47" s="285" t="s">
        <v>11</v>
      </c>
      <c r="AD47" s="286"/>
      <c r="AE47" s="287" t="s">
        <v>12</v>
      </c>
      <c r="AF47" s="285" t="s">
        <v>11</v>
      </c>
      <c r="AG47" s="286"/>
      <c r="AH47" s="287" t="s">
        <v>12</v>
      </c>
      <c r="AI47" s="288"/>
      <c r="AJ47" s="288"/>
      <c r="AK47" s="40"/>
      <c r="AL47" s="40"/>
    </row>
    <row r="48" spans="1:38" s="22" customFormat="1" x14ac:dyDescent="0.2">
      <c r="A48" s="478" t="s">
        <v>139</v>
      </c>
      <c r="B48" s="84" t="s">
        <v>53</v>
      </c>
      <c r="C48" s="483"/>
      <c r="D48" s="483" t="s">
        <v>19</v>
      </c>
      <c r="E48" s="65"/>
      <c r="F48" s="64"/>
      <c r="G48" s="121"/>
      <c r="H48" s="65"/>
      <c r="I48" s="64"/>
      <c r="J48" s="121"/>
      <c r="K48" s="65"/>
      <c r="L48" s="64"/>
      <c r="M48" s="121"/>
      <c r="N48" s="65"/>
      <c r="O48" s="64"/>
      <c r="P48" s="208"/>
      <c r="Q48" s="65"/>
      <c r="R48" s="64"/>
      <c r="S48" s="121"/>
      <c r="T48" s="65"/>
      <c r="U48" s="64"/>
      <c r="V48" s="121"/>
      <c r="W48" s="65">
        <v>2</v>
      </c>
      <c r="X48" s="64" t="s">
        <v>19</v>
      </c>
      <c r="Y48" s="121">
        <v>2</v>
      </c>
      <c r="Z48" s="65"/>
      <c r="AA48" s="64"/>
      <c r="AB48" s="121"/>
      <c r="AC48" s="115"/>
      <c r="AD48" s="116"/>
      <c r="AE48" s="120"/>
      <c r="AF48" s="115"/>
      <c r="AG48" s="116"/>
      <c r="AH48" s="120"/>
      <c r="AI48" s="60">
        <f>15*(E48+H48+K48+N48+Q48+T48+W48+Z48+AC48+AF48)</f>
        <v>30</v>
      </c>
      <c r="AJ48" s="232">
        <f>G48+J48+M48+P48+S48+V48+Y48+AB48+AE48+AH48</f>
        <v>2</v>
      </c>
      <c r="AK48" s="26"/>
    </row>
    <row r="49" spans="1:37" s="22" customFormat="1" x14ac:dyDescent="0.2">
      <c r="A49" s="478" t="s">
        <v>137</v>
      </c>
      <c r="B49" s="91" t="s">
        <v>54</v>
      </c>
      <c r="C49" s="453"/>
      <c r="D49" s="453" t="s">
        <v>186</v>
      </c>
      <c r="E49" s="65"/>
      <c r="F49" s="64"/>
      <c r="G49" s="121"/>
      <c r="H49" s="65"/>
      <c r="I49" s="64"/>
      <c r="J49" s="121"/>
      <c r="K49" s="65"/>
      <c r="L49" s="64"/>
      <c r="M49" s="121"/>
      <c r="N49" s="65"/>
      <c r="O49" s="64"/>
      <c r="P49" s="208"/>
      <c r="Q49" s="65"/>
      <c r="R49" s="64"/>
      <c r="S49" s="121"/>
      <c r="T49" s="65"/>
      <c r="U49" s="64"/>
      <c r="V49" s="121"/>
      <c r="W49" s="65">
        <v>2</v>
      </c>
      <c r="X49" s="64" t="s">
        <v>33</v>
      </c>
      <c r="Y49" s="121">
        <v>2</v>
      </c>
      <c r="Z49" s="65"/>
      <c r="AA49" s="64"/>
      <c r="AB49" s="121"/>
      <c r="AC49" s="115"/>
      <c r="AD49" s="116"/>
      <c r="AE49" s="120"/>
      <c r="AF49" s="115"/>
      <c r="AG49" s="116"/>
      <c r="AH49" s="120"/>
      <c r="AI49" s="60">
        <f>15*(E49+H49+K49+N49+Q49+T49+W49+Z49+AC49+AF49)</f>
        <v>30</v>
      </c>
      <c r="AJ49" s="232">
        <f>G49+J49+M49+P49+S49+V49+Y49+AB49+AE49+AH49</f>
        <v>2</v>
      </c>
      <c r="AK49" s="26"/>
    </row>
    <row r="50" spans="1:37" s="22" customFormat="1" x14ac:dyDescent="0.2">
      <c r="A50" s="478" t="s">
        <v>136</v>
      </c>
      <c r="B50" s="91" t="s">
        <v>55</v>
      </c>
      <c r="C50" s="453"/>
      <c r="D50" s="453"/>
      <c r="E50" s="65"/>
      <c r="F50" s="64"/>
      <c r="G50" s="121"/>
      <c r="H50" s="65"/>
      <c r="I50" s="64"/>
      <c r="J50" s="121"/>
      <c r="K50" s="65"/>
      <c r="L50" s="64"/>
      <c r="M50" s="121"/>
      <c r="N50" s="65">
        <v>2</v>
      </c>
      <c r="O50" s="64" t="s">
        <v>19</v>
      </c>
      <c r="P50" s="208">
        <v>2</v>
      </c>
      <c r="Q50" s="65"/>
      <c r="R50" s="64"/>
      <c r="S50" s="121"/>
      <c r="T50" s="65"/>
      <c r="U50" s="64"/>
      <c r="V50" s="121"/>
      <c r="W50" s="65"/>
      <c r="X50" s="64"/>
      <c r="Y50" s="121"/>
      <c r="Z50" s="65"/>
      <c r="AA50" s="64"/>
      <c r="AB50" s="121"/>
      <c r="AC50" s="115"/>
      <c r="AD50" s="116"/>
      <c r="AE50" s="120"/>
      <c r="AF50" s="115"/>
      <c r="AG50" s="116"/>
      <c r="AH50" s="120"/>
      <c r="AI50" s="60">
        <f>15*(E50+H50+K50+N50+Q50+T50+W50+Z50+AC50+AF50)</f>
        <v>30</v>
      </c>
      <c r="AJ50" s="232">
        <f>G50+J50+M50+P50+S50+V50+Y50+AB50+AE50+AH50</f>
        <v>2</v>
      </c>
      <c r="AK50" s="26"/>
    </row>
    <row r="51" spans="1:37" s="22" customFormat="1" ht="13.5" thickBot="1" x14ac:dyDescent="0.25">
      <c r="A51" s="478" t="s">
        <v>138</v>
      </c>
      <c r="B51" s="91" t="s">
        <v>56</v>
      </c>
      <c r="C51" s="453"/>
      <c r="D51" s="453" t="s">
        <v>186</v>
      </c>
      <c r="E51" s="65"/>
      <c r="F51" s="64"/>
      <c r="G51" s="121"/>
      <c r="H51" s="65"/>
      <c r="I51" s="64"/>
      <c r="J51" s="121"/>
      <c r="K51" s="65"/>
      <c r="L51" s="64"/>
      <c r="M51" s="121"/>
      <c r="N51" s="65"/>
      <c r="O51" s="64"/>
      <c r="P51" s="208"/>
      <c r="Q51" s="65">
        <v>2</v>
      </c>
      <c r="R51" s="64" t="s">
        <v>33</v>
      </c>
      <c r="S51" s="121">
        <v>2</v>
      </c>
      <c r="T51" s="65"/>
      <c r="U51" s="64"/>
      <c r="V51" s="121"/>
      <c r="W51" s="65"/>
      <c r="X51" s="64"/>
      <c r="Y51" s="121"/>
      <c r="Z51" s="65"/>
      <c r="AA51" s="64"/>
      <c r="AB51" s="121"/>
      <c r="AC51" s="115"/>
      <c r="AD51" s="116"/>
      <c r="AE51" s="120"/>
      <c r="AF51" s="115"/>
      <c r="AG51" s="116"/>
      <c r="AH51" s="120"/>
      <c r="AI51" s="60">
        <f>15*(E51+H51+K51+N51+Q51+T51+W51+Z51+AC51+AF51)</f>
        <v>30</v>
      </c>
      <c r="AJ51" s="232">
        <f>G51+J51+M51+P51+S51+V51+Y51+AB51+AE51+AH51</f>
        <v>2</v>
      </c>
      <c r="AK51" s="26"/>
    </row>
    <row r="52" spans="1:37" s="22" customFormat="1" ht="13.5" thickBot="1" x14ac:dyDescent="0.25">
      <c r="A52" s="479"/>
      <c r="B52" s="540" t="s">
        <v>275</v>
      </c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41"/>
      <c r="AA52" s="541"/>
      <c r="AB52" s="541"/>
      <c r="AC52" s="541"/>
      <c r="AD52" s="541"/>
      <c r="AE52" s="541"/>
      <c r="AF52" s="541"/>
      <c r="AG52" s="541"/>
      <c r="AH52" s="541"/>
      <c r="AI52" s="541"/>
      <c r="AJ52" s="542"/>
      <c r="AK52" s="26"/>
    </row>
    <row r="53" spans="1:37" s="40" customFormat="1" x14ac:dyDescent="0.2">
      <c r="A53" s="480" t="s">
        <v>242</v>
      </c>
      <c r="B53" s="91" t="s">
        <v>52</v>
      </c>
      <c r="C53" s="453" t="s">
        <v>276</v>
      </c>
      <c r="D53" s="453" t="s">
        <v>19</v>
      </c>
      <c r="E53" s="65"/>
      <c r="F53" s="64"/>
      <c r="G53" s="121"/>
      <c r="H53" s="65"/>
      <c r="I53" s="64"/>
      <c r="J53" s="121"/>
      <c r="K53" s="65"/>
      <c r="L53" s="64"/>
      <c r="M53" s="121"/>
      <c r="N53" s="65"/>
      <c r="O53" s="64"/>
      <c r="P53" s="208"/>
      <c r="Q53" s="65"/>
      <c r="R53" s="64"/>
      <c r="S53" s="121"/>
      <c r="T53" s="65"/>
      <c r="U53" s="64"/>
      <c r="V53" s="121"/>
      <c r="W53" s="65"/>
      <c r="X53" s="64"/>
      <c r="Y53" s="121"/>
      <c r="Z53" s="65"/>
      <c r="AA53" s="122"/>
      <c r="AB53" s="123"/>
      <c r="AC53" s="115">
        <v>2</v>
      </c>
      <c r="AD53" s="135" t="s">
        <v>33</v>
      </c>
      <c r="AE53" s="120">
        <v>2</v>
      </c>
      <c r="AF53" s="115"/>
      <c r="AG53" s="136"/>
      <c r="AH53" s="120"/>
      <c r="AI53" s="82">
        <f t="shared" si="4"/>
        <v>30</v>
      </c>
      <c r="AJ53" s="231">
        <f t="shared" si="5"/>
        <v>2</v>
      </c>
    </row>
    <row r="54" spans="1:37" s="40" customFormat="1" x14ac:dyDescent="0.2">
      <c r="A54" s="480" t="s">
        <v>243</v>
      </c>
      <c r="B54" s="91" t="s">
        <v>57</v>
      </c>
      <c r="C54" s="453" t="s">
        <v>276</v>
      </c>
      <c r="D54" s="453" t="s">
        <v>19</v>
      </c>
      <c r="E54" s="65"/>
      <c r="F54" s="64"/>
      <c r="G54" s="121"/>
      <c r="H54" s="65"/>
      <c r="I54" s="64"/>
      <c r="J54" s="121"/>
      <c r="K54" s="65"/>
      <c r="L54" s="64"/>
      <c r="M54" s="121"/>
      <c r="N54" s="65"/>
      <c r="O54" s="64"/>
      <c r="P54" s="208"/>
      <c r="Q54" s="65"/>
      <c r="R54" s="64"/>
      <c r="S54" s="121"/>
      <c r="T54" s="65"/>
      <c r="U54" s="64"/>
      <c r="V54" s="121"/>
      <c r="W54" s="65"/>
      <c r="X54" s="64"/>
      <c r="Y54" s="121"/>
      <c r="Z54" s="65"/>
      <c r="AA54" s="122"/>
      <c r="AB54" s="123"/>
      <c r="AC54" s="5">
        <v>2</v>
      </c>
      <c r="AD54" s="8" t="s">
        <v>33</v>
      </c>
      <c r="AE54" s="3">
        <v>2</v>
      </c>
      <c r="AF54" s="5">
        <v>2</v>
      </c>
      <c r="AG54" s="8" t="s">
        <v>33</v>
      </c>
      <c r="AH54" s="3">
        <v>2</v>
      </c>
      <c r="AI54" s="82">
        <f t="shared" si="4"/>
        <v>60</v>
      </c>
      <c r="AJ54" s="231">
        <f t="shared" si="5"/>
        <v>4</v>
      </c>
    </row>
    <row r="55" spans="1:37" s="40" customFormat="1" x14ac:dyDescent="0.2">
      <c r="A55" s="480" t="s">
        <v>244</v>
      </c>
      <c r="B55" s="124" t="s">
        <v>21</v>
      </c>
      <c r="C55" s="461" t="s">
        <v>276</v>
      </c>
      <c r="D55" s="461"/>
      <c r="E55" s="65"/>
      <c r="F55" s="64"/>
      <c r="G55" s="121"/>
      <c r="H55" s="65"/>
      <c r="I55" s="64"/>
      <c r="J55" s="121"/>
      <c r="K55" s="65"/>
      <c r="L55" s="64"/>
      <c r="M55" s="121"/>
      <c r="N55" s="65"/>
      <c r="O55" s="64"/>
      <c r="P55" s="208"/>
      <c r="Q55" s="65"/>
      <c r="R55" s="64"/>
      <c r="S55" s="121"/>
      <c r="T55" s="65"/>
      <c r="U55" s="64"/>
      <c r="V55" s="121"/>
      <c r="W55" s="65"/>
      <c r="X55" s="64"/>
      <c r="Y55" s="121"/>
      <c r="Z55" s="65"/>
      <c r="AA55" s="64"/>
      <c r="AB55" s="78"/>
      <c r="AC55" s="7"/>
      <c r="AD55" s="6"/>
      <c r="AE55" s="3">
        <v>20</v>
      </c>
      <c r="AF55" s="5"/>
      <c r="AG55" s="6"/>
      <c r="AH55" s="3">
        <v>20</v>
      </c>
      <c r="AI55" s="82">
        <f t="shared" si="4"/>
        <v>0</v>
      </c>
      <c r="AJ55" s="231">
        <f t="shared" si="5"/>
        <v>40</v>
      </c>
    </row>
    <row r="56" spans="1:37" s="40" customFormat="1" ht="13.5" thickBot="1" x14ac:dyDescent="0.25">
      <c r="A56" s="480" t="s">
        <v>245</v>
      </c>
      <c r="B56" s="125" t="s">
        <v>22</v>
      </c>
      <c r="C56" s="462" t="s">
        <v>276</v>
      </c>
      <c r="D56" s="462"/>
      <c r="E56" s="126"/>
      <c r="F56" s="127"/>
      <c r="G56" s="209"/>
      <c r="H56" s="126"/>
      <c r="I56" s="127"/>
      <c r="J56" s="209"/>
      <c r="K56" s="126"/>
      <c r="L56" s="127"/>
      <c r="M56" s="209"/>
      <c r="N56" s="126"/>
      <c r="O56" s="127"/>
      <c r="P56" s="210"/>
      <c r="Q56" s="126"/>
      <c r="R56" s="127"/>
      <c r="S56" s="209"/>
      <c r="T56" s="126"/>
      <c r="U56" s="127"/>
      <c r="V56" s="209"/>
      <c r="W56" s="126"/>
      <c r="X56" s="127"/>
      <c r="Y56" s="209"/>
      <c r="Z56" s="126"/>
      <c r="AA56" s="127"/>
      <c r="AB56" s="128"/>
      <c r="AC56" s="10"/>
      <c r="AD56" s="11"/>
      <c r="AE56" s="12">
        <v>2</v>
      </c>
      <c r="AF56" s="10"/>
      <c r="AG56" s="11"/>
      <c r="AH56" s="12">
        <v>2</v>
      </c>
      <c r="AI56" s="129">
        <f t="shared" si="4"/>
        <v>0</v>
      </c>
      <c r="AJ56" s="233">
        <f t="shared" si="5"/>
        <v>4</v>
      </c>
    </row>
    <row r="57" spans="1:37" s="40" customFormat="1" ht="13.5" thickBot="1" x14ac:dyDescent="0.25">
      <c r="A57" s="234"/>
      <c r="B57" s="94" t="s">
        <v>23</v>
      </c>
      <c r="C57" s="502"/>
      <c r="D57" s="502"/>
      <c r="E57" s="95">
        <f>SUM(E6:E56)</f>
        <v>26</v>
      </c>
      <c r="F57" s="96"/>
      <c r="G57" s="13">
        <f>SUM(G6:G56)</f>
        <v>31</v>
      </c>
      <c r="H57" s="97">
        <f>SUM(H6:H56)</f>
        <v>22</v>
      </c>
      <c r="I57" s="131"/>
      <c r="J57" s="51">
        <f>SUM(J6:J56)</f>
        <v>33</v>
      </c>
      <c r="K57" s="97">
        <f>SUM(K6:K56)</f>
        <v>24</v>
      </c>
      <c r="L57" s="131"/>
      <c r="M57" s="50">
        <f>SUM(M6:M56)</f>
        <v>32</v>
      </c>
      <c r="N57" s="97">
        <f>SUM(N6:N56)</f>
        <v>26</v>
      </c>
      <c r="O57" s="131"/>
      <c r="P57" s="50">
        <f>SUM(P6:P56)</f>
        <v>34</v>
      </c>
      <c r="Q57" s="97">
        <f>SUM(Q6:Q56)</f>
        <v>29</v>
      </c>
      <c r="R57" s="131"/>
      <c r="S57" s="50">
        <f>SUM(S6:S56)</f>
        <v>34</v>
      </c>
      <c r="T57" s="97">
        <f>SUM(T6:T56)</f>
        <v>27</v>
      </c>
      <c r="U57" s="131"/>
      <c r="V57" s="50">
        <f>SUM(V6:V56)</f>
        <v>34</v>
      </c>
      <c r="W57" s="14">
        <f>SUM(W6:W56)</f>
        <v>21</v>
      </c>
      <c r="X57" s="52"/>
      <c r="Y57" s="50">
        <f>SUM(Y6:Y56)</f>
        <v>31</v>
      </c>
      <c r="Z57" s="14">
        <f>SUM(Z6:Z56)</f>
        <v>14</v>
      </c>
      <c r="AA57" s="52"/>
      <c r="AB57" s="50">
        <f>SUM(AB6:AB56)</f>
        <v>27</v>
      </c>
      <c r="AC57" s="14">
        <f>SUM(AC6:AC56)</f>
        <v>4</v>
      </c>
      <c r="AD57" s="52"/>
      <c r="AE57" s="50">
        <f>SUM(AE6:AE56)</f>
        <v>26</v>
      </c>
      <c r="AF57" s="14">
        <f>SUM(AF6:AF56)</f>
        <v>2</v>
      </c>
      <c r="AG57" s="52"/>
      <c r="AH57" s="50">
        <f>SUM(AH6:AH56)</f>
        <v>24</v>
      </c>
      <c r="AI57" s="15">
        <f>SUM(AI6:AI56)</f>
        <v>2925</v>
      </c>
      <c r="AJ57" s="16">
        <f>SUM(AJ6:AJ56)-AJ49-AJ50-AJ51</f>
        <v>300</v>
      </c>
    </row>
    <row r="58" spans="1:37" x14ac:dyDescent="0.2">
      <c r="A58" s="469" t="s">
        <v>246</v>
      </c>
      <c r="B58"/>
      <c r="C58" s="416"/>
      <c r="D58" s="416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37" x14ac:dyDescent="0.2">
      <c r="A59" s="469" t="s">
        <v>247</v>
      </c>
      <c r="B59"/>
      <c r="C59" s="416"/>
      <c r="D59" s="416"/>
      <c r="E59"/>
      <c r="F59"/>
      <c r="G59"/>
      <c r="H59"/>
      <c r="I59"/>
      <c r="J59"/>
      <c r="K59"/>
      <c r="L59"/>
      <c r="M59"/>
      <c r="N59"/>
      <c r="O59" s="455" t="s">
        <v>248</v>
      </c>
      <c r="P59" s="454"/>
      <c r="Q59"/>
      <c r="R59"/>
      <c r="S59"/>
      <c r="T59" s="454" t="s">
        <v>249</v>
      </c>
      <c r="U59"/>
    </row>
    <row r="60" spans="1:37" x14ac:dyDescent="0.2">
      <c r="A60" s="470" t="s">
        <v>250</v>
      </c>
      <c r="B60"/>
      <c r="C60" s="416"/>
      <c r="D60" s="416"/>
      <c r="E60" s="454"/>
      <c r="F60"/>
      <c r="G60"/>
      <c r="H60"/>
      <c r="I60"/>
      <c r="J60"/>
      <c r="K60"/>
      <c r="L60"/>
      <c r="M60"/>
      <c r="N60"/>
      <c r="O60" s="455" t="s">
        <v>251</v>
      </c>
      <c r="P60" s="454"/>
      <c r="Q60"/>
      <c r="R60"/>
      <c r="S60"/>
      <c r="T60" s="454" t="s">
        <v>252</v>
      </c>
      <c r="U60"/>
    </row>
    <row r="61" spans="1:37" s="40" customFormat="1" x14ac:dyDescent="0.2">
      <c r="A61" s="470" t="s">
        <v>253</v>
      </c>
      <c r="B61"/>
      <c r="C61" s="416"/>
      <c r="D61" s="416"/>
      <c r="E61" s="454"/>
      <c r="F61"/>
      <c r="G61"/>
      <c r="H61"/>
      <c r="I61"/>
      <c r="J61"/>
      <c r="K61"/>
      <c r="L61"/>
      <c r="M61"/>
      <c r="N61"/>
      <c r="O61" s="455" t="s">
        <v>254</v>
      </c>
      <c r="P61" s="456"/>
      <c r="Q61"/>
      <c r="R61"/>
      <c r="S61"/>
      <c r="T61" s="456" t="s">
        <v>255</v>
      </c>
      <c r="U61"/>
    </row>
    <row r="62" spans="1:37" s="40" customFormat="1" x14ac:dyDescent="0.2">
      <c r="A62" s="470" t="s">
        <v>256</v>
      </c>
      <c r="B62"/>
      <c r="C62" s="416"/>
      <c r="D62" s="416"/>
      <c r="E62" s="456"/>
      <c r="F62"/>
      <c r="G62"/>
      <c r="H62"/>
      <c r="I62"/>
      <c r="J62"/>
      <c r="K62"/>
      <c r="L62"/>
      <c r="M62"/>
      <c r="N62"/>
      <c r="O62" s="455" t="s">
        <v>257</v>
      </c>
      <c r="P62" s="456"/>
      <c r="Q62"/>
      <c r="R62"/>
      <c r="S62"/>
      <c r="T62" s="454" t="s">
        <v>258</v>
      </c>
      <c r="U62"/>
    </row>
    <row r="63" spans="1:37" s="40" customFormat="1" x14ac:dyDescent="0.2">
      <c r="A63" s="457" t="s">
        <v>259</v>
      </c>
      <c r="B63"/>
      <c r="C63" s="416"/>
      <c r="D63" s="503"/>
      <c r="E63" s="456"/>
      <c r="F63"/>
      <c r="G63"/>
      <c r="H63"/>
      <c r="I63"/>
      <c r="J63" s="456"/>
      <c r="K63" s="456"/>
      <c r="L63" s="456"/>
      <c r="M63" s="456"/>
      <c r="N63" s="456"/>
      <c r="O63"/>
      <c r="P63" s="456"/>
      <c r="Q63"/>
      <c r="R63"/>
      <c r="S63"/>
      <c r="T63" s="454" t="s">
        <v>260</v>
      </c>
      <c r="U63"/>
    </row>
    <row r="64" spans="1:37" s="40" customFormat="1" x14ac:dyDescent="0.2">
      <c r="A64" s="471"/>
      <c r="B64"/>
      <c r="C64" s="416"/>
      <c r="D64" s="416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454" t="s">
        <v>261</v>
      </c>
      <c r="U64"/>
    </row>
    <row r="65" spans="1:21" x14ac:dyDescent="0.2">
      <c r="A65" s="472" t="s">
        <v>262</v>
      </c>
      <c r="B65"/>
      <c r="C65" s="416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x14ac:dyDescent="0.2">
      <c r="A66" s="470" t="s">
        <v>266</v>
      </c>
      <c r="B66"/>
      <c r="C66" s="416"/>
      <c r="D66" s="416"/>
      <c r="E66" s="456"/>
      <c r="F66"/>
      <c r="G66"/>
      <c r="H66"/>
      <c r="I66"/>
      <c r="J66"/>
      <c r="K66"/>
      <c r="L66"/>
      <c r="M66"/>
      <c r="N66" s="454"/>
      <c r="O66"/>
      <c r="P66"/>
      <c r="Q66"/>
      <c r="R66"/>
      <c r="S66"/>
      <c r="T66"/>
      <c r="U66"/>
    </row>
    <row r="67" spans="1:21" x14ac:dyDescent="0.2">
      <c r="A67" s="470" t="s">
        <v>267</v>
      </c>
      <c r="B67" s="456"/>
      <c r="C67" s="503"/>
      <c r="D67" s="416"/>
      <c r="E67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</row>
    <row r="68" spans="1:21" x14ac:dyDescent="0.2">
      <c r="A68" s="470" t="s">
        <v>263</v>
      </c>
      <c r="B68" s="456"/>
      <c r="C68" s="503"/>
      <c r="D68" s="504"/>
      <c r="E68" s="44"/>
      <c r="F68" s="44"/>
      <c r="G68" s="45"/>
      <c r="H68" s="44"/>
      <c r="I68" s="44"/>
      <c r="J68" s="45"/>
      <c r="K68" s="44"/>
      <c r="L68" s="44"/>
      <c r="M68" s="45"/>
      <c r="N68" s="44"/>
      <c r="O68" s="44"/>
      <c r="P68" s="45"/>
      <c r="Q68" s="44"/>
      <c r="R68" s="44"/>
      <c r="S68" s="45"/>
      <c r="T68" s="44"/>
      <c r="U68" s="44"/>
    </row>
    <row r="69" spans="1:21" x14ac:dyDescent="0.2">
      <c r="A69" s="470" t="s">
        <v>264</v>
      </c>
      <c r="B69" s="456"/>
      <c r="C69" s="503"/>
      <c r="D69" s="504"/>
      <c r="E69" s="44"/>
      <c r="F69" s="44"/>
      <c r="G69" s="45"/>
      <c r="H69" s="44"/>
      <c r="I69" s="44"/>
      <c r="J69" s="45"/>
      <c r="K69" s="44"/>
      <c r="L69" s="44"/>
      <c r="M69" s="45"/>
      <c r="N69" s="44"/>
      <c r="O69" s="44"/>
      <c r="P69" s="45"/>
      <c r="Q69" s="44"/>
      <c r="R69" s="44"/>
      <c r="S69" s="45"/>
      <c r="T69" s="44"/>
      <c r="U69" s="44"/>
    </row>
    <row r="70" spans="1:21" x14ac:dyDescent="0.2">
      <c r="A70" s="458" t="s">
        <v>277</v>
      </c>
      <c r="B70" s="456"/>
      <c r="C70" s="503"/>
      <c r="D70" s="504"/>
      <c r="E70" s="44"/>
      <c r="F70" s="44"/>
      <c r="G70" s="45"/>
      <c r="H70" s="44"/>
      <c r="I70" s="44"/>
      <c r="J70" s="45"/>
      <c r="K70" s="44"/>
      <c r="L70" s="44"/>
      <c r="M70" s="45"/>
      <c r="N70" s="44"/>
      <c r="O70" s="44"/>
      <c r="P70" s="45"/>
      <c r="Q70" s="44"/>
      <c r="R70" s="44"/>
      <c r="S70" s="45"/>
      <c r="T70" s="44"/>
      <c r="U70" s="44"/>
    </row>
    <row r="71" spans="1:21" x14ac:dyDescent="0.2">
      <c r="A71" s="458"/>
    </row>
  </sheetData>
  <sheetProtection algorithmName="SHA-512" hashValue="S4wC+jyOBKQm9OPvdXyRoZBmM65291W5H3Pbf6i/7ReZXACSdmJrshxKVfjG1lZDOlH8S7fYp0CIkPe09Nq4sw==" saltValue="z5R9Jd4Pavxqo6WY/hpWvw==" spinCount="100000" sheet="1" objects="1" scenarios="1"/>
  <mergeCells count="32">
    <mergeCell ref="C4:C5"/>
    <mergeCell ref="D4:D5"/>
    <mergeCell ref="A4:A5"/>
    <mergeCell ref="B52:AJ52"/>
    <mergeCell ref="B1:AJ1"/>
    <mergeCell ref="B29:AJ29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B46:C47"/>
    <mergeCell ref="A2:AJ2"/>
    <mergeCell ref="B3:AJ3"/>
    <mergeCell ref="B4:B5"/>
    <mergeCell ref="E4:G4"/>
    <mergeCell ref="H4:J4"/>
    <mergeCell ref="K4:M4"/>
    <mergeCell ref="N4:P4"/>
    <mergeCell ref="AF4:AH4"/>
    <mergeCell ref="AI4:AI5"/>
    <mergeCell ref="AJ4:AJ5"/>
    <mergeCell ref="Q4:S4"/>
    <mergeCell ref="T4:V4"/>
    <mergeCell ref="W4:Y4"/>
    <mergeCell ref="Z4:AB4"/>
    <mergeCell ref="AC4:AE4"/>
  </mergeCells>
  <printOptions horizontalCentered="1"/>
  <pageMargins left="0.16" right="0.22" top="0.5" bottom="0.28999999999999998" header="0.3" footer="0.23"/>
  <pageSetup paperSize="9" scale="73" orientation="landscape" horizontalDpi="300" verticalDpi="300" r:id="rId1"/>
  <headerFooter>
    <oddHeader>&amp;COsztatlan zenetanár szak mintatantervei - Fagott-tanár szakirány</oddHeader>
    <firstHeader>&amp;COsztatlan zenetanár szak mintatantervei - Fagott-tanár szakirány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K71"/>
  <sheetViews>
    <sheetView showGridLines="0" workbookViewId="0">
      <selection activeCell="A11" sqref="A11"/>
    </sheetView>
  </sheetViews>
  <sheetFormatPr defaultRowHeight="12.75" x14ac:dyDescent="0.2"/>
  <cols>
    <col min="1" max="1" width="15.7109375" style="234" customWidth="1"/>
    <col min="2" max="2" width="38.140625" style="43" customWidth="1"/>
    <col min="3" max="3" width="13.7109375" style="43" customWidth="1"/>
    <col min="4" max="4" width="8.5703125" style="43" customWidth="1"/>
    <col min="5" max="6" width="3.85546875" style="44" customWidth="1"/>
    <col min="7" max="7" width="3.85546875" style="390" customWidth="1"/>
    <col min="8" max="9" width="3.85546875" style="44" customWidth="1"/>
    <col min="10" max="10" width="3.85546875" style="390" customWidth="1"/>
    <col min="11" max="12" width="3.85546875" style="44" customWidth="1"/>
    <col min="13" max="13" width="3.85546875" style="390" customWidth="1"/>
    <col min="14" max="15" width="3.85546875" style="44" customWidth="1"/>
    <col min="16" max="16" width="3.85546875" style="390" customWidth="1"/>
    <col min="17" max="18" width="3.85546875" style="44" customWidth="1"/>
    <col min="19" max="19" width="3.85546875" style="390" customWidth="1"/>
    <col min="20" max="21" width="3.85546875" style="44" customWidth="1"/>
    <col min="22" max="22" width="3.85546875" style="390" customWidth="1"/>
    <col min="23" max="23" width="4.42578125" style="44" customWidth="1"/>
    <col min="24" max="24" width="3.85546875" style="44" customWidth="1"/>
    <col min="25" max="25" width="3.85546875" style="390" customWidth="1"/>
    <col min="26" max="27" width="3.85546875" style="44" customWidth="1"/>
    <col min="28" max="28" width="3.85546875" style="390" customWidth="1"/>
    <col min="29" max="30" width="3.85546875" style="44" customWidth="1"/>
    <col min="31" max="31" width="3.85546875" style="390" customWidth="1"/>
    <col min="32" max="33" width="3.85546875" style="44" customWidth="1"/>
    <col min="34" max="34" width="3.85546875" style="390" customWidth="1"/>
    <col min="35" max="35" width="5" style="46" bestFit="1" customWidth="1"/>
    <col min="36" max="36" width="4" style="394" customWidth="1"/>
    <col min="37" max="250" width="9.140625" style="40"/>
    <col min="251" max="251" width="31.7109375" style="40" bestFit="1" customWidth="1"/>
    <col min="252" max="269" width="3.85546875" style="40" customWidth="1"/>
    <col min="270" max="270" width="6.7109375" style="40" customWidth="1"/>
    <col min="271" max="281" width="3.85546875" style="40" customWidth="1"/>
    <col min="282" max="282" width="5" style="40" bestFit="1" customWidth="1"/>
    <col min="283" max="283" width="4" style="40" customWidth="1"/>
    <col min="284" max="285" width="4" style="40" bestFit="1" customWidth="1"/>
    <col min="286" max="286" width="4.42578125" style="40" customWidth="1"/>
    <col min="287" max="291" width="4" style="40" customWidth="1"/>
    <col min="292" max="292" width="50.5703125" style="40" bestFit="1" customWidth="1"/>
    <col min="293" max="506" width="9.140625" style="40"/>
    <col min="507" max="507" width="31.7109375" style="40" bestFit="1" customWidth="1"/>
    <col min="508" max="525" width="3.85546875" style="40" customWidth="1"/>
    <col min="526" max="526" width="6.7109375" style="40" customWidth="1"/>
    <col min="527" max="537" width="3.85546875" style="40" customWidth="1"/>
    <col min="538" max="538" width="5" style="40" bestFit="1" customWidth="1"/>
    <col min="539" max="539" width="4" style="40" customWidth="1"/>
    <col min="540" max="541" width="4" style="40" bestFit="1" customWidth="1"/>
    <col min="542" max="542" width="4.42578125" style="40" customWidth="1"/>
    <col min="543" max="547" width="4" style="40" customWidth="1"/>
    <col min="548" max="548" width="50.5703125" style="40" bestFit="1" customWidth="1"/>
    <col min="549" max="762" width="9.140625" style="40"/>
    <col min="763" max="763" width="31.7109375" style="40" bestFit="1" customWidth="1"/>
    <col min="764" max="781" width="3.85546875" style="40" customWidth="1"/>
    <col min="782" max="782" width="6.7109375" style="40" customWidth="1"/>
    <col min="783" max="793" width="3.85546875" style="40" customWidth="1"/>
    <col min="794" max="794" width="5" style="40" bestFit="1" customWidth="1"/>
    <col min="795" max="795" width="4" style="40" customWidth="1"/>
    <col min="796" max="797" width="4" style="40" bestFit="1" customWidth="1"/>
    <col min="798" max="798" width="4.42578125" style="40" customWidth="1"/>
    <col min="799" max="803" width="4" style="40" customWidth="1"/>
    <col min="804" max="804" width="50.5703125" style="40" bestFit="1" customWidth="1"/>
    <col min="805" max="1018" width="9.140625" style="40"/>
    <col min="1019" max="1019" width="31.7109375" style="40" bestFit="1" customWidth="1"/>
    <col min="1020" max="1037" width="3.85546875" style="40" customWidth="1"/>
    <col min="1038" max="1038" width="6.7109375" style="40" customWidth="1"/>
    <col min="1039" max="1049" width="3.85546875" style="40" customWidth="1"/>
    <col min="1050" max="1050" width="5" style="40" bestFit="1" customWidth="1"/>
    <col min="1051" max="1051" width="4" style="40" customWidth="1"/>
    <col min="1052" max="1053" width="4" style="40" bestFit="1" customWidth="1"/>
    <col min="1054" max="1054" width="4.42578125" style="40" customWidth="1"/>
    <col min="1055" max="1059" width="4" style="40" customWidth="1"/>
    <col min="1060" max="1060" width="50.5703125" style="40" bestFit="1" customWidth="1"/>
    <col min="1061" max="1274" width="9.140625" style="40"/>
    <col min="1275" max="1275" width="31.7109375" style="40" bestFit="1" customWidth="1"/>
    <col min="1276" max="1293" width="3.85546875" style="40" customWidth="1"/>
    <col min="1294" max="1294" width="6.7109375" style="40" customWidth="1"/>
    <col min="1295" max="1305" width="3.85546875" style="40" customWidth="1"/>
    <col min="1306" max="1306" width="5" style="40" bestFit="1" customWidth="1"/>
    <col min="1307" max="1307" width="4" style="40" customWidth="1"/>
    <col min="1308" max="1309" width="4" style="40" bestFit="1" customWidth="1"/>
    <col min="1310" max="1310" width="4.42578125" style="40" customWidth="1"/>
    <col min="1311" max="1315" width="4" style="40" customWidth="1"/>
    <col min="1316" max="1316" width="50.5703125" style="40" bestFit="1" customWidth="1"/>
    <col min="1317" max="1530" width="9.140625" style="40"/>
    <col min="1531" max="1531" width="31.7109375" style="40" bestFit="1" customWidth="1"/>
    <col min="1532" max="1549" width="3.85546875" style="40" customWidth="1"/>
    <col min="1550" max="1550" width="6.7109375" style="40" customWidth="1"/>
    <col min="1551" max="1561" width="3.85546875" style="40" customWidth="1"/>
    <col min="1562" max="1562" width="5" style="40" bestFit="1" customWidth="1"/>
    <col min="1563" max="1563" width="4" style="40" customWidth="1"/>
    <col min="1564" max="1565" width="4" style="40" bestFit="1" customWidth="1"/>
    <col min="1566" max="1566" width="4.42578125" style="40" customWidth="1"/>
    <col min="1567" max="1571" width="4" style="40" customWidth="1"/>
    <col min="1572" max="1572" width="50.5703125" style="40" bestFit="1" customWidth="1"/>
    <col min="1573" max="1786" width="9.140625" style="40"/>
    <col min="1787" max="1787" width="31.7109375" style="40" bestFit="1" customWidth="1"/>
    <col min="1788" max="1805" width="3.85546875" style="40" customWidth="1"/>
    <col min="1806" max="1806" width="6.7109375" style="40" customWidth="1"/>
    <col min="1807" max="1817" width="3.85546875" style="40" customWidth="1"/>
    <col min="1818" max="1818" width="5" style="40" bestFit="1" customWidth="1"/>
    <col min="1819" max="1819" width="4" style="40" customWidth="1"/>
    <col min="1820" max="1821" width="4" style="40" bestFit="1" customWidth="1"/>
    <col min="1822" max="1822" width="4.42578125" style="40" customWidth="1"/>
    <col min="1823" max="1827" width="4" style="40" customWidth="1"/>
    <col min="1828" max="1828" width="50.5703125" style="40" bestFit="1" customWidth="1"/>
    <col min="1829" max="2042" width="9.140625" style="40"/>
    <col min="2043" max="2043" width="31.7109375" style="40" bestFit="1" customWidth="1"/>
    <col min="2044" max="2061" width="3.85546875" style="40" customWidth="1"/>
    <col min="2062" max="2062" width="6.7109375" style="40" customWidth="1"/>
    <col min="2063" max="2073" width="3.85546875" style="40" customWidth="1"/>
    <col min="2074" max="2074" width="5" style="40" bestFit="1" customWidth="1"/>
    <col min="2075" max="2075" width="4" style="40" customWidth="1"/>
    <col min="2076" max="2077" width="4" style="40" bestFit="1" customWidth="1"/>
    <col min="2078" max="2078" width="4.42578125" style="40" customWidth="1"/>
    <col min="2079" max="2083" width="4" style="40" customWidth="1"/>
    <col min="2084" max="2084" width="50.5703125" style="40" bestFit="1" customWidth="1"/>
    <col min="2085" max="2298" width="9.140625" style="40"/>
    <col min="2299" max="2299" width="31.7109375" style="40" bestFit="1" customWidth="1"/>
    <col min="2300" max="2317" width="3.85546875" style="40" customWidth="1"/>
    <col min="2318" max="2318" width="6.7109375" style="40" customWidth="1"/>
    <col min="2319" max="2329" width="3.85546875" style="40" customWidth="1"/>
    <col min="2330" max="2330" width="5" style="40" bestFit="1" customWidth="1"/>
    <col min="2331" max="2331" width="4" style="40" customWidth="1"/>
    <col min="2332" max="2333" width="4" style="40" bestFit="1" customWidth="1"/>
    <col min="2334" max="2334" width="4.42578125" style="40" customWidth="1"/>
    <col min="2335" max="2339" width="4" style="40" customWidth="1"/>
    <col min="2340" max="2340" width="50.5703125" style="40" bestFit="1" customWidth="1"/>
    <col min="2341" max="2554" width="9.140625" style="40"/>
    <col min="2555" max="2555" width="31.7109375" style="40" bestFit="1" customWidth="1"/>
    <col min="2556" max="2573" width="3.85546875" style="40" customWidth="1"/>
    <col min="2574" max="2574" width="6.7109375" style="40" customWidth="1"/>
    <col min="2575" max="2585" width="3.85546875" style="40" customWidth="1"/>
    <col min="2586" max="2586" width="5" style="40" bestFit="1" customWidth="1"/>
    <col min="2587" max="2587" width="4" style="40" customWidth="1"/>
    <col min="2588" max="2589" width="4" style="40" bestFit="1" customWidth="1"/>
    <col min="2590" max="2590" width="4.42578125" style="40" customWidth="1"/>
    <col min="2591" max="2595" width="4" style="40" customWidth="1"/>
    <col min="2596" max="2596" width="50.5703125" style="40" bestFit="1" customWidth="1"/>
    <col min="2597" max="2810" width="9.140625" style="40"/>
    <col min="2811" max="2811" width="31.7109375" style="40" bestFit="1" customWidth="1"/>
    <col min="2812" max="2829" width="3.85546875" style="40" customWidth="1"/>
    <col min="2830" max="2830" width="6.7109375" style="40" customWidth="1"/>
    <col min="2831" max="2841" width="3.85546875" style="40" customWidth="1"/>
    <col min="2842" max="2842" width="5" style="40" bestFit="1" customWidth="1"/>
    <col min="2843" max="2843" width="4" style="40" customWidth="1"/>
    <col min="2844" max="2845" width="4" style="40" bestFit="1" customWidth="1"/>
    <col min="2846" max="2846" width="4.42578125" style="40" customWidth="1"/>
    <col min="2847" max="2851" width="4" style="40" customWidth="1"/>
    <col min="2852" max="2852" width="50.5703125" style="40" bestFit="1" customWidth="1"/>
    <col min="2853" max="3066" width="9.140625" style="40"/>
    <col min="3067" max="3067" width="31.7109375" style="40" bestFit="1" customWidth="1"/>
    <col min="3068" max="3085" width="3.85546875" style="40" customWidth="1"/>
    <col min="3086" max="3086" width="6.7109375" style="40" customWidth="1"/>
    <col min="3087" max="3097" width="3.85546875" style="40" customWidth="1"/>
    <col min="3098" max="3098" width="5" style="40" bestFit="1" customWidth="1"/>
    <col min="3099" max="3099" width="4" style="40" customWidth="1"/>
    <col min="3100" max="3101" width="4" style="40" bestFit="1" customWidth="1"/>
    <col min="3102" max="3102" width="4.42578125" style="40" customWidth="1"/>
    <col min="3103" max="3107" width="4" style="40" customWidth="1"/>
    <col min="3108" max="3108" width="50.5703125" style="40" bestFit="1" customWidth="1"/>
    <col min="3109" max="3322" width="9.140625" style="40"/>
    <col min="3323" max="3323" width="31.7109375" style="40" bestFit="1" customWidth="1"/>
    <col min="3324" max="3341" width="3.85546875" style="40" customWidth="1"/>
    <col min="3342" max="3342" width="6.7109375" style="40" customWidth="1"/>
    <col min="3343" max="3353" width="3.85546875" style="40" customWidth="1"/>
    <col min="3354" max="3354" width="5" style="40" bestFit="1" customWidth="1"/>
    <col min="3355" max="3355" width="4" style="40" customWidth="1"/>
    <col min="3356" max="3357" width="4" style="40" bestFit="1" customWidth="1"/>
    <col min="3358" max="3358" width="4.42578125" style="40" customWidth="1"/>
    <col min="3359" max="3363" width="4" style="40" customWidth="1"/>
    <col min="3364" max="3364" width="50.5703125" style="40" bestFit="1" customWidth="1"/>
    <col min="3365" max="3578" width="9.140625" style="40"/>
    <col min="3579" max="3579" width="31.7109375" style="40" bestFit="1" customWidth="1"/>
    <col min="3580" max="3597" width="3.85546875" style="40" customWidth="1"/>
    <col min="3598" max="3598" width="6.7109375" style="40" customWidth="1"/>
    <col min="3599" max="3609" width="3.85546875" style="40" customWidth="1"/>
    <col min="3610" max="3610" width="5" style="40" bestFit="1" customWidth="1"/>
    <col min="3611" max="3611" width="4" style="40" customWidth="1"/>
    <col min="3612" max="3613" width="4" style="40" bestFit="1" customWidth="1"/>
    <col min="3614" max="3614" width="4.42578125" style="40" customWidth="1"/>
    <col min="3615" max="3619" width="4" style="40" customWidth="1"/>
    <col min="3620" max="3620" width="50.5703125" style="40" bestFit="1" customWidth="1"/>
    <col min="3621" max="3834" width="9.140625" style="40"/>
    <col min="3835" max="3835" width="31.7109375" style="40" bestFit="1" customWidth="1"/>
    <col min="3836" max="3853" width="3.85546875" style="40" customWidth="1"/>
    <col min="3854" max="3854" width="6.7109375" style="40" customWidth="1"/>
    <col min="3855" max="3865" width="3.85546875" style="40" customWidth="1"/>
    <col min="3866" max="3866" width="5" style="40" bestFit="1" customWidth="1"/>
    <col min="3867" max="3867" width="4" style="40" customWidth="1"/>
    <col min="3868" max="3869" width="4" style="40" bestFit="1" customWidth="1"/>
    <col min="3870" max="3870" width="4.42578125" style="40" customWidth="1"/>
    <col min="3871" max="3875" width="4" style="40" customWidth="1"/>
    <col min="3876" max="3876" width="50.5703125" style="40" bestFit="1" customWidth="1"/>
    <col min="3877" max="4090" width="9.140625" style="40"/>
    <col min="4091" max="4091" width="31.7109375" style="40" bestFit="1" customWidth="1"/>
    <col min="4092" max="4109" width="3.85546875" style="40" customWidth="1"/>
    <col min="4110" max="4110" width="6.7109375" style="40" customWidth="1"/>
    <col min="4111" max="4121" width="3.85546875" style="40" customWidth="1"/>
    <col min="4122" max="4122" width="5" style="40" bestFit="1" customWidth="1"/>
    <col min="4123" max="4123" width="4" style="40" customWidth="1"/>
    <col min="4124" max="4125" width="4" style="40" bestFit="1" customWidth="1"/>
    <col min="4126" max="4126" width="4.42578125" style="40" customWidth="1"/>
    <col min="4127" max="4131" width="4" style="40" customWidth="1"/>
    <col min="4132" max="4132" width="50.5703125" style="40" bestFit="1" customWidth="1"/>
    <col min="4133" max="4346" width="9.140625" style="40"/>
    <col min="4347" max="4347" width="31.7109375" style="40" bestFit="1" customWidth="1"/>
    <col min="4348" max="4365" width="3.85546875" style="40" customWidth="1"/>
    <col min="4366" max="4366" width="6.7109375" style="40" customWidth="1"/>
    <col min="4367" max="4377" width="3.85546875" style="40" customWidth="1"/>
    <col min="4378" max="4378" width="5" style="40" bestFit="1" customWidth="1"/>
    <col min="4379" max="4379" width="4" style="40" customWidth="1"/>
    <col min="4380" max="4381" width="4" style="40" bestFit="1" customWidth="1"/>
    <col min="4382" max="4382" width="4.42578125" style="40" customWidth="1"/>
    <col min="4383" max="4387" width="4" style="40" customWidth="1"/>
    <col min="4388" max="4388" width="50.5703125" style="40" bestFit="1" customWidth="1"/>
    <col min="4389" max="4602" width="9.140625" style="40"/>
    <col min="4603" max="4603" width="31.7109375" style="40" bestFit="1" customWidth="1"/>
    <col min="4604" max="4621" width="3.85546875" style="40" customWidth="1"/>
    <col min="4622" max="4622" width="6.7109375" style="40" customWidth="1"/>
    <col min="4623" max="4633" width="3.85546875" style="40" customWidth="1"/>
    <col min="4634" max="4634" width="5" style="40" bestFit="1" customWidth="1"/>
    <col min="4635" max="4635" width="4" style="40" customWidth="1"/>
    <col min="4636" max="4637" width="4" style="40" bestFit="1" customWidth="1"/>
    <col min="4638" max="4638" width="4.42578125" style="40" customWidth="1"/>
    <col min="4639" max="4643" width="4" style="40" customWidth="1"/>
    <col min="4644" max="4644" width="50.5703125" style="40" bestFit="1" customWidth="1"/>
    <col min="4645" max="4858" width="9.140625" style="40"/>
    <col min="4859" max="4859" width="31.7109375" style="40" bestFit="1" customWidth="1"/>
    <col min="4860" max="4877" width="3.85546875" style="40" customWidth="1"/>
    <col min="4878" max="4878" width="6.7109375" style="40" customWidth="1"/>
    <col min="4879" max="4889" width="3.85546875" style="40" customWidth="1"/>
    <col min="4890" max="4890" width="5" style="40" bestFit="1" customWidth="1"/>
    <col min="4891" max="4891" width="4" style="40" customWidth="1"/>
    <col min="4892" max="4893" width="4" style="40" bestFit="1" customWidth="1"/>
    <col min="4894" max="4894" width="4.42578125" style="40" customWidth="1"/>
    <col min="4895" max="4899" width="4" style="40" customWidth="1"/>
    <col min="4900" max="4900" width="50.5703125" style="40" bestFit="1" customWidth="1"/>
    <col min="4901" max="5114" width="9.140625" style="40"/>
    <col min="5115" max="5115" width="31.7109375" style="40" bestFit="1" customWidth="1"/>
    <col min="5116" max="5133" width="3.85546875" style="40" customWidth="1"/>
    <col min="5134" max="5134" width="6.7109375" style="40" customWidth="1"/>
    <col min="5135" max="5145" width="3.85546875" style="40" customWidth="1"/>
    <col min="5146" max="5146" width="5" style="40" bestFit="1" customWidth="1"/>
    <col min="5147" max="5147" width="4" style="40" customWidth="1"/>
    <col min="5148" max="5149" width="4" style="40" bestFit="1" customWidth="1"/>
    <col min="5150" max="5150" width="4.42578125" style="40" customWidth="1"/>
    <col min="5151" max="5155" width="4" style="40" customWidth="1"/>
    <col min="5156" max="5156" width="50.5703125" style="40" bestFit="1" customWidth="1"/>
    <col min="5157" max="5370" width="9.140625" style="40"/>
    <col min="5371" max="5371" width="31.7109375" style="40" bestFit="1" customWidth="1"/>
    <col min="5372" max="5389" width="3.85546875" style="40" customWidth="1"/>
    <col min="5390" max="5390" width="6.7109375" style="40" customWidth="1"/>
    <col min="5391" max="5401" width="3.85546875" style="40" customWidth="1"/>
    <col min="5402" max="5402" width="5" style="40" bestFit="1" customWidth="1"/>
    <col min="5403" max="5403" width="4" style="40" customWidth="1"/>
    <col min="5404" max="5405" width="4" style="40" bestFit="1" customWidth="1"/>
    <col min="5406" max="5406" width="4.42578125" style="40" customWidth="1"/>
    <col min="5407" max="5411" width="4" style="40" customWidth="1"/>
    <col min="5412" max="5412" width="50.5703125" style="40" bestFit="1" customWidth="1"/>
    <col min="5413" max="5626" width="9.140625" style="40"/>
    <col min="5627" max="5627" width="31.7109375" style="40" bestFit="1" customWidth="1"/>
    <col min="5628" max="5645" width="3.85546875" style="40" customWidth="1"/>
    <col min="5646" max="5646" width="6.7109375" style="40" customWidth="1"/>
    <col min="5647" max="5657" width="3.85546875" style="40" customWidth="1"/>
    <col min="5658" max="5658" width="5" style="40" bestFit="1" customWidth="1"/>
    <col min="5659" max="5659" width="4" style="40" customWidth="1"/>
    <col min="5660" max="5661" width="4" style="40" bestFit="1" customWidth="1"/>
    <col min="5662" max="5662" width="4.42578125" style="40" customWidth="1"/>
    <col min="5663" max="5667" width="4" style="40" customWidth="1"/>
    <col min="5668" max="5668" width="50.5703125" style="40" bestFit="1" customWidth="1"/>
    <col min="5669" max="5882" width="9.140625" style="40"/>
    <col min="5883" max="5883" width="31.7109375" style="40" bestFit="1" customWidth="1"/>
    <col min="5884" max="5901" width="3.85546875" style="40" customWidth="1"/>
    <col min="5902" max="5902" width="6.7109375" style="40" customWidth="1"/>
    <col min="5903" max="5913" width="3.85546875" style="40" customWidth="1"/>
    <col min="5914" max="5914" width="5" style="40" bestFit="1" customWidth="1"/>
    <col min="5915" max="5915" width="4" style="40" customWidth="1"/>
    <col min="5916" max="5917" width="4" style="40" bestFit="1" customWidth="1"/>
    <col min="5918" max="5918" width="4.42578125" style="40" customWidth="1"/>
    <col min="5919" max="5923" width="4" style="40" customWidth="1"/>
    <col min="5924" max="5924" width="50.5703125" style="40" bestFit="1" customWidth="1"/>
    <col min="5925" max="6138" width="9.140625" style="40"/>
    <col min="6139" max="6139" width="31.7109375" style="40" bestFit="1" customWidth="1"/>
    <col min="6140" max="6157" width="3.85546875" style="40" customWidth="1"/>
    <col min="6158" max="6158" width="6.7109375" style="40" customWidth="1"/>
    <col min="6159" max="6169" width="3.85546875" style="40" customWidth="1"/>
    <col min="6170" max="6170" width="5" style="40" bestFit="1" customWidth="1"/>
    <col min="6171" max="6171" width="4" style="40" customWidth="1"/>
    <col min="6172" max="6173" width="4" style="40" bestFit="1" customWidth="1"/>
    <col min="6174" max="6174" width="4.42578125" style="40" customWidth="1"/>
    <col min="6175" max="6179" width="4" style="40" customWidth="1"/>
    <col min="6180" max="6180" width="50.5703125" style="40" bestFit="1" customWidth="1"/>
    <col min="6181" max="6394" width="9.140625" style="40"/>
    <col min="6395" max="6395" width="31.7109375" style="40" bestFit="1" customWidth="1"/>
    <col min="6396" max="6413" width="3.85546875" style="40" customWidth="1"/>
    <col min="6414" max="6414" width="6.7109375" style="40" customWidth="1"/>
    <col min="6415" max="6425" width="3.85546875" style="40" customWidth="1"/>
    <col min="6426" max="6426" width="5" style="40" bestFit="1" customWidth="1"/>
    <col min="6427" max="6427" width="4" style="40" customWidth="1"/>
    <col min="6428" max="6429" width="4" style="40" bestFit="1" customWidth="1"/>
    <col min="6430" max="6430" width="4.42578125" style="40" customWidth="1"/>
    <col min="6431" max="6435" width="4" style="40" customWidth="1"/>
    <col min="6436" max="6436" width="50.5703125" style="40" bestFit="1" customWidth="1"/>
    <col min="6437" max="6650" width="9.140625" style="40"/>
    <col min="6651" max="6651" width="31.7109375" style="40" bestFit="1" customWidth="1"/>
    <col min="6652" max="6669" width="3.85546875" style="40" customWidth="1"/>
    <col min="6670" max="6670" width="6.7109375" style="40" customWidth="1"/>
    <col min="6671" max="6681" width="3.85546875" style="40" customWidth="1"/>
    <col min="6682" max="6682" width="5" style="40" bestFit="1" customWidth="1"/>
    <col min="6683" max="6683" width="4" style="40" customWidth="1"/>
    <col min="6684" max="6685" width="4" style="40" bestFit="1" customWidth="1"/>
    <col min="6686" max="6686" width="4.42578125" style="40" customWidth="1"/>
    <col min="6687" max="6691" width="4" style="40" customWidth="1"/>
    <col min="6692" max="6692" width="50.5703125" style="40" bestFit="1" customWidth="1"/>
    <col min="6693" max="6906" width="9.140625" style="40"/>
    <col min="6907" max="6907" width="31.7109375" style="40" bestFit="1" customWidth="1"/>
    <col min="6908" max="6925" width="3.85546875" style="40" customWidth="1"/>
    <col min="6926" max="6926" width="6.7109375" style="40" customWidth="1"/>
    <col min="6927" max="6937" width="3.85546875" style="40" customWidth="1"/>
    <col min="6938" max="6938" width="5" style="40" bestFit="1" customWidth="1"/>
    <col min="6939" max="6939" width="4" style="40" customWidth="1"/>
    <col min="6940" max="6941" width="4" style="40" bestFit="1" customWidth="1"/>
    <col min="6942" max="6942" width="4.42578125" style="40" customWidth="1"/>
    <col min="6943" max="6947" width="4" style="40" customWidth="1"/>
    <col min="6948" max="6948" width="50.5703125" style="40" bestFit="1" customWidth="1"/>
    <col min="6949" max="7162" width="9.140625" style="40"/>
    <col min="7163" max="7163" width="31.7109375" style="40" bestFit="1" customWidth="1"/>
    <col min="7164" max="7181" width="3.85546875" style="40" customWidth="1"/>
    <col min="7182" max="7182" width="6.7109375" style="40" customWidth="1"/>
    <col min="7183" max="7193" width="3.85546875" style="40" customWidth="1"/>
    <col min="7194" max="7194" width="5" style="40" bestFit="1" customWidth="1"/>
    <col min="7195" max="7195" width="4" style="40" customWidth="1"/>
    <col min="7196" max="7197" width="4" style="40" bestFit="1" customWidth="1"/>
    <col min="7198" max="7198" width="4.42578125" style="40" customWidth="1"/>
    <col min="7199" max="7203" width="4" style="40" customWidth="1"/>
    <col min="7204" max="7204" width="50.5703125" style="40" bestFit="1" customWidth="1"/>
    <col min="7205" max="7418" width="9.140625" style="40"/>
    <col min="7419" max="7419" width="31.7109375" style="40" bestFit="1" customWidth="1"/>
    <col min="7420" max="7437" width="3.85546875" style="40" customWidth="1"/>
    <col min="7438" max="7438" width="6.7109375" style="40" customWidth="1"/>
    <col min="7439" max="7449" width="3.85546875" style="40" customWidth="1"/>
    <col min="7450" max="7450" width="5" style="40" bestFit="1" customWidth="1"/>
    <col min="7451" max="7451" width="4" style="40" customWidth="1"/>
    <col min="7452" max="7453" width="4" style="40" bestFit="1" customWidth="1"/>
    <col min="7454" max="7454" width="4.42578125" style="40" customWidth="1"/>
    <col min="7455" max="7459" width="4" style="40" customWidth="1"/>
    <col min="7460" max="7460" width="50.5703125" style="40" bestFit="1" customWidth="1"/>
    <col min="7461" max="7674" width="9.140625" style="40"/>
    <col min="7675" max="7675" width="31.7109375" style="40" bestFit="1" customWidth="1"/>
    <col min="7676" max="7693" width="3.85546875" style="40" customWidth="1"/>
    <col min="7694" max="7694" width="6.7109375" style="40" customWidth="1"/>
    <col min="7695" max="7705" width="3.85546875" style="40" customWidth="1"/>
    <col min="7706" max="7706" width="5" style="40" bestFit="1" customWidth="1"/>
    <col min="7707" max="7707" width="4" style="40" customWidth="1"/>
    <col min="7708" max="7709" width="4" style="40" bestFit="1" customWidth="1"/>
    <col min="7710" max="7710" width="4.42578125" style="40" customWidth="1"/>
    <col min="7711" max="7715" width="4" style="40" customWidth="1"/>
    <col min="7716" max="7716" width="50.5703125" style="40" bestFit="1" customWidth="1"/>
    <col min="7717" max="7930" width="9.140625" style="40"/>
    <col min="7931" max="7931" width="31.7109375" style="40" bestFit="1" customWidth="1"/>
    <col min="7932" max="7949" width="3.85546875" style="40" customWidth="1"/>
    <col min="7950" max="7950" width="6.7109375" style="40" customWidth="1"/>
    <col min="7951" max="7961" width="3.85546875" style="40" customWidth="1"/>
    <col min="7962" max="7962" width="5" style="40" bestFit="1" customWidth="1"/>
    <col min="7963" max="7963" width="4" style="40" customWidth="1"/>
    <col min="7964" max="7965" width="4" style="40" bestFit="1" customWidth="1"/>
    <col min="7966" max="7966" width="4.42578125" style="40" customWidth="1"/>
    <col min="7967" max="7971" width="4" style="40" customWidth="1"/>
    <col min="7972" max="7972" width="50.5703125" style="40" bestFit="1" customWidth="1"/>
    <col min="7973" max="8186" width="9.140625" style="40"/>
    <col min="8187" max="8187" width="31.7109375" style="40" bestFit="1" customWidth="1"/>
    <col min="8188" max="8205" width="3.85546875" style="40" customWidth="1"/>
    <col min="8206" max="8206" width="6.7109375" style="40" customWidth="1"/>
    <col min="8207" max="8217" width="3.85546875" style="40" customWidth="1"/>
    <col min="8218" max="8218" width="5" style="40" bestFit="1" customWidth="1"/>
    <col min="8219" max="8219" width="4" style="40" customWidth="1"/>
    <col min="8220" max="8221" width="4" style="40" bestFit="1" customWidth="1"/>
    <col min="8222" max="8222" width="4.42578125" style="40" customWidth="1"/>
    <col min="8223" max="8227" width="4" style="40" customWidth="1"/>
    <col min="8228" max="8228" width="50.5703125" style="40" bestFit="1" customWidth="1"/>
    <col min="8229" max="8442" width="9.140625" style="40"/>
    <col min="8443" max="8443" width="31.7109375" style="40" bestFit="1" customWidth="1"/>
    <col min="8444" max="8461" width="3.85546875" style="40" customWidth="1"/>
    <col min="8462" max="8462" width="6.7109375" style="40" customWidth="1"/>
    <col min="8463" max="8473" width="3.85546875" style="40" customWidth="1"/>
    <col min="8474" max="8474" width="5" style="40" bestFit="1" customWidth="1"/>
    <col min="8475" max="8475" width="4" style="40" customWidth="1"/>
    <col min="8476" max="8477" width="4" style="40" bestFit="1" customWidth="1"/>
    <col min="8478" max="8478" width="4.42578125" style="40" customWidth="1"/>
    <col min="8479" max="8483" width="4" style="40" customWidth="1"/>
    <col min="8484" max="8484" width="50.5703125" style="40" bestFit="1" customWidth="1"/>
    <col min="8485" max="8698" width="9.140625" style="40"/>
    <col min="8699" max="8699" width="31.7109375" style="40" bestFit="1" customWidth="1"/>
    <col min="8700" max="8717" width="3.85546875" style="40" customWidth="1"/>
    <col min="8718" max="8718" width="6.7109375" style="40" customWidth="1"/>
    <col min="8719" max="8729" width="3.85546875" style="40" customWidth="1"/>
    <col min="8730" max="8730" width="5" style="40" bestFit="1" customWidth="1"/>
    <col min="8731" max="8731" width="4" style="40" customWidth="1"/>
    <col min="8732" max="8733" width="4" style="40" bestFit="1" customWidth="1"/>
    <col min="8734" max="8734" width="4.42578125" style="40" customWidth="1"/>
    <col min="8735" max="8739" width="4" style="40" customWidth="1"/>
    <col min="8740" max="8740" width="50.5703125" style="40" bestFit="1" customWidth="1"/>
    <col min="8741" max="8954" width="9.140625" style="40"/>
    <col min="8955" max="8955" width="31.7109375" style="40" bestFit="1" customWidth="1"/>
    <col min="8956" max="8973" width="3.85546875" style="40" customWidth="1"/>
    <col min="8974" max="8974" width="6.7109375" style="40" customWidth="1"/>
    <col min="8975" max="8985" width="3.85546875" style="40" customWidth="1"/>
    <col min="8986" max="8986" width="5" style="40" bestFit="1" customWidth="1"/>
    <col min="8987" max="8987" width="4" style="40" customWidth="1"/>
    <col min="8988" max="8989" width="4" style="40" bestFit="1" customWidth="1"/>
    <col min="8990" max="8990" width="4.42578125" style="40" customWidth="1"/>
    <col min="8991" max="8995" width="4" style="40" customWidth="1"/>
    <col min="8996" max="8996" width="50.5703125" style="40" bestFit="1" customWidth="1"/>
    <col min="8997" max="9210" width="9.140625" style="40"/>
    <col min="9211" max="9211" width="31.7109375" style="40" bestFit="1" customWidth="1"/>
    <col min="9212" max="9229" width="3.85546875" style="40" customWidth="1"/>
    <col min="9230" max="9230" width="6.7109375" style="40" customWidth="1"/>
    <col min="9231" max="9241" width="3.85546875" style="40" customWidth="1"/>
    <col min="9242" max="9242" width="5" style="40" bestFit="1" customWidth="1"/>
    <col min="9243" max="9243" width="4" style="40" customWidth="1"/>
    <col min="9244" max="9245" width="4" style="40" bestFit="1" customWidth="1"/>
    <col min="9246" max="9246" width="4.42578125" style="40" customWidth="1"/>
    <col min="9247" max="9251" width="4" style="40" customWidth="1"/>
    <col min="9252" max="9252" width="50.5703125" style="40" bestFit="1" customWidth="1"/>
    <col min="9253" max="9466" width="9.140625" style="40"/>
    <col min="9467" max="9467" width="31.7109375" style="40" bestFit="1" customWidth="1"/>
    <col min="9468" max="9485" width="3.85546875" style="40" customWidth="1"/>
    <col min="9486" max="9486" width="6.7109375" style="40" customWidth="1"/>
    <col min="9487" max="9497" width="3.85546875" style="40" customWidth="1"/>
    <col min="9498" max="9498" width="5" style="40" bestFit="1" customWidth="1"/>
    <col min="9499" max="9499" width="4" style="40" customWidth="1"/>
    <col min="9500" max="9501" width="4" style="40" bestFit="1" customWidth="1"/>
    <col min="9502" max="9502" width="4.42578125" style="40" customWidth="1"/>
    <col min="9503" max="9507" width="4" style="40" customWidth="1"/>
    <col min="9508" max="9508" width="50.5703125" style="40" bestFit="1" customWidth="1"/>
    <col min="9509" max="9722" width="9.140625" style="40"/>
    <col min="9723" max="9723" width="31.7109375" style="40" bestFit="1" customWidth="1"/>
    <col min="9724" max="9741" width="3.85546875" style="40" customWidth="1"/>
    <col min="9742" max="9742" width="6.7109375" style="40" customWidth="1"/>
    <col min="9743" max="9753" width="3.85546875" style="40" customWidth="1"/>
    <col min="9754" max="9754" width="5" style="40" bestFit="1" customWidth="1"/>
    <col min="9755" max="9755" width="4" style="40" customWidth="1"/>
    <col min="9756" max="9757" width="4" style="40" bestFit="1" customWidth="1"/>
    <col min="9758" max="9758" width="4.42578125" style="40" customWidth="1"/>
    <col min="9759" max="9763" width="4" style="40" customWidth="1"/>
    <col min="9764" max="9764" width="50.5703125" style="40" bestFit="1" customWidth="1"/>
    <col min="9765" max="9978" width="9.140625" style="40"/>
    <col min="9979" max="9979" width="31.7109375" style="40" bestFit="1" customWidth="1"/>
    <col min="9980" max="9997" width="3.85546875" style="40" customWidth="1"/>
    <col min="9998" max="9998" width="6.7109375" style="40" customWidth="1"/>
    <col min="9999" max="10009" width="3.85546875" style="40" customWidth="1"/>
    <col min="10010" max="10010" width="5" style="40" bestFit="1" customWidth="1"/>
    <col min="10011" max="10011" width="4" style="40" customWidth="1"/>
    <col min="10012" max="10013" width="4" style="40" bestFit="1" customWidth="1"/>
    <col min="10014" max="10014" width="4.42578125" style="40" customWidth="1"/>
    <col min="10015" max="10019" width="4" style="40" customWidth="1"/>
    <col min="10020" max="10020" width="50.5703125" style="40" bestFit="1" customWidth="1"/>
    <col min="10021" max="10234" width="9.140625" style="40"/>
    <col min="10235" max="10235" width="31.7109375" style="40" bestFit="1" customWidth="1"/>
    <col min="10236" max="10253" width="3.85546875" style="40" customWidth="1"/>
    <col min="10254" max="10254" width="6.7109375" style="40" customWidth="1"/>
    <col min="10255" max="10265" width="3.85546875" style="40" customWidth="1"/>
    <col min="10266" max="10266" width="5" style="40" bestFit="1" customWidth="1"/>
    <col min="10267" max="10267" width="4" style="40" customWidth="1"/>
    <col min="10268" max="10269" width="4" style="40" bestFit="1" customWidth="1"/>
    <col min="10270" max="10270" width="4.42578125" style="40" customWidth="1"/>
    <col min="10271" max="10275" width="4" style="40" customWidth="1"/>
    <col min="10276" max="10276" width="50.5703125" style="40" bestFit="1" customWidth="1"/>
    <col min="10277" max="10490" width="9.140625" style="40"/>
    <col min="10491" max="10491" width="31.7109375" style="40" bestFit="1" customWidth="1"/>
    <col min="10492" max="10509" width="3.85546875" style="40" customWidth="1"/>
    <col min="10510" max="10510" width="6.7109375" style="40" customWidth="1"/>
    <col min="10511" max="10521" width="3.85546875" style="40" customWidth="1"/>
    <col min="10522" max="10522" width="5" style="40" bestFit="1" customWidth="1"/>
    <col min="10523" max="10523" width="4" style="40" customWidth="1"/>
    <col min="10524" max="10525" width="4" style="40" bestFit="1" customWidth="1"/>
    <col min="10526" max="10526" width="4.42578125" style="40" customWidth="1"/>
    <col min="10527" max="10531" width="4" style="40" customWidth="1"/>
    <col min="10532" max="10532" width="50.5703125" style="40" bestFit="1" customWidth="1"/>
    <col min="10533" max="10746" width="9.140625" style="40"/>
    <col min="10747" max="10747" width="31.7109375" style="40" bestFit="1" customWidth="1"/>
    <col min="10748" max="10765" width="3.85546875" style="40" customWidth="1"/>
    <col min="10766" max="10766" width="6.7109375" style="40" customWidth="1"/>
    <col min="10767" max="10777" width="3.85546875" style="40" customWidth="1"/>
    <col min="10778" max="10778" width="5" style="40" bestFit="1" customWidth="1"/>
    <col min="10779" max="10779" width="4" style="40" customWidth="1"/>
    <col min="10780" max="10781" width="4" style="40" bestFit="1" customWidth="1"/>
    <col min="10782" max="10782" width="4.42578125" style="40" customWidth="1"/>
    <col min="10783" max="10787" width="4" style="40" customWidth="1"/>
    <col min="10788" max="10788" width="50.5703125" style="40" bestFit="1" customWidth="1"/>
    <col min="10789" max="11002" width="9.140625" style="40"/>
    <col min="11003" max="11003" width="31.7109375" style="40" bestFit="1" customWidth="1"/>
    <col min="11004" max="11021" width="3.85546875" style="40" customWidth="1"/>
    <col min="11022" max="11022" width="6.7109375" style="40" customWidth="1"/>
    <col min="11023" max="11033" width="3.85546875" style="40" customWidth="1"/>
    <col min="11034" max="11034" width="5" style="40" bestFit="1" customWidth="1"/>
    <col min="11035" max="11035" width="4" style="40" customWidth="1"/>
    <col min="11036" max="11037" width="4" style="40" bestFit="1" customWidth="1"/>
    <col min="11038" max="11038" width="4.42578125" style="40" customWidth="1"/>
    <col min="11039" max="11043" width="4" style="40" customWidth="1"/>
    <col min="11044" max="11044" width="50.5703125" style="40" bestFit="1" customWidth="1"/>
    <col min="11045" max="11258" width="9.140625" style="40"/>
    <col min="11259" max="11259" width="31.7109375" style="40" bestFit="1" customWidth="1"/>
    <col min="11260" max="11277" width="3.85546875" style="40" customWidth="1"/>
    <col min="11278" max="11278" width="6.7109375" style="40" customWidth="1"/>
    <col min="11279" max="11289" width="3.85546875" style="40" customWidth="1"/>
    <col min="11290" max="11290" width="5" style="40" bestFit="1" customWidth="1"/>
    <col min="11291" max="11291" width="4" style="40" customWidth="1"/>
    <col min="11292" max="11293" width="4" style="40" bestFit="1" customWidth="1"/>
    <col min="11294" max="11294" width="4.42578125" style="40" customWidth="1"/>
    <col min="11295" max="11299" width="4" style="40" customWidth="1"/>
    <col min="11300" max="11300" width="50.5703125" style="40" bestFit="1" customWidth="1"/>
    <col min="11301" max="11514" width="9.140625" style="40"/>
    <col min="11515" max="11515" width="31.7109375" style="40" bestFit="1" customWidth="1"/>
    <col min="11516" max="11533" width="3.85546875" style="40" customWidth="1"/>
    <col min="11534" max="11534" width="6.7109375" style="40" customWidth="1"/>
    <col min="11535" max="11545" width="3.85546875" style="40" customWidth="1"/>
    <col min="11546" max="11546" width="5" style="40" bestFit="1" customWidth="1"/>
    <col min="11547" max="11547" width="4" style="40" customWidth="1"/>
    <col min="11548" max="11549" width="4" style="40" bestFit="1" customWidth="1"/>
    <col min="11550" max="11550" width="4.42578125" style="40" customWidth="1"/>
    <col min="11551" max="11555" width="4" style="40" customWidth="1"/>
    <col min="11556" max="11556" width="50.5703125" style="40" bestFit="1" customWidth="1"/>
    <col min="11557" max="11770" width="9.140625" style="40"/>
    <col min="11771" max="11771" width="31.7109375" style="40" bestFit="1" customWidth="1"/>
    <col min="11772" max="11789" width="3.85546875" style="40" customWidth="1"/>
    <col min="11790" max="11790" width="6.7109375" style="40" customWidth="1"/>
    <col min="11791" max="11801" width="3.85546875" style="40" customWidth="1"/>
    <col min="11802" max="11802" width="5" style="40" bestFit="1" customWidth="1"/>
    <col min="11803" max="11803" width="4" style="40" customWidth="1"/>
    <col min="11804" max="11805" width="4" style="40" bestFit="1" customWidth="1"/>
    <col min="11806" max="11806" width="4.42578125" style="40" customWidth="1"/>
    <col min="11807" max="11811" width="4" style="40" customWidth="1"/>
    <col min="11812" max="11812" width="50.5703125" style="40" bestFit="1" customWidth="1"/>
    <col min="11813" max="12026" width="9.140625" style="40"/>
    <col min="12027" max="12027" width="31.7109375" style="40" bestFit="1" customWidth="1"/>
    <col min="12028" max="12045" width="3.85546875" style="40" customWidth="1"/>
    <col min="12046" max="12046" width="6.7109375" style="40" customWidth="1"/>
    <col min="12047" max="12057" width="3.85546875" style="40" customWidth="1"/>
    <col min="12058" max="12058" width="5" style="40" bestFit="1" customWidth="1"/>
    <col min="12059" max="12059" width="4" style="40" customWidth="1"/>
    <col min="12060" max="12061" width="4" style="40" bestFit="1" customWidth="1"/>
    <col min="12062" max="12062" width="4.42578125" style="40" customWidth="1"/>
    <col min="12063" max="12067" width="4" style="40" customWidth="1"/>
    <col min="12068" max="12068" width="50.5703125" style="40" bestFit="1" customWidth="1"/>
    <col min="12069" max="12282" width="9.140625" style="40"/>
    <col min="12283" max="12283" width="31.7109375" style="40" bestFit="1" customWidth="1"/>
    <col min="12284" max="12301" width="3.85546875" style="40" customWidth="1"/>
    <col min="12302" max="12302" width="6.7109375" style="40" customWidth="1"/>
    <col min="12303" max="12313" width="3.85546875" style="40" customWidth="1"/>
    <col min="12314" max="12314" width="5" style="40" bestFit="1" customWidth="1"/>
    <col min="12315" max="12315" width="4" style="40" customWidth="1"/>
    <col min="12316" max="12317" width="4" style="40" bestFit="1" customWidth="1"/>
    <col min="12318" max="12318" width="4.42578125" style="40" customWidth="1"/>
    <col min="12319" max="12323" width="4" style="40" customWidth="1"/>
    <col min="12324" max="12324" width="50.5703125" style="40" bestFit="1" customWidth="1"/>
    <col min="12325" max="12538" width="9.140625" style="40"/>
    <col min="12539" max="12539" width="31.7109375" style="40" bestFit="1" customWidth="1"/>
    <col min="12540" max="12557" width="3.85546875" style="40" customWidth="1"/>
    <col min="12558" max="12558" width="6.7109375" style="40" customWidth="1"/>
    <col min="12559" max="12569" width="3.85546875" style="40" customWidth="1"/>
    <col min="12570" max="12570" width="5" style="40" bestFit="1" customWidth="1"/>
    <col min="12571" max="12571" width="4" style="40" customWidth="1"/>
    <col min="12572" max="12573" width="4" style="40" bestFit="1" customWidth="1"/>
    <col min="12574" max="12574" width="4.42578125" style="40" customWidth="1"/>
    <col min="12575" max="12579" width="4" style="40" customWidth="1"/>
    <col min="12580" max="12580" width="50.5703125" style="40" bestFit="1" customWidth="1"/>
    <col min="12581" max="12794" width="9.140625" style="40"/>
    <col min="12795" max="12795" width="31.7109375" style="40" bestFit="1" customWidth="1"/>
    <col min="12796" max="12813" width="3.85546875" style="40" customWidth="1"/>
    <col min="12814" max="12814" width="6.7109375" style="40" customWidth="1"/>
    <col min="12815" max="12825" width="3.85546875" style="40" customWidth="1"/>
    <col min="12826" max="12826" width="5" style="40" bestFit="1" customWidth="1"/>
    <col min="12827" max="12827" width="4" style="40" customWidth="1"/>
    <col min="12828" max="12829" width="4" style="40" bestFit="1" customWidth="1"/>
    <col min="12830" max="12830" width="4.42578125" style="40" customWidth="1"/>
    <col min="12831" max="12835" width="4" style="40" customWidth="1"/>
    <col min="12836" max="12836" width="50.5703125" style="40" bestFit="1" customWidth="1"/>
    <col min="12837" max="13050" width="9.140625" style="40"/>
    <col min="13051" max="13051" width="31.7109375" style="40" bestFit="1" customWidth="1"/>
    <col min="13052" max="13069" width="3.85546875" style="40" customWidth="1"/>
    <col min="13070" max="13070" width="6.7109375" style="40" customWidth="1"/>
    <col min="13071" max="13081" width="3.85546875" style="40" customWidth="1"/>
    <col min="13082" max="13082" width="5" style="40" bestFit="1" customWidth="1"/>
    <col min="13083" max="13083" width="4" style="40" customWidth="1"/>
    <col min="13084" max="13085" width="4" style="40" bestFit="1" customWidth="1"/>
    <col min="13086" max="13086" width="4.42578125" style="40" customWidth="1"/>
    <col min="13087" max="13091" width="4" style="40" customWidth="1"/>
    <col min="13092" max="13092" width="50.5703125" style="40" bestFit="1" customWidth="1"/>
    <col min="13093" max="13306" width="9.140625" style="40"/>
    <col min="13307" max="13307" width="31.7109375" style="40" bestFit="1" customWidth="1"/>
    <col min="13308" max="13325" width="3.85546875" style="40" customWidth="1"/>
    <col min="13326" max="13326" width="6.7109375" style="40" customWidth="1"/>
    <col min="13327" max="13337" width="3.85546875" style="40" customWidth="1"/>
    <col min="13338" max="13338" width="5" style="40" bestFit="1" customWidth="1"/>
    <col min="13339" max="13339" width="4" style="40" customWidth="1"/>
    <col min="13340" max="13341" width="4" style="40" bestFit="1" customWidth="1"/>
    <col min="13342" max="13342" width="4.42578125" style="40" customWidth="1"/>
    <col min="13343" max="13347" width="4" style="40" customWidth="1"/>
    <col min="13348" max="13348" width="50.5703125" style="40" bestFit="1" customWidth="1"/>
    <col min="13349" max="13562" width="9.140625" style="40"/>
    <col min="13563" max="13563" width="31.7109375" style="40" bestFit="1" customWidth="1"/>
    <col min="13564" max="13581" width="3.85546875" style="40" customWidth="1"/>
    <col min="13582" max="13582" width="6.7109375" style="40" customWidth="1"/>
    <col min="13583" max="13593" width="3.85546875" style="40" customWidth="1"/>
    <col min="13594" max="13594" width="5" style="40" bestFit="1" customWidth="1"/>
    <col min="13595" max="13595" width="4" style="40" customWidth="1"/>
    <col min="13596" max="13597" width="4" style="40" bestFit="1" customWidth="1"/>
    <col min="13598" max="13598" width="4.42578125" style="40" customWidth="1"/>
    <col min="13599" max="13603" width="4" style="40" customWidth="1"/>
    <col min="13604" max="13604" width="50.5703125" style="40" bestFit="1" customWidth="1"/>
    <col min="13605" max="13818" width="9.140625" style="40"/>
    <col min="13819" max="13819" width="31.7109375" style="40" bestFit="1" customWidth="1"/>
    <col min="13820" max="13837" width="3.85546875" style="40" customWidth="1"/>
    <col min="13838" max="13838" width="6.7109375" style="40" customWidth="1"/>
    <col min="13839" max="13849" width="3.85546875" style="40" customWidth="1"/>
    <col min="13850" max="13850" width="5" style="40" bestFit="1" customWidth="1"/>
    <col min="13851" max="13851" width="4" style="40" customWidth="1"/>
    <col min="13852" max="13853" width="4" style="40" bestFit="1" customWidth="1"/>
    <col min="13854" max="13854" width="4.42578125" style="40" customWidth="1"/>
    <col min="13855" max="13859" width="4" style="40" customWidth="1"/>
    <col min="13860" max="13860" width="50.5703125" style="40" bestFit="1" customWidth="1"/>
    <col min="13861" max="14074" width="9.140625" style="40"/>
    <col min="14075" max="14075" width="31.7109375" style="40" bestFit="1" customWidth="1"/>
    <col min="14076" max="14093" width="3.85546875" style="40" customWidth="1"/>
    <col min="14094" max="14094" width="6.7109375" style="40" customWidth="1"/>
    <col min="14095" max="14105" width="3.85546875" style="40" customWidth="1"/>
    <col min="14106" max="14106" width="5" style="40" bestFit="1" customWidth="1"/>
    <col min="14107" max="14107" width="4" style="40" customWidth="1"/>
    <col min="14108" max="14109" width="4" style="40" bestFit="1" customWidth="1"/>
    <col min="14110" max="14110" width="4.42578125" style="40" customWidth="1"/>
    <col min="14111" max="14115" width="4" style="40" customWidth="1"/>
    <col min="14116" max="14116" width="50.5703125" style="40" bestFit="1" customWidth="1"/>
    <col min="14117" max="14330" width="9.140625" style="40"/>
    <col min="14331" max="14331" width="31.7109375" style="40" bestFit="1" customWidth="1"/>
    <col min="14332" max="14349" width="3.85546875" style="40" customWidth="1"/>
    <col min="14350" max="14350" width="6.7109375" style="40" customWidth="1"/>
    <col min="14351" max="14361" width="3.85546875" style="40" customWidth="1"/>
    <col min="14362" max="14362" width="5" style="40" bestFit="1" customWidth="1"/>
    <col min="14363" max="14363" width="4" style="40" customWidth="1"/>
    <col min="14364" max="14365" width="4" style="40" bestFit="1" customWidth="1"/>
    <col min="14366" max="14366" width="4.42578125" style="40" customWidth="1"/>
    <col min="14367" max="14371" width="4" style="40" customWidth="1"/>
    <col min="14372" max="14372" width="50.5703125" style="40" bestFit="1" customWidth="1"/>
    <col min="14373" max="14586" width="9.140625" style="40"/>
    <col min="14587" max="14587" width="31.7109375" style="40" bestFit="1" customWidth="1"/>
    <col min="14588" max="14605" width="3.85546875" style="40" customWidth="1"/>
    <col min="14606" max="14606" width="6.7109375" style="40" customWidth="1"/>
    <col min="14607" max="14617" width="3.85546875" style="40" customWidth="1"/>
    <col min="14618" max="14618" width="5" style="40" bestFit="1" customWidth="1"/>
    <col min="14619" max="14619" width="4" style="40" customWidth="1"/>
    <col min="14620" max="14621" width="4" style="40" bestFit="1" customWidth="1"/>
    <col min="14622" max="14622" width="4.42578125" style="40" customWidth="1"/>
    <col min="14623" max="14627" width="4" style="40" customWidth="1"/>
    <col min="14628" max="14628" width="50.5703125" style="40" bestFit="1" customWidth="1"/>
    <col min="14629" max="14842" width="9.140625" style="40"/>
    <col min="14843" max="14843" width="31.7109375" style="40" bestFit="1" customWidth="1"/>
    <col min="14844" max="14861" width="3.85546875" style="40" customWidth="1"/>
    <col min="14862" max="14862" width="6.7109375" style="40" customWidth="1"/>
    <col min="14863" max="14873" width="3.85546875" style="40" customWidth="1"/>
    <col min="14874" max="14874" width="5" style="40" bestFit="1" customWidth="1"/>
    <col min="14875" max="14875" width="4" style="40" customWidth="1"/>
    <col min="14876" max="14877" width="4" style="40" bestFit="1" customWidth="1"/>
    <col min="14878" max="14878" width="4.42578125" style="40" customWidth="1"/>
    <col min="14879" max="14883" width="4" style="40" customWidth="1"/>
    <col min="14884" max="14884" width="50.5703125" style="40" bestFit="1" customWidth="1"/>
    <col min="14885" max="15098" width="9.140625" style="40"/>
    <col min="15099" max="15099" width="31.7109375" style="40" bestFit="1" customWidth="1"/>
    <col min="15100" max="15117" width="3.85546875" style="40" customWidth="1"/>
    <col min="15118" max="15118" width="6.7109375" style="40" customWidth="1"/>
    <col min="15119" max="15129" width="3.85546875" style="40" customWidth="1"/>
    <col min="15130" max="15130" width="5" style="40" bestFit="1" customWidth="1"/>
    <col min="15131" max="15131" width="4" style="40" customWidth="1"/>
    <col min="15132" max="15133" width="4" style="40" bestFit="1" customWidth="1"/>
    <col min="15134" max="15134" width="4.42578125" style="40" customWidth="1"/>
    <col min="15135" max="15139" width="4" style="40" customWidth="1"/>
    <col min="15140" max="15140" width="50.5703125" style="40" bestFit="1" customWidth="1"/>
    <col min="15141" max="15354" width="9.140625" style="40"/>
    <col min="15355" max="15355" width="31.7109375" style="40" bestFit="1" customWidth="1"/>
    <col min="15356" max="15373" width="3.85546875" style="40" customWidth="1"/>
    <col min="15374" max="15374" width="6.7109375" style="40" customWidth="1"/>
    <col min="15375" max="15385" width="3.85546875" style="40" customWidth="1"/>
    <col min="15386" max="15386" width="5" style="40" bestFit="1" customWidth="1"/>
    <col min="15387" max="15387" width="4" style="40" customWidth="1"/>
    <col min="15388" max="15389" width="4" style="40" bestFit="1" customWidth="1"/>
    <col min="15390" max="15390" width="4.42578125" style="40" customWidth="1"/>
    <col min="15391" max="15395" width="4" style="40" customWidth="1"/>
    <col min="15396" max="15396" width="50.5703125" style="40" bestFit="1" customWidth="1"/>
    <col min="15397" max="15610" width="9.140625" style="40"/>
    <col min="15611" max="15611" width="31.7109375" style="40" bestFit="1" customWidth="1"/>
    <col min="15612" max="15629" width="3.85546875" style="40" customWidth="1"/>
    <col min="15630" max="15630" width="6.7109375" style="40" customWidth="1"/>
    <col min="15631" max="15641" width="3.85546875" style="40" customWidth="1"/>
    <col min="15642" max="15642" width="5" style="40" bestFit="1" customWidth="1"/>
    <col min="15643" max="15643" width="4" style="40" customWidth="1"/>
    <col min="15644" max="15645" width="4" style="40" bestFit="1" customWidth="1"/>
    <col min="15646" max="15646" width="4.42578125" style="40" customWidth="1"/>
    <col min="15647" max="15651" width="4" style="40" customWidth="1"/>
    <col min="15652" max="15652" width="50.5703125" style="40" bestFit="1" customWidth="1"/>
    <col min="15653" max="15866" width="9.140625" style="40"/>
    <col min="15867" max="15867" width="31.7109375" style="40" bestFit="1" customWidth="1"/>
    <col min="15868" max="15885" width="3.85546875" style="40" customWidth="1"/>
    <col min="15886" max="15886" width="6.7109375" style="40" customWidth="1"/>
    <col min="15887" max="15897" width="3.85546875" style="40" customWidth="1"/>
    <col min="15898" max="15898" width="5" style="40" bestFit="1" customWidth="1"/>
    <col min="15899" max="15899" width="4" style="40" customWidth="1"/>
    <col min="15900" max="15901" width="4" style="40" bestFit="1" customWidth="1"/>
    <col min="15902" max="15902" width="4.42578125" style="40" customWidth="1"/>
    <col min="15903" max="15907" width="4" style="40" customWidth="1"/>
    <col min="15908" max="15908" width="50.5703125" style="40" bestFit="1" customWidth="1"/>
    <col min="15909" max="16122" width="9.140625" style="40"/>
    <col min="16123" max="16123" width="31.7109375" style="40" bestFit="1" customWidth="1"/>
    <col min="16124" max="16141" width="3.85546875" style="40" customWidth="1"/>
    <col min="16142" max="16142" width="6.7109375" style="40" customWidth="1"/>
    <col min="16143" max="16153" width="3.85546875" style="40" customWidth="1"/>
    <col min="16154" max="16154" width="5" style="40" bestFit="1" customWidth="1"/>
    <col min="16155" max="16155" width="4" style="40" customWidth="1"/>
    <col min="16156" max="16157" width="4" style="40" bestFit="1" customWidth="1"/>
    <col min="16158" max="16158" width="4.42578125" style="40" customWidth="1"/>
    <col min="16159" max="16163" width="4" style="40" customWidth="1"/>
    <col min="16164" max="16164" width="50.5703125" style="40" bestFit="1" customWidth="1"/>
    <col min="16165" max="16384" width="9.140625" style="40"/>
  </cols>
  <sheetData>
    <row r="1" spans="1:36" ht="13.5" thickBot="1" x14ac:dyDescent="0.25">
      <c r="B1" s="638" t="s">
        <v>91</v>
      </c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  <c r="AH1" s="639"/>
      <c r="AI1" s="639"/>
      <c r="AJ1" s="640"/>
    </row>
    <row r="2" spans="1:36" ht="13.5" thickBot="1" x14ac:dyDescent="0.25">
      <c r="B2" s="623" t="s">
        <v>282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4"/>
    </row>
    <row r="3" spans="1:36" ht="13.5" thickBot="1" x14ac:dyDescent="0.25">
      <c r="A3" s="239"/>
      <c r="B3" s="575" t="s">
        <v>85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7"/>
    </row>
    <row r="4" spans="1:36" x14ac:dyDescent="0.2">
      <c r="A4" s="593" t="s">
        <v>150</v>
      </c>
      <c r="B4" s="603" t="s">
        <v>0</v>
      </c>
      <c r="C4" s="569" t="s">
        <v>183</v>
      </c>
      <c r="D4" s="571" t="s">
        <v>185</v>
      </c>
      <c r="E4" s="642" t="s">
        <v>1</v>
      </c>
      <c r="F4" s="643"/>
      <c r="G4" s="644"/>
      <c r="H4" s="645" t="s">
        <v>2</v>
      </c>
      <c r="I4" s="643"/>
      <c r="J4" s="644"/>
      <c r="K4" s="645" t="s">
        <v>3</v>
      </c>
      <c r="L4" s="643"/>
      <c r="M4" s="644"/>
      <c r="N4" s="645" t="s">
        <v>4</v>
      </c>
      <c r="O4" s="646"/>
      <c r="P4" s="647"/>
      <c r="Q4" s="645" t="s">
        <v>5</v>
      </c>
      <c r="R4" s="646"/>
      <c r="S4" s="647"/>
      <c r="T4" s="645" t="s">
        <v>6</v>
      </c>
      <c r="U4" s="646"/>
      <c r="V4" s="647"/>
      <c r="W4" s="645" t="s">
        <v>7</v>
      </c>
      <c r="X4" s="646"/>
      <c r="Y4" s="647"/>
      <c r="Z4" s="645" t="s">
        <v>8</v>
      </c>
      <c r="AA4" s="646"/>
      <c r="AB4" s="647"/>
      <c r="AC4" s="633" t="s">
        <v>9</v>
      </c>
      <c r="AD4" s="634"/>
      <c r="AE4" s="635"/>
      <c r="AF4" s="633" t="s">
        <v>10</v>
      </c>
      <c r="AG4" s="634"/>
      <c r="AH4" s="635"/>
      <c r="AI4" s="636" t="s">
        <v>11</v>
      </c>
      <c r="AJ4" s="648" t="s">
        <v>12</v>
      </c>
    </row>
    <row r="5" spans="1:36" ht="13.5" thickBot="1" x14ac:dyDescent="0.25">
      <c r="A5" s="605"/>
      <c r="B5" s="641"/>
      <c r="C5" s="570"/>
      <c r="D5" s="572"/>
      <c r="E5" s="163" t="s">
        <v>11</v>
      </c>
      <c r="F5" s="164"/>
      <c r="G5" s="379" t="s">
        <v>12</v>
      </c>
      <c r="H5" s="163" t="s">
        <v>11</v>
      </c>
      <c r="I5" s="164"/>
      <c r="J5" s="379" t="s">
        <v>12</v>
      </c>
      <c r="K5" s="163" t="s">
        <v>11</v>
      </c>
      <c r="L5" s="164"/>
      <c r="M5" s="379" t="s">
        <v>12</v>
      </c>
      <c r="N5" s="163" t="s">
        <v>11</v>
      </c>
      <c r="O5" s="164"/>
      <c r="P5" s="379" t="s">
        <v>12</v>
      </c>
      <c r="Q5" s="163" t="s">
        <v>11</v>
      </c>
      <c r="R5" s="164"/>
      <c r="S5" s="379" t="s">
        <v>12</v>
      </c>
      <c r="T5" s="163" t="s">
        <v>11</v>
      </c>
      <c r="U5" s="164"/>
      <c r="V5" s="379" t="s">
        <v>12</v>
      </c>
      <c r="W5" s="163" t="s">
        <v>11</v>
      </c>
      <c r="X5" s="164"/>
      <c r="Y5" s="379" t="s">
        <v>12</v>
      </c>
      <c r="Z5" s="163" t="s">
        <v>11</v>
      </c>
      <c r="AA5" s="164"/>
      <c r="AB5" s="379" t="s">
        <v>12</v>
      </c>
      <c r="AC5" s="165" t="s">
        <v>11</v>
      </c>
      <c r="AD5" s="166"/>
      <c r="AE5" s="383" t="s">
        <v>12</v>
      </c>
      <c r="AF5" s="165" t="s">
        <v>11</v>
      </c>
      <c r="AG5" s="166"/>
      <c r="AH5" s="383" t="s">
        <v>12</v>
      </c>
      <c r="AI5" s="637"/>
      <c r="AJ5" s="649"/>
    </row>
    <row r="6" spans="1:36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315">
        <v>3</v>
      </c>
      <c r="H6" s="68">
        <v>2</v>
      </c>
      <c r="I6" s="69" t="s">
        <v>33</v>
      </c>
      <c r="J6" s="315">
        <v>3</v>
      </c>
      <c r="K6" s="151">
        <v>2</v>
      </c>
      <c r="L6" s="152" t="s">
        <v>33</v>
      </c>
      <c r="M6" s="381">
        <v>3</v>
      </c>
      <c r="N6" s="68">
        <v>2</v>
      </c>
      <c r="O6" s="69" t="s">
        <v>33</v>
      </c>
      <c r="P6" s="315">
        <v>3</v>
      </c>
      <c r="Q6" s="68">
        <v>2</v>
      </c>
      <c r="R6" s="69" t="s">
        <v>33</v>
      </c>
      <c r="S6" s="315">
        <v>3</v>
      </c>
      <c r="T6" s="68">
        <v>2</v>
      </c>
      <c r="U6" s="69" t="s">
        <v>33</v>
      </c>
      <c r="V6" s="315">
        <v>3</v>
      </c>
      <c r="W6" s="153"/>
      <c r="X6" s="154"/>
      <c r="Y6" s="318"/>
      <c r="Z6" s="153"/>
      <c r="AA6" s="155"/>
      <c r="AB6" s="364"/>
      <c r="AC6" s="167"/>
      <c r="AD6" s="168"/>
      <c r="AE6" s="384"/>
      <c r="AF6" s="167"/>
      <c r="AG6" s="168"/>
      <c r="AH6" s="384"/>
      <c r="AI6" s="147">
        <f>15*(E6+H6+K6+N6+Q6+T6+W6+Z6+AC6+AF6)</f>
        <v>180</v>
      </c>
      <c r="AJ6" s="387">
        <f>G6+J6+M6+P6+S6+V6+Y6+AB6+AE6+AH6</f>
        <v>18</v>
      </c>
    </row>
    <row r="7" spans="1:36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316"/>
      <c r="H7" s="73"/>
      <c r="I7" s="74"/>
      <c r="J7" s="316"/>
      <c r="K7" s="65"/>
      <c r="L7" s="64"/>
      <c r="M7" s="317"/>
      <c r="N7" s="65"/>
      <c r="O7" s="64"/>
      <c r="P7" s="317"/>
      <c r="Q7" s="65"/>
      <c r="R7" s="64"/>
      <c r="S7" s="317"/>
      <c r="T7" s="65"/>
      <c r="U7" s="64" t="s">
        <v>25</v>
      </c>
      <c r="V7" s="317">
        <v>0</v>
      </c>
      <c r="W7" s="153"/>
      <c r="X7" s="154"/>
      <c r="Y7" s="318"/>
      <c r="Z7" s="153"/>
      <c r="AA7" s="155"/>
      <c r="AB7" s="364"/>
      <c r="AC7" s="167"/>
      <c r="AD7" s="168"/>
      <c r="AE7" s="384"/>
      <c r="AF7" s="167"/>
      <c r="AG7" s="168"/>
      <c r="AH7" s="384"/>
      <c r="AI7" s="147">
        <f t="shared" ref="AI7:AI15" si="0">15*(E7+H7+K7+N7+Q7+T7+W7+Z7+AC7+AF7)</f>
        <v>0</v>
      </c>
      <c r="AJ7" s="358">
        <f t="shared" ref="AJ7:AJ15" si="1">G7+J7+M7+P7+S7+V7+Y7+AB7+AE7+AH7</f>
        <v>0</v>
      </c>
    </row>
    <row r="8" spans="1:36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317">
        <v>1</v>
      </c>
      <c r="H8" s="65">
        <v>1</v>
      </c>
      <c r="I8" s="64" t="s">
        <v>13</v>
      </c>
      <c r="J8" s="317">
        <v>1</v>
      </c>
      <c r="K8" s="65"/>
      <c r="L8" s="64"/>
      <c r="M8" s="317"/>
      <c r="N8" s="65"/>
      <c r="O8" s="64"/>
      <c r="P8" s="317"/>
      <c r="Q8" s="65"/>
      <c r="R8" s="64"/>
      <c r="S8" s="317"/>
      <c r="T8" s="65"/>
      <c r="U8" s="64"/>
      <c r="V8" s="317"/>
      <c r="W8" s="156"/>
      <c r="X8" s="150"/>
      <c r="Y8" s="365"/>
      <c r="Z8" s="156"/>
      <c r="AA8" s="157"/>
      <c r="AB8" s="366"/>
      <c r="AC8" s="169"/>
      <c r="AD8" s="170"/>
      <c r="AE8" s="385"/>
      <c r="AF8" s="169"/>
      <c r="AG8" s="170"/>
      <c r="AH8" s="385"/>
      <c r="AI8" s="147">
        <f t="shared" si="0"/>
        <v>30</v>
      </c>
      <c r="AJ8" s="358">
        <f t="shared" si="1"/>
        <v>2</v>
      </c>
    </row>
    <row r="9" spans="1:36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317">
        <v>2</v>
      </c>
      <c r="H9" s="65">
        <v>2</v>
      </c>
      <c r="I9" s="64" t="s">
        <v>15</v>
      </c>
      <c r="J9" s="317">
        <v>2</v>
      </c>
      <c r="K9" s="65">
        <v>1</v>
      </c>
      <c r="L9" s="64" t="s">
        <v>15</v>
      </c>
      <c r="M9" s="317">
        <v>1</v>
      </c>
      <c r="N9" s="65">
        <v>1</v>
      </c>
      <c r="O9" s="64" t="s">
        <v>15</v>
      </c>
      <c r="P9" s="317">
        <v>1</v>
      </c>
      <c r="Q9" s="65">
        <v>1</v>
      </c>
      <c r="R9" s="64" t="s">
        <v>15</v>
      </c>
      <c r="S9" s="317">
        <v>1</v>
      </c>
      <c r="T9" s="65"/>
      <c r="U9" s="64"/>
      <c r="V9" s="317"/>
      <c r="W9" s="156"/>
      <c r="X9" s="150"/>
      <c r="Y9" s="365"/>
      <c r="Z9" s="156"/>
      <c r="AA9" s="157"/>
      <c r="AB9" s="366"/>
      <c r="AC9" s="169"/>
      <c r="AD9" s="170"/>
      <c r="AE9" s="385"/>
      <c r="AF9" s="169"/>
      <c r="AG9" s="170"/>
      <c r="AH9" s="385"/>
      <c r="AI9" s="147">
        <f t="shared" si="0"/>
        <v>105</v>
      </c>
      <c r="AJ9" s="358">
        <f t="shared" si="1"/>
        <v>7</v>
      </c>
    </row>
    <row r="10" spans="1:36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317">
        <v>4</v>
      </c>
      <c r="H10" s="65">
        <v>2</v>
      </c>
      <c r="I10" s="64" t="s">
        <v>15</v>
      </c>
      <c r="J10" s="317">
        <v>4</v>
      </c>
      <c r="K10" s="65">
        <v>1</v>
      </c>
      <c r="L10" s="64" t="s">
        <v>15</v>
      </c>
      <c r="M10" s="317">
        <v>2</v>
      </c>
      <c r="N10" s="65">
        <v>1</v>
      </c>
      <c r="O10" s="64" t="s">
        <v>15</v>
      </c>
      <c r="P10" s="317">
        <v>2</v>
      </c>
      <c r="Q10" s="65">
        <v>1</v>
      </c>
      <c r="R10" s="64" t="s">
        <v>15</v>
      </c>
      <c r="S10" s="317">
        <v>2</v>
      </c>
      <c r="T10" s="65"/>
      <c r="U10" s="64"/>
      <c r="V10" s="317"/>
      <c r="W10" s="156"/>
      <c r="X10" s="150"/>
      <c r="Y10" s="365"/>
      <c r="Z10" s="156"/>
      <c r="AA10" s="157"/>
      <c r="AB10" s="366"/>
      <c r="AC10" s="169"/>
      <c r="AD10" s="170"/>
      <c r="AE10" s="385"/>
      <c r="AF10" s="169"/>
      <c r="AG10" s="170"/>
      <c r="AH10" s="385"/>
      <c r="AI10" s="147">
        <f t="shared" si="0"/>
        <v>105</v>
      </c>
      <c r="AJ10" s="358">
        <f t="shared" si="1"/>
        <v>14</v>
      </c>
    </row>
    <row r="11" spans="1:36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317"/>
      <c r="H11" s="65"/>
      <c r="I11" s="64"/>
      <c r="J11" s="317"/>
      <c r="K11" s="65"/>
      <c r="L11" s="64"/>
      <c r="M11" s="317"/>
      <c r="N11" s="65"/>
      <c r="O11" s="64"/>
      <c r="P11" s="317"/>
      <c r="Q11" s="65">
        <v>1</v>
      </c>
      <c r="R11" s="64" t="s">
        <v>15</v>
      </c>
      <c r="S11" s="317">
        <v>1</v>
      </c>
      <c r="T11" s="65">
        <v>2</v>
      </c>
      <c r="U11" s="64" t="s">
        <v>15</v>
      </c>
      <c r="V11" s="317">
        <v>2</v>
      </c>
      <c r="W11" s="156"/>
      <c r="X11" s="150"/>
      <c r="Y11" s="365"/>
      <c r="Z11" s="156"/>
      <c r="AA11" s="157"/>
      <c r="AB11" s="366"/>
      <c r="AC11" s="169"/>
      <c r="AD11" s="170"/>
      <c r="AE11" s="385"/>
      <c r="AF11" s="169"/>
      <c r="AG11" s="170"/>
      <c r="AH11" s="385"/>
      <c r="AI11" s="147">
        <f t="shared" si="0"/>
        <v>45</v>
      </c>
      <c r="AJ11" s="358">
        <f t="shared" si="1"/>
        <v>3</v>
      </c>
    </row>
    <row r="12" spans="1:36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317"/>
      <c r="H12" s="65"/>
      <c r="I12" s="64"/>
      <c r="J12" s="317"/>
      <c r="K12" s="65"/>
      <c r="L12" s="64"/>
      <c r="M12" s="317"/>
      <c r="N12" s="65"/>
      <c r="O12" s="64"/>
      <c r="P12" s="317"/>
      <c r="Q12" s="65"/>
      <c r="R12" s="64"/>
      <c r="S12" s="317"/>
      <c r="T12" s="65"/>
      <c r="U12" s="64" t="s">
        <v>25</v>
      </c>
      <c r="V12" s="317">
        <v>0</v>
      </c>
      <c r="W12" s="156"/>
      <c r="X12" s="150"/>
      <c r="Y12" s="365"/>
      <c r="Z12" s="156"/>
      <c r="AA12" s="157"/>
      <c r="AB12" s="366"/>
      <c r="AC12" s="169"/>
      <c r="AD12" s="170"/>
      <c r="AE12" s="385"/>
      <c r="AF12" s="169"/>
      <c r="AG12" s="170"/>
      <c r="AH12" s="385"/>
      <c r="AI12" s="147">
        <f t="shared" si="0"/>
        <v>0</v>
      </c>
      <c r="AJ12" s="391">
        <f t="shared" si="1"/>
        <v>0</v>
      </c>
    </row>
    <row r="13" spans="1:36" x14ac:dyDescent="0.2">
      <c r="A13" s="401" t="s">
        <v>115</v>
      </c>
      <c r="B13" s="62" t="s">
        <v>27</v>
      </c>
      <c r="C13" s="422"/>
      <c r="D13" s="448" t="s">
        <v>186</v>
      </c>
      <c r="E13" s="65">
        <v>2</v>
      </c>
      <c r="F13" s="64" t="s">
        <v>33</v>
      </c>
      <c r="G13" s="317">
        <v>2</v>
      </c>
      <c r="H13" s="65"/>
      <c r="I13" s="64"/>
      <c r="J13" s="317"/>
      <c r="K13" s="65"/>
      <c r="L13" s="64"/>
      <c r="M13" s="317"/>
      <c r="N13" s="65"/>
      <c r="O13" s="64"/>
      <c r="P13" s="317"/>
      <c r="Q13" s="65"/>
      <c r="R13" s="64"/>
      <c r="S13" s="317"/>
      <c r="T13" s="65"/>
      <c r="U13" s="64"/>
      <c r="V13" s="317"/>
      <c r="W13" s="149"/>
      <c r="X13" s="150"/>
      <c r="Y13" s="365"/>
      <c r="Z13" s="149"/>
      <c r="AA13" s="150"/>
      <c r="AB13" s="365"/>
      <c r="AC13" s="171"/>
      <c r="AD13" s="172"/>
      <c r="AE13" s="386"/>
      <c r="AF13" s="171"/>
      <c r="AG13" s="172"/>
      <c r="AH13" s="386"/>
      <c r="AI13" s="147">
        <f t="shared" si="0"/>
        <v>30</v>
      </c>
      <c r="AJ13" s="358">
        <f t="shared" si="1"/>
        <v>2</v>
      </c>
    </row>
    <row r="14" spans="1:36" x14ac:dyDescent="0.2">
      <c r="A14" s="401" t="s">
        <v>116</v>
      </c>
      <c r="B14" s="62" t="s">
        <v>28</v>
      </c>
      <c r="C14" s="422"/>
      <c r="D14" s="448" t="s">
        <v>186</v>
      </c>
      <c r="E14" s="65"/>
      <c r="F14" s="64"/>
      <c r="G14" s="317"/>
      <c r="H14" s="65"/>
      <c r="I14" s="64"/>
      <c r="J14" s="317"/>
      <c r="K14" s="65"/>
      <c r="L14" s="64"/>
      <c r="M14" s="317"/>
      <c r="N14" s="65">
        <v>2</v>
      </c>
      <c r="O14" s="64" t="s">
        <v>33</v>
      </c>
      <c r="P14" s="317">
        <v>2</v>
      </c>
      <c r="Q14" s="65"/>
      <c r="R14" s="64"/>
      <c r="S14" s="317"/>
      <c r="T14" s="65"/>
      <c r="U14" s="64"/>
      <c r="V14" s="317"/>
      <c r="W14" s="149"/>
      <c r="X14" s="150"/>
      <c r="Y14" s="365"/>
      <c r="Z14" s="149"/>
      <c r="AA14" s="150"/>
      <c r="AB14" s="365"/>
      <c r="AC14" s="171"/>
      <c r="AD14" s="172"/>
      <c r="AE14" s="386"/>
      <c r="AF14" s="171"/>
      <c r="AG14" s="172"/>
      <c r="AH14" s="386"/>
      <c r="AI14" s="147">
        <f t="shared" si="0"/>
        <v>30</v>
      </c>
      <c r="AJ14" s="358">
        <f t="shared" si="1"/>
        <v>2</v>
      </c>
    </row>
    <row r="15" spans="1:36" x14ac:dyDescent="0.2">
      <c r="A15" s="401" t="s">
        <v>117</v>
      </c>
      <c r="B15" s="158" t="s">
        <v>17</v>
      </c>
      <c r="C15" s="422"/>
      <c r="D15" s="448" t="s">
        <v>186</v>
      </c>
      <c r="E15" s="65"/>
      <c r="F15" s="64"/>
      <c r="G15" s="317"/>
      <c r="H15" s="65"/>
      <c r="I15" s="64"/>
      <c r="J15" s="317"/>
      <c r="K15" s="65">
        <v>2</v>
      </c>
      <c r="L15" s="64" t="s">
        <v>33</v>
      </c>
      <c r="M15" s="317">
        <v>2</v>
      </c>
      <c r="N15" s="65"/>
      <c r="O15" s="64"/>
      <c r="P15" s="317"/>
      <c r="Q15" s="65"/>
      <c r="R15" s="64"/>
      <c r="S15" s="317"/>
      <c r="T15" s="65"/>
      <c r="U15" s="64"/>
      <c r="V15" s="317"/>
      <c r="W15" s="149"/>
      <c r="X15" s="150"/>
      <c r="Y15" s="365"/>
      <c r="Z15" s="149"/>
      <c r="AA15" s="150"/>
      <c r="AB15" s="365"/>
      <c r="AC15" s="171"/>
      <c r="AD15" s="172"/>
      <c r="AE15" s="386"/>
      <c r="AF15" s="171"/>
      <c r="AG15" s="172"/>
      <c r="AH15" s="386"/>
      <c r="AI15" s="147">
        <f t="shared" si="0"/>
        <v>30</v>
      </c>
      <c r="AJ15" s="358">
        <f t="shared" si="1"/>
        <v>2</v>
      </c>
    </row>
    <row r="16" spans="1:36" ht="25.5" x14ac:dyDescent="0.2">
      <c r="A16" s="474" t="s">
        <v>133</v>
      </c>
      <c r="B16" s="62" t="s">
        <v>268</v>
      </c>
      <c r="C16" s="421" t="s">
        <v>184</v>
      </c>
      <c r="D16" s="451" t="s">
        <v>19</v>
      </c>
      <c r="E16" s="149"/>
      <c r="F16" s="150"/>
      <c r="G16" s="365"/>
      <c r="H16" s="149"/>
      <c r="I16" s="150"/>
      <c r="J16" s="365"/>
      <c r="K16" s="149"/>
      <c r="L16" s="150"/>
      <c r="M16" s="365"/>
      <c r="N16" s="149"/>
      <c r="O16" s="150"/>
      <c r="P16" s="365"/>
      <c r="Q16" s="149">
        <v>4</v>
      </c>
      <c r="R16" s="150" t="s">
        <v>19</v>
      </c>
      <c r="S16" s="365">
        <v>2</v>
      </c>
      <c r="T16" s="149">
        <v>4</v>
      </c>
      <c r="U16" s="150" t="s">
        <v>15</v>
      </c>
      <c r="V16" s="365">
        <v>2</v>
      </c>
      <c r="W16" s="149"/>
      <c r="X16" s="159"/>
      <c r="Y16" s="382"/>
      <c r="Z16" s="149"/>
      <c r="AA16" s="150"/>
      <c r="AB16" s="365"/>
      <c r="AC16" s="171"/>
      <c r="AD16" s="172"/>
      <c r="AE16" s="386"/>
      <c r="AF16" s="171"/>
      <c r="AG16" s="172"/>
      <c r="AH16" s="386"/>
      <c r="AI16" s="147">
        <f>15*(E16+H16+K16+N16+Q16+T16+W16+Z16+AC16+AF16)</f>
        <v>120</v>
      </c>
      <c r="AJ16" s="358">
        <f>G16+J16+M16+P16+S16+V16+Y16+AB16+AE16+AH16</f>
        <v>4</v>
      </c>
    </row>
    <row r="17" spans="1:37" s="4" customFormat="1" x14ac:dyDescent="0.2">
      <c r="A17" s="401" t="s">
        <v>149</v>
      </c>
      <c r="B17" s="61" t="s">
        <v>29</v>
      </c>
      <c r="C17" s="195"/>
      <c r="D17" s="195" t="s">
        <v>19</v>
      </c>
      <c r="E17" s="162">
        <v>1</v>
      </c>
      <c r="F17" s="154" t="s">
        <v>20</v>
      </c>
      <c r="G17" s="318"/>
      <c r="H17" s="162">
        <v>1</v>
      </c>
      <c r="I17" s="154" t="s">
        <v>20</v>
      </c>
      <c r="J17" s="318"/>
      <c r="K17" s="162">
        <v>1</v>
      </c>
      <c r="L17" s="154" t="s">
        <v>20</v>
      </c>
      <c r="M17" s="318"/>
      <c r="N17" s="162">
        <v>1</v>
      </c>
      <c r="O17" s="154" t="s">
        <v>20</v>
      </c>
      <c r="P17" s="318"/>
      <c r="Q17" s="162">
        <v>1</v>
      </c>
      <c r="R17" s="154" t="s">
        <v>20</v>
      </c>
      <c r="S17" s="318"/>
      <c r="T17" s="162">
        <v>1</v>
      </c>
      <c r="U17" s="154" t="s">
        <v>20</v>
      </c>
      <c r="V17" s="318"/>
      <c r="W17" s="63"/>
      <c r="X17" s="64"/>
      <c r="Y17" s="317"/>
      <c r="Z17" s="65"/>
      <c r="AA17" s="64"/>
      <c r="AB17" s="325"/>
      <c r="AC17" s="115"/>
      <c r="AD17" s="116"/>
      <c r="AE17" s="340"/>
      <c r="AF17" s="115"/>
      <c r="AG17" s="116"/>
      <c r="AH17" s="340"/>
      <c r="AI17" s="147">
        <f>15*(E17+H17+K17+N17+Q17+T17+W17+Z17+AC17+AF17)</f>
        <v>90</v>
      </c>
      <c r="AJ17" s="357">
        <v>0</v>
      </c>
      <c r="AK17" s="432"/>
    </row>
    <row r="18" spans="1:37" x14ac:dyDescent="0.2">
      <c r="A18" s="481" t="s">
        <v>218</v>
      </c>
      <c r="B18" s="410" t="s">
        <v>190</v>
      </c>
      <c r="C18" s="500" t="s">
        <v>184</v>
      </c>
      <c r="D18" s="500" t="s">
        <v>19</v>
      </c>
      <c r="E18" s="441">
        <v>2</v>
      </c>
      <c r="F18" s="442" t="s">
        <v>33</v>
      </c>
      <c r="G18" s="318">
        <v>7</v>
      </c>
      <c r="H18" s="441">
        <v>2</v>
      </c>
      <c r="I18" s="442" t="s">
        <v>33</v>
      </c>
      <c r="J18" s="318">
        <v>7</v>
      </c>
      <c r="K18" s="441">
        <v>2</v>
      </c>
      <c r="L18" s="442" t="s">
        <v>33</v>
      </c>
      <c r="M18" s="318">
        <v>7</v>
      </c>
      <c r="N18" s="441">
        <v>2</v>
      </c>
      <c r="O18" s="442" t="s">
        <v>33</v>
      </c>
      <c r="P18" s="318">
        <v>7</v>
      </c>
      <c r="Q18" s="441">
        <v>2</v>
      </c>
      <c r="R18" s="442" t="s">
        <v>33</v>
      </c>
      <c r="S18" s="318">
        <v>7</v>
      </c>
      <c r="T18" s="441">
        <v>2</v>
      </c>
      <c r="U18" s="442" t="s">
        <v>15</v>
      </c>
      <c r="V18" s="318">
        <v>7</v>
      </c>
      <c r="W18" s="443">
        <v>2</v>
      </c>
      <c r="X18" s="444" t="s">
        <v>33</v>
      </c>
      <c r="Y18" s="365">
        <v>7</v>
      </c>
      <c r="Z18" s="443">
        <v>2</v>
      </c>
      <c r="AA18" s="444" t="s">
        <v>33</v>
      </c>
      <c r="AB18" s="365">
        <v>7</v>
      </c>
      <c r="AC18" s="171"/>
      <c r="AD18" s="172"/>
      <c r="AE18" s="386"/>
      <c r="AF18" s="171"/>
      <c r="AG18" s="172"/>
      <c r="AH18" s="386"/>
      <c r="AI18" s="147">
        <f t="shared" ref="AI18:AI32" si="2">15*(E18+H18+K18+N18+Q18+T18+W18+Z18+AC18+AF18)</f>
        <v>240</v>
      </c>
      <c r="AJ18" s="358">
        <f t="shared" ref="AJ18:AJ32" si="3">G18+J18+M18+P18+S18+V18+Y18+AB18+AE18+AH18</f>
        <v>56</v>
      </c>
    </row>
    <row r="19" spans="1:37" s="2" customFormat="1" ht="25.5" x14ac:dyDescent="0.2">
      <c r="A19" s="429" t="s">
        <v>178</v>
      </c>
      <c r="B19" s="415" t="s">
        <v>161</v>
      </c>
      <c r="C19" s="466" t="s">
        <v>315</v>
      </c>
      <c r="D19" s="500"/>
      <c r="E19" s="441"/>
      <c r="F19" s="442"/>
      <c r="G19" s="318"/>
      <c r="H19" s="441"/>
      <c r="I19" s="442"/>
      <c r="J19" s="318"/>
      <c r="K19" s="441"/>
      <c r="L19" s="442"/>
      <c r="M19" s="318"/>
      <c r="N19" s="441"/>
      <c r="O19" s="442"/>
      <c r="P19" s="318"/>
      <c r="Q19" s="441"/>
      <c r="R19" s="442"/>
      <c r="S19" s="318"/>
      <c r="T19" s="441"/>
      <c r="U19" s="442"/>
      <c r="V19" s="318"/>
      <c r="W19" s="445"/>
      <c r="X19" s="446"/>
      <c r="Y19" s="317"/>
      <c r="Z19" s="447"/>
      <c r="AA19" s="446" t="s">
        <v>25</v>
      </c>
      <c r="AB19" s="317">
        <v>0</v>
      </c>
      <c r="AC19" s="115"/>
      <c r="AD19" s="116"/>
      <c r="AE19" s="340"/>
      <c r="AF19" s="115"/>
      <c r="AG19" s="116"/>
      <c r="AH19" s="340"/>
      <c r="AI19" s="82">
        <f t="shared" si="2"/>
        <v>0</v>
      </c>
      <c r="AJ19" s="348">
        <f t="shared" si="3"/>
        <v>0</v>
      </c>
      <c r="AK19" s="40"/>
    </row>
    <row r="20" spans="1:37" x14ac:dyDescent="0.2">
      <c r="A20" s="481" t="s">
        <v>205</v>
      </c>
      <c r="B20" s="411" t="s">
        <v>222</v>
      </c>
      <c r="C20" s="450" t="s">
        <v>184</v>
      </c>
      <c r="D20" s="449" t="s">
        <v>186</v>
      </c>
      <c r="E20" s="441">
        <v>1</v>
      </c>
      <c r="F20" s="442" t="s">
        <v>33</v>
      </c>
      <c r="G20" s="365">
        <v>1</v>
      </c>
      <c r="H20" s="441">
        <v>1</v>
      </c>
      <c r="I20" s="442" t="s">
        <v>33</v>
      </c>
      <c r="J20" s="365">
        <v>1</v>
      </c>
      <c r="K20" s="441">
        <v>1</v>
      </c>
      <c r="L20" s="442" t="s">
        <v>33</v>
      </c>
      <c r="M20" s="365">
        <v>1</v>
      </c>
      <c r="N20" s="441">
        <v>1</v>
      </c>
      <c r="O20" s="442" t="s">
        <v>33</v>
      </c>
      <c r="P20" s="365">
        <v>1</v>
      </c>
      <c r="Q20" s="441"/>
      <c r="R20" s="442"/>
      <c r="S20" s="365"/>
      <c r="T20" s="441"/>
      <c r="U20" s="442"/>
      <c r="V20" s="365"/>
      <c r="W20" s="443"/>
      <c r="X20" s="444"/>
      <c r="Y20" s="365"/>
      <c r="Z20" s="443"/>
      <c r="AA20" s="444"/>
      <c r="AB20" s="365"/>
      <c r="AC20" s="171"/>
      <c r="AD20" s="172"/>
      <c r="AE20" s="386"/>
      <c r="AF20" s="171"/>
      <c r="AG20" s="172"/>
      <c r="AH20" s="386"/>
      <c r="AI20" s="147">
        <f t="shared" si="2"/>
        <v>60</v>
      </c>
      <c r="AJ20" s="358">
        <f t="shared" si="3"/>
        <v>4</v>
      </c>
    </row>
    <row r="21" spans="1:37" x14ac:dyDescent="0.2">
      <c r="A21" s="481" t="s">
        <v>208</v>
      </c>
      <c r="B21" s="411" t="s">
        <v>307</v>
      </c>
      <c r="C21" s="450" t="s">
        <v>184</v>
      </c>
      <c r="D21" s="449" t="s">
        <v>186</v>
      </c>
      <c r="E21" s="441"/>
      <c r="F21" s="442"/>
      <c r="G21" s="365"/>
      <c r="H21" s="441"/>
      <c r="I21" s="442"/>
      <c r="J21" s="365"/>
      <c r="K21" s="441"/>
      <c r="L21" s="442"/>
      <c r="M21" s="365"/>
      <c r="N21" s="441"/>
      <c r="O21" s="442"/>
      <c r="P21" s="365"/>
      <c r="Q21" s="441">
        <v>1</v>
      </c>
      <c r="R21" s="442" t="s">
        <v>33</v>
      </c>
      <c r="S21" s="365">
        <v>1</v>
      </c>
      <c r="T21" s="441">
        <v>1</v>
      </c>
      <c r="U21" s="442" t="s">
        <v>33</v>
      </c>
      <c r="V21" s="365">
        <v>1</v>
      </c>
      <c r="W21" s="443"/>
      <c r="X21" s="444"/>
      <c r="Y21" s="365"/>
      <c r="Z21" s="443"/>
      <c r="AA21" s="444"/>
      <c r="AB21" s="365"/>
      <c r="AC21" s="171"/>
      <c r="AD21" s="172"/>
      <c r="AE21" s="386"/>
      <c r="AF21" s="171"/>
      <c r="AG21" s="172"/>
      <c r="AH21" s="386"/>
      <c r="AI21" s="147">
        <f t="shared" si="2"/>
        <v>30</v>
      </c>
      <c r="AJ21" s="358">
        <f t="shared" si="3"/>
        <v>2</v>
      </c>
    </row>
    <row r="22" spans="1:37" x14ac:dyDescent="0.2">
      <c r="A22" s="440" t="s">
        <v>196</v>
      </c>
      <c r="B22" s="62" t="s">
        <v>229</v>
      </c>
      <c r="C22" s="450"/>
      <c r="D22" s="451" t="s">
        <v>19</v>
      </c>
      <c r="E22" s="73">
        <v>1</v>
      </c>
      <c r="F22" s="74" t="s">
        <v>15</v>
      </c>
      <c r="G22" s="365">
        <v>1</v>
      </c>
      <c r="H22" s="73">
        <v>1</v>
      </c>
      <c r="I22" s="74" t="s">
        <v>15</v>
      </c>
      <c r="J22" s="365">
        <v>1</v>
      </c>
      <c r="K22" s="73">
        <v>1</v>
      </c>
      <c r="L22" s="74" t="s">
        <v>15</v>
      </c>
      <c r="M22" s="365">
        <v>1</v>
      </c>
      <c r="N22" s="73">
        <v>1</v>
      </c>
      <c r="O22" s="74" t="s">
        <v>15</v>
      </c>
      <c r="P22" s="365">
        <v>1</v>
      </c>
      <c r="Q22" s="73">
        <v>1</v>
      </c>
      <c r="R22" s="74" t="s">
        <v>15</v>
      </c>
      <c r="S22" s="365">
        <v>1</v>
      </c>
      <c r="T22" s="73">
        <v>1</v>
      </c>
      <c r="U22" s="74" t="s">
        <v>15</v>
      </c>
      <c r="V22" s="365">
        <v>1</v>
      </c>
      <c r="W22" s="73">
        <v>1</v>
      </c>
      <c r="X22" s="74" t="s">
        <v>15</v>
      </c>
      <c r="Y22" s="365">
        <v>1</v>
      </c>
      <c r="Z22" s="73">
        <v>1</v>
      </c>
      <c r="AA22" s="74" t="s">
        <v>15</v>
      </c>
      <c r="AB22" s="365">
        <v>1</v>
      </c>
      <c r="AC22" s="171"/>
      <c r="AD22" s="172"/>
      <c r="AE22" s="386"/>
      <c r="AF22" s="171"/>
      <c r="AG22" s="172"/>
      <c r="AH22" s="386"/>
      <c r="AI22" s="147">
        <f t="shared" si="2"/>
        <v>120</v>
      </c>
      <c r="AJ22" s="358">
        <f t="shared" si="3"/>
        <v>8</v>
      </c>
    </row>
    <row r="23" spans="1:37" x14ac:dyDescent="0.2">
      <c r="A23" s="440" t="s">
        <v>236</v>
      </c>
      <c r="B23" s="62" t="s">
        <v>230</v>
      </c>
      <c r="C23" s="62"/>
      <c r="D23" s="195" t="s">
        <v>19</v>
      </c>
      <c r="E23" s="149"/>
      <c r="F23" s="150"/>
      <c r="G23" s="365"/>
      <c r="H23" s="149"/>
      <c r="I23" s="150"/>
      <c r="J23" s="365"/>
      <c r="K23" s="65">
        <v>4</v>
      </c>
      <c r="L23" s="64" t="s">
        <v>15</v>
      </c>
      <c r="M23" s="365">
        <v>2</v>
      </c>
      <c r="N23" s="65">
        <v>4</v>
      </c>
      <c r="O23" s="64" t="s">
        <v>15</v>
      </c>
      <c r="P23" s="365">
        <v>2</v>
      </c>
      <c r="Q23" s="65">
        <v>4</v>
      </c>
      <c r="R23" s="64" t="s">
        <v>15</v>
      </c>
      <c r="S23" s="365">
        <v>2</v>
      </c>
      <c r="T23" s="65">
        <v>4</v>
      </c>
      <c r="U23" s="64" t="s">
        <v>15</v>
      </c>
      <c r="V23" s="365">
        <v>2</v>
      </c>
      <c r="W23" s="149"/>
      <c r="X23" s="150"/>
      <c r="Y23" s="365"/>
      <c r="Z23" s="149"/>
      <c r="AA23" s="150"/>
      <c r="AB23" s="365"/>
      <c r="AC23" s="171"/>
      <c r="AD23" s="172"/>
      <c r="AE23" s="386"/>
      <c r="AF23" s="171"/>
      <c r="AG23" s="172"/>
      <c r="AH23" s="386"/>
      <c r="AI23" s="147">
        <f t="shared" si="2"/>
        <v>240</v>
      </c>
      <c r="AJ23" s="358">
        <f t="shared" si="3"/>
        <v>8</v>
      </c>
    </row>
    <row r="24" spans="1:37" x14ac:dyDescent="0.2">
      <c r="A24" s="440" t="s">
        <v>126</v>
      </c>
      <c r="B24" s="62" t="s">
        <v>106</v>
      </c>
      <c r="C24" s="450"/>
      <c r="D24" s="451" t="s">
        <v>19</v>
      </c>
      <c r="E24" s="65">
        <v>1</v>
      </c>
      <c r="F24" s="64" t="s">
        <v>15</v>
      </c>
      <c r="G24" s="365">
        <v>3</v>
      </c>
      <c r="H24" s="65">
        <v>1</v>
      </c>
      <c r="I24" s="64" t="s">
        <v>15</v>
      </c>
      <c r="J24" s="365">
        <v>3</v>
      </c>
      <c r="K24" s="65">
        <v>1</v>
      </c>
      <c r="L24" s="64" t="s">
        <v>15</v>
      </c>
      <c r="M24" s="365">
        <v>3</v>
      </c>
      <c r="N24" s="65">
        <v>1</v>
      </c>
      <c r="O24" s="64" t="s">
        <v>15</v>
      </c>
      <c r="P24" s="365">
        <v>3</v>
      </c>
      <c r="Q24" s="65">
        <v>1</v>
      </c>
      <c r="R24" s="64" t="s">
        <v>15</v>
      </c>
      <c r="S24" s="365">
        <v>3</v>
      </c>
      <c r="T24" s="65">
        <v>1</v>
      </c>
      <c r="U24" s="64" t="s">
        <v>15</v>
      </c>
      <c r="V24" s="365">
        <v>3</v>
      </c>
      <c r="W24" s="149">
        <v>1</v>
      </c>
      <c r="X24" s="150" t="s">
        <v>19</v>
      </c>
      <c r="Y24" s="365">
        <v>3</v>
      </c>
      <c r="Z24" s="149">
        <v>1</v>
      </c>
      <c r="AA24" s="150" t="s">
        <v>19</v>
      </c>
      <c r="AB24" s="365">
        <v>3</v>
      </c>
      <c r="AC24" s="171"/>
      <c r="AD24" s="172"/>
      <c r="AE24" s="386"/>
      <c r="AF24" s="171"/>
      <c r="AG24" s="172"/>
      <c r="AH24" s="386"/>
      <c r="AI24" s="147">
        <f t="shared" si="2"/>
        <v>120</v>
      </c>
      <c r="AJ24" s="358">
        <f t="shared" si="3"/>
        <v>24</v>
      </c>
    </row>
    <row r="25" spans="1:37" x14ac:dyDescent="0.2">
      <c r="A25" s="467" t="s">
        <v>199</v>
      </c>
      <c r="B25" s="62" t="s">
        <v>308</v>
      </c>
      <c r="C25" s="62"/>
      <c r="D25" s="195" t="s">
        <v>19</v>
      </c>
      <c r="E25" s="65">
        <v>2</v>
      </c>
      <c r="F25" s="64" t="s">
        <v>15</v>
      </c>
      <c r="G25" s="365">
        <v>2</v>
      </c>
      <c r="H25" s="65">
        <v>2</v>
      </c>
      <c r="I25" s="64" t="s">
        <v>15</v>
      </c>
      <c r="J25" s="365">
        <v>2</v>
      </c>
      <c r="K25" s="65">
        <v>2</v>
      </c>
      <c r="L25" s="64" t="s">
        <v>15</v>
      </c>
      <c r="M25" s="365">
        <v>2</v>
      </c>
      <c r="N25" s="65">
        <v>2</v>
      </c>
      <c r="O25" s="64" t="s">
        <v>15</v>
      </c>
      <c r="P25" s="365">
        <v>2</v>
      </c>
      <c r="Q25" s="65">
        <v>2</v>
      </c>
      <c r="R25" s="64" t="s">
        <v>15</v>
      </c>
      <c r="S25" s="365">
        <v>2</v>
      </c>
      <c r="T25" s="65">
        <v>2</v>
      </c>
      <c r="U25" s="64" t="s">
        <v>15</v>
      </c>
      <c r="V25" s="365">
        <v>2</v>
      </c>
      <c r="W25" s="149">
        <v>2</v>
      </c>
      <c r="X25" s="150" t="s">
        <v>19</v>
      </c>
      <c r="Y25" s="365">
        <v>2</v>
      </c>
      <c r="Z25" s="149"/>
      <c r="AA25" s="150"/>
      <c r="AB25" s="365"/>
      <c r="AC25" s="171"/>
      <c r="AD25" s="172"/>
      <c r="AE25" s="386"/>
      <c r="AF25" s="171"/>
      <c r="AG25" s="172"/>
      <c r="AH25" s="386"/>
      <c r="AI25" s="147">
        <f t="shared" si="2"/>
        <v>210</v>
      </c>
      <c r="AJ25" s="358">
        <f t="shared" si="3"/>
        <v>14</v>
      </c>
    </row>
    <row r="26" spans="1:37" x14ac:dyDescent="0.2">
      <c r="A26" s="467" t="s">
        <v>319</v>
      </c>
      <c r="B26" s="62" t="s">
        <v>316</v>
      </c>
      <c r="C26" s="450"/>
      <c r="D26" s="451" t="s">
        <v>19</v>
      </c>
      <c r="E26" s="65">
        <v>2</v>
      </c>
      <c r="F26" s="64" t="s">
        <v>15</v>
      </c>
      <c r="G26" s="365">
        <v>1</v>
      </c>
      <c r="H26" s="65">
        <v>2</v>
      </c>
      <c r="I26" s="64" t="s">
        <v>15</v>
      </c>
      <c r="J26" s="365">
        <v>1</v>
      </c>
      <c r="K26" s="65">
        <v>2</v>
      </c>
      <c r="L26" s="64" t="s">
        <v>15</v>
      </c>
      <c r="M26" s="365">
        <v>1</v>
      </c>
      <c r="N26" s="65">
        <v>2</v>
      </c>
      <c r="O26" s="64" t="s">
        <v>15</v>
      </c>
      <c r="P26" s="365">
        <v>1</v>
      </c>
      <c r="Q26" s="65">
        <v>2</v>
      </c>
      <c r="R26" s="64" t="s">
        <v>15</v>
      </c>
      <c r="S26" s="365">
        <v>1</v>
      </c>
      <c r="T26" s="65">
        <v>2</v>
      </c>
      <c r="U26" s="64" t="s">
        <v>15</v>
      </c>
      <c r="V26" s="365">
        <v>1</v>
      </c>
      <c r="W26" s="149">
        <v>2</v>
      </c>
      <c r="X26" s="150" t="s">
        <v>60</v>
      </c>
      <c r="Y26" s="365">
        <v>1</v>
      </c>
      <c r="Z26" s="149"/>
      <c r="AA26" s="150"/>
      <c r="AB26" s="365"/>
      <c r="AC26" s="171"/>
      <c r="AD26" s="172"/>
      <c r="AE26" s="386"/>
      <c r="AF26" s="171"/>
      <c r="AG26" s="172"/>
      <c r="AH26" s="386"/>
      <c r="AI26" s="147">
        <f t="shared" si="2"/>
        <v>210</v>
      </c>
      <c r="AJ26" s="358">
        <f t="shared" si="3"/>
        <v>7</v>
      </c>
    </row>
    <row r="27" spans="1:37" x14ac:dyDescent="0.2">
      <c r="A27" s="467" t="s">
        <v>239</v>
      </c>
      <c r="B27" s="62" t="s">
        <v>227</v>
      </c>
      <c r="C27" s="62"/>
      <c r="D27" s="195" t="s">
        <v>19</v>
      </c>
      <c r="E27" s="149">
        <v>1</v>
      </c>
      <c r="F27" s="150" t="s">
        <v>15</v>
      </c>
      <c r="G27" s="365">
        <v>1</v>
      </c>
      <c r="H27" s="149">
        <v>1</v>
      </c>
      <c r="I27" s="150" t="s">
        <v>33</v>
      </c>
      <c r="J27" s="365">
        <v>1</v>
      </c>
      <c r="K27" s="149"/>
      <c r="L27" s="150"/>
      <c r="M27" s="365"/>
      <c r="N27" s="149"/>
      <c r="O27" s="150"/>
      <c r="P27" s="365"/>
      <c r="Q27" s="149"/>
      <c r="R27" s="150"/>
      <c r="S27" s="365"/>
      <c r="T27" s="149"/>
      <c r="U27" s="150"/>
      <c r="V27" s="365"/>
      <c r="W27" s="149"/>
      <c r="X27" s="159"/>
      <c r="Y27" s="382"/>
      <c r="Z27" s="149"/>
      <c r="AA27" s="150"/>
      <c r="AB27" s="365"/>
      <c r="AC27" s="171"/>
      <c r="AD27" s="172"/>
      <c r="AE27" s="386"/>
      <c r="AF27" s="171"/>
      <c r="AG27" s="172"/>
      <c r="AH27" s="386"/>
      <c r="AI27" s="147">
        <f t="shared" si="2"/>
        <v>30</v>
      </c>
      <c r="AJ27" s="358">
        <f t="shared" si="3"/>
        <v>2</v>
      </c>
    </row>
    <row r="28" spans="1:37" x14ac:dyDescent="0.2">
      <c r="A28" s="467"/>
      <c r="B28" s="160" t="s">
        <v>265</v>
      </c>
      <c r="C28" s="160"/>
      <c r="D28" s="160"/>
      <c r="E28" s="161"/>
      <c r="F28" s="154"/>
      <c r="G28" s="318"/>
      <c r="H28" s="162"/>
      <c r="I28" s="154"/>
      <c r="J28" s="318"/>
      <c r="K28" s="162"/>
      <c r="L28" s="154"/>
      <c r="M28" s="318"/>
      <c r="N28" s="162"/>
      <c r="O28" s="154"/>
      <c r="P28" s="318">
        <v>3</v>
      </c>
      <c r="Q28" s="162"/>
      <c r="R28" s="154"/>
      <c r="S28" s="318"/>
      <c r="T28" s="162"/>
      <c r="U28" s="154"/>
      <c r="V28" s="318">
        <v>2</v>
      </c>
      <c r="W28" s="149"/>
      <c r="X28" s="154"/>
      <c r="Y28" s="318">
        <v>3</v>
      </c>
      <c r="Z28" s="162"/>
      <c r="AA28" s="154"/>
      <c r="AB28" s="318">
        <v>5</v>
      </c>
      <c r="AC28" s="171"/>
      <c r="AD28" s="172"/>
      <c r="AE28" s="386"/>
      <c r="AF28" s="171"/>
      <c r="AG28" s="172"/>
      <c r="AH28" s="386"/>
      <c r="AI28" s="147">
        <f t="shared" si="2"/>
        <v>0</v>
      </c>
      <c r="AJ28" s="358">
        <f t="shared" si="3"/>
        <v>13</v>
      </c>
    </row>
    <row r="29" spans="1:37" ht="13.5" thickBot="1" x14ac:dyDescent="0.25">
      <c r="A29" s="475" t="s">
        <v>131</v>
      </c>
      <c r="B29" s="62" t="s">
        <v>59</v>
      </c>
      <c r="C29" s="62"/>
      <c r="D29" s="195" t="s">
        <v>13</v>
      </c>
      <c r="E29" s="149"/>
      <c r="F29" s="150"/>
      <c r="G29" s="365"/>
      <c r="H29" s="149"/>
      <c r="I29" s="150"/>
      <c r="J29" s="365"/>
      <c r="K29" s="149"/>
      <c r="L29" s="150"/>
      <c r="M29" s="365"/>
      <c r="N29" s="149"/>
      <c r="O29" s="150"/>
      <c r="P29" s="365"/>
      <c r="Q29" s="149"/>
      <c r="R29" s="150"/>
      <c r="S29" s="365"/>
      <c r="T29" s="149"/>
      <c r="U29" s="150"/>
      <c r="V29" s="365"/>
      <c r="W29" s="149">
        <v>0</v>
      </c>
      <c r="X29" s="150" t="s">
        <v>19</v>
      </c>
      <c r="Y29" s="365">
        <v>4</v>
      </c>
      <c r="Z29" s="149">
        <v>0</v>
      </c>
      <c r="AA29" s="150" t="s">
        <v>19</v>
      </c>
      <c r="AB29" s="365">
        <v>4</v>
      </c>
      <c r="AC29" s="171"/>
      <c r="AD29" s="172"/>
      <c r="AE29" s="386"/>
      <c r="AF29" s="171"/>
      <c r="AG29" s="172"/>
      <c r="AH29" s="386"/>
      <c r="AI29" s="147">
        <f t="shared" si="2"/>
        <v>0</v>
      </c>
      <c r="AJ29" s="358">
        <f t="shared" si="3"/>
        <v>8</v>
      </c>
    </row>
    <row r="30" spans="1:37" ht="13.5" thickBot="1" x14ac:dyDescent="0.25">
      <c r="B30" s="595" t="s">
        <v>86</v>
      </c>
      <c r="C30" s="596"/>
      <c r="D30" s="596"/>
      <c r="E30" s="596"/>
      <c r="F30" s="596"/>
      <c r="G30" s="596"/>
      <c r="H30" s="596"/>
      <c r="I30" s="596"/>
      <c r="J30" s="596"/>
      <c r="K30" s="596"/>
      <c r="L30" s="596"/>
      <c r="M30" s="596"/>
      <c r="N30" s="596"/>
      <c r="O30" s="596"/>
      <c r="P30" s="596"/>
      <c r="Q30" s="596"/>
      <c r="R30" s="596"/>
      <c r="S30" s="596"/>
      <c r="T30" s="596"/>
      <c r="U30" s="596"/>
      <c r="V30" s="596"/>
      <c r="W30" s="596"/>
      <c r="X30" s="596"/>
      <c r="Y30" s="596"/>
      <c r="Z30" s="596"/>
      <c r="AA30" s="596"/>
      <c r="AB30" s="596"/>
      <c r="AC30" s="596"/>
      <c r="AD30" s="596"/>
      <c r="AE30" s="596"/>
      <c r="AF30" s="596"/>
      <c r="AG30" s="596"/>
      <c r="AH30" s="596"/>
      <c r="AI30" s="596"/>
      <c r="AJ30" s="597"/>
    </row>
    <row r="31" spans="1:37" x14ac:dyDescent="0.2">
      <c r="A31" s="468" t="s">
        <v>132</v>
      </c>
      <c r="B31" s="91" t="s">
        <v>223</v>
      </c>
      <c r="C31" s="453" t="s">
        <v>184</v>
      </c>
      <c r="D31" s="453" t="s">
        <v>186</v>
      </c>
      <c r="E31" s="65"/>
      <c r="F31" s="64"/>
      <c r="G31" s="317"/>
      <c r="H31" s="65"/>
      <c r="I31" s="64"/>
      <c r="J31" s="317"/>
      <c r="K31" s="65">
        <v>2</v>
      </c>
      <c r="L31" s="64" t="s">
        <v>33</v>
      </c>
      <c r="M31" s="317">
        <v>3</v>
      </c>
      <c r="N31" s="65">
        <v>2</v>
      </c>
      <c r="O31" s="64" t="s">
        <v>33</v>
      </c>
      <c r="P31" s="317">
        <v>3</v>
      </c>
      <c r="Q31" s="65">
        <v>2</v>
      </c>
      <c r="R31" s="64" t="s">
        <v>33</v>
      </c>
      <c r="S31" s="317">
        <v>3</v>
      </c>
      <c r="T31" s="65">
        <v>2</v>
      </c>
      <c r="U31" s="64" t="s">
        <v>33</v>
      </c>
      <c r="V31" s="317">
        <v>3</v>
      </c>
      <c r="W31" s="92"/>
      <c r="X31" s="64"/>
      <c r="Y31" s="320"/>
      <c r="Z31" s="92"/>
      <c r="AA31" s="64"/>
      <c r="AB31" s="320"/>
      <c r="AC31" s="115"/>
      <c r="AD31" s="116"/>
      <c r="AE31" s="340"/>
      <c r="AF31" s="115"/>
      <c r="AG31" s="116"/>
      <c r="AH31" s="340"/>
      <c r="AI31" s="147">
        <f t="shared" si="2"/>
        <v>120</v>
      </c>
      <c r="AJ31" s="357">
        <f t="shared" si="3"/>
        <v>12</v>
      </c>
    </row>
    <row r="32" spans="1:37" x14ac:dyDescent="0.2">
      <c r="A32" s="468" t="s">
        <v>128</v>
      </c>
      <c r="B32" s="91" t="s">
        <v>271</v>
      </c>
      <c r="C32" s="453" t="s">
        <v>184</v>
      </c>
      <c r="D32" s="453" t="s">
        <v>19</v>
      </c>
      <c r="E32" s="65"/>
      <c r="F32" s="64"/>
      <c r="G32" s="317"/>
      <c r="H32" s="65"/>
      <c r="I32" s="64"/>
      <c r="J32" s="317"/>
      <c r="K32" s="65"/>
      <c r="L32" s="64"/>
      <c r="M32" s="317"/>
      <c r="N32" s="65">
        <v>2</v>
      </c>
      <c r="O32" s="64" t="s">
        <v>19</v>
      </c>
      <c r="P32" s="325">
        <v>2</v>
      </c>
      <c r="Q32" s="65">
        <v>2</v>
      </c>
      <c r="R32" s="64" t="s">
        <v>19</v>
      </c>
      <c r="S32" s="325">
        <v>2</v>
      </c>
      <c r="T32" s="65"/>
      <c r="U32" s="64"/>
      <c r="V32" s="317"/>
      <c r="W32" s="65"/>
      <c r="X32" s="64"/>
      <c r="Y32" s="317"/>
      <c r="Z32" s="65"/>
      <c r="AA32" s="64"/>
      <c r="AB32" s="317"/>
      <c r="AC32" s="115"/>
      <c r="AD32" s="116"/>
      <c r="AE32" s="340"/>
      <c r="AF32" s="115"/>
      <c r="AG32" s="116"/>
      <c r="AH32" s="340"/>
      <c r="AI32" s="147">
        <f t="shared" si="2"/>
        <v>60</v>
      </c>
      <c r="AJ32" s="357">
        <f t="shared" si="3"/>
        <v>4</v>
      </c>
    </row>
    <row r="33" spans="1:36" x14ac:dyDescent="0.2">
      <c r="A33" s="468" t="s">
        <v>129</v>
      </c>
      <c r="B33" s="91" t="s">
        <v>272</v>
      </c>
      <c r="C33" s="453" t="s">
        <v>184</v>
      </c>
      <c r="D33" s="453" t="s">
        <v>19</v>
      </c>
      <c r="E33" s="65"/>
      <c r="F33" s="64"/>
      <c r="G33" s="317"/>
      <c r="H33" s="65"/>
      <c r="I33" s="64"/>
      <c r="J33" s="317"/>
      <c r="K33" s="65"/>
      <c r="L33" s="64"/>
      <c r="M33" s="317"/>
      <c r="N33" s="65"/>
      <c r="O33" s="64"/>
      <c r="P33" s="325"/>
      <c r="Q33" s="65"/>
      <c r="R33" s="64"/>
      <c r="S33" s="317"/>
      <c r="T33" s="92">
        <v>2</v>
      </c>
      <c r="U33" s="64" t="s">
        <v>19</v>
      </c>
      <c r="V33" s="320">
        <v>2</v>
      </c>
      <c r="W33" s="92">
        <v>2</v>
      </c>
      <c r="X33" s="64" t="s">
        <v>19</v>
      </c>
      <c r="Y33" s="320">
        <v>2</v>
      </c>
      <c r="Z33" s="92">
        <v>2</v>
      </c>
      <c r="AA33" s="64" t="s">
        <v>19</v>
      </c>
      <c r="AB33" s="320">
        <v>2</v>
      </c>
      <c r="AC33" s="115"/>
      <c r="AD33" s="116"/>
      <c r="AE33" s="340"/>
      <c r="AF33" s="115"/>
      <c r="AG33" s="116"/>
      <c r="AH33" s="340"/>
      <c r="AI33" s="147">
        <f>15*(E33+H33+K33+N33+Q33+T33+W33+Z33+AC33+AF33)</f>
        <v>90</v>
      </c>
      <c r="AJ33" s="357">
        <f>G33+J33+M33+P33+S33+V33+Y33+AB33+AE33+AH33</f>
        <v>6</v>
      </c>
    </row>
    <row r="34" spans="1:36" x14ac:dyDescent="0.2">
      <c r="A34" s="468" t="s">
        <v>130</v>
      </c>
      <c r="B34" s="91" t="s">
        <v>58</v>
      </c>
      <c r="C34" s="453"/>
      <c r="D34" s="453" t="s">
        <v>19</v>
      </c>
      <c r="E34" s="65"/>
      <c r="F34" s="64"/>
      <c r="G34" s="317"/>
      <c r="H34" s="65"/>
      <c r="I34" s="64"/>
      <c r="J34" s="317"/>
      <c r="K34" s="65"/>
      <c r="L34" s="64"/>
      <c r="M34" s="317"/>
      <c r="N34" s="65"/>
      <c r="O34" s="64"/>
      <c r="P34" s="325"/>
      <c r="Q34" s="65"/>
      <c r="R34" s="64"/>
      <c r="S34" s="317"/>
      <c r="T34" s="92"/>
      <c r="U34" s="64"/>
      <c r="V34" s="320"/>
      <c r="W34" s="92">
        <v>1</v>
      </c>
      <c r="X34" s="64" t="s">
        <v>19</v>
      </c>
      <c r="Y34" s="320">
        <v>1</v>
      </c>
      <c r="Z34" s="92"/>
      <c r="AA34" s="64"/>
      <c r="AB34" s="320"/>
      <c r="AC34" s="115"/>
      <c r="AD34" s="116"/>
      <c r="AE34" s="340"/>
      <c r="AF34" s="115"/>
      <c r="AG34" s="116"/>
      <c r="AH34" s="340"/>
      <c r="AI34" s="147">
        <f>15*(E34+H34+K34+N34+Q34+T34+W34+Z34+AC34+AF34)</f>
        <v>15</v>
      </c>
      <c r="AJ34" s="357">
        <f>G34+J34+M34+P34+S34+V34+Y34+AB34+AE34+AH34</f>
        <v>1</v>
      </c>
    </row>
    <row r="35" spans="1:36" ht="25.5" x14ac:dyDescent="0.2">
      <c r="A35" s="468" t="s">
        <v>127</v>
      </c>
      <c r="B35" s="91" t="s">
        <v>42</v>
      </c>
      <c r="C35" s="453" t="s">
        <v>184</v>
      </c>
      <c r="D35" s="453" t="s">
        <v>19</v>
      </c>
      <c r="E35" s="65">
        <v>2</v>
      </c>
      <c r="F35" s="64" t="s">
        <v>20</v>
      </c>
      <c r="G35" s="317">
        <v>0</v>
      </c>
      <c r="H35" s="65"/>
      <c r="I35" s="64"/>
      <c r="J35" s="317"/>
      <c r="K35" s="65"/>
      <c r="L35" s="64"/>
      <c r="M35" s="317"/>
      <c r="N35" s="65"/>
      <c r="O35" s="64"/>
      <c r="P35" s="325"/>
      <c r="Q35" s="65"/>
      <c r="R35" s="64"/>
      <c r="S35" s="317"/>
      <c r="T35" s="65"/>
      <c r="U35" s="64"/>
      <c r="V35" s="317"/>
      <c r="W35" s="65"/>
      <c r="X35" s="64"/>
      <c r="Y35" s="317"/>
      <c r="Z35" s="65">
        <v>2</v>
      </c>
      <c r="AA35" s="64" t="s">
        <v>20</v>
      </c>
      <c r="AB35" s="317">
        <v>0</v>
      </c>
      <c r="AC35" s="115"/>
      <c r="AD35" s="116"/>
      <c r="AE35" s="340"/>
      <c r="AF35" s="115"/>
      <c r="AG35" s="116"/>
      <c r="AH35" s="340"/>
      <c r="AI35" s="147">
        <f>15*(E35+H35+K35+N35+Q35+T35+W35+Z35+AC35+AF35)</f>
        <v>60</v>
      </c>
      <c r="AJ35" s="357">
        <f>G35+J35+M35+P35+S35+V35+Y35+AB35+AE35+AH35</f>
        <v>0</v>
      </c>
    </row>
    <row r="36" spans="1:36" x14ac:dyDescent="0.2">
      <c r="A36" s="476" t="s">
        <v>148</v>
      </c>
      <c r="B36" s="91" t="s">
        <v>40</v>
      </c>
      <c r="C36" s="453"/>
      <c r="D36" s="453" t="s">
        <v>186</v>
      </c>
      <c r="E36" s="65">
        <v>2</v>
      </c>
      <c r="F36" s="64" t="s">
        <v>33</v>
      </c>
      <c r="G36" s="317">
        <v>2</v>
      </c>
      <c r="H36" s="65"/>
      <c r="I36" s="64"/>
      <c r="J36" s="317"/>
      <c r="K36" s="65"/>
      <c r="L36" s="64"/>
      <c r="M36" s="317"/>
      <c r="N36" s="65"/>
      <c r="O36" s="64"/>
      <c r="P36" s="325"/>
      <c r="Q36" s="65"/>
      <c r="R36" s="64"/>
      <c r="S36" s="317"/>
      <c r="T36" s="65"/>
      <c r="U36" s="64"/>
      <c r="V36" s="317"/>
      <c r="W36" s="65"/>
      <c r="X36" s="64"/>
      <c r="Y36" s="317"/>
      <c r="Z36" s="65"/>
      <c r="AA36" s="64"/>
      <c r="AB36" s="317"/>
      <c r="AC36" s="115"/>
      <c r="AD36" s="116"/>
      <c r="AE36" s="340"/>
      <c r="AF36" s="115"/>
      <c r="AG36" s="116"/>
      <c r="AH36" s="340"/>
      <c r="AI36" s="147">
        <f>15*(E36+H36+K36+N36+Q36+T36+W36+Z36+AC36+AF36)</f>
        <v>30</v>
      </c>
      <c r="AJ36" s="357">
        <f>G36+J36+M36+P36+S36+V36+Y36+AB36+AE36+AH36</f>
        <v>2</v>
      </c>
    </row>
    <row r="37" spans="1:36" x14ac:dyDescent="0.2">
      <c r="A37" s="476" t="s">
        <v>146</v>
      </c>
      <c r="B37" s="91" t="s">
        <v>41</v>
      </c>
      <c r="C37" s="453"/>
      <c r="D37" s="453" t="s">
        <v>186</v>
      </c>
      <c r="E37" s="65"/>
      <c r="F37" s="64"/>
      <c r="G37" s="317"/>
      <c r="H37" s="65">
        <v>2</v>
      </c>
      <c r="I37" s="64" t="s">
        <v>33</v>
      </c>
      <c r="J37" s="317">
        <v>2</v>
      </c>
      <c r="K37" s="65"/>
      <c r="L37" s="64"/>
      <c r="M37" s="317"/>
      <c r="N37" s="65"/>
      <c r="O37" s="64"/>
      <c r="P37" s="325"/>
      <c r="Q37" s="65"/>
      <c r="R37" s="64"/>
      <c r="S37" s="317"/>
      <c r="T37" s="65"/>
      <c r="U37" s="64"/>
      <c r="V37" s="317"/>
      <c r="W37" s="65"/>
      <c r="X37" s="64"/>
      <c r="Y37" s="317"/>
      <c r="Z37" s="65"/>
      <c r="AA37" s="64"/>
      <c r="AB37" s="317"/>
      <c r="AC37" s="115"/>
      <c r="AD37" s="116"/>
      <c r="AE37" s="340"/>
      <c r="AF37" s="115"/>
      <c r="AG37" s="116"/>
      <c r="AH37" s="340"/>
      <c r="AI37" s="147">
        <f>15*(E37+H37+K37+N37+Q37+T37+W37+Z37+AC37+AF37)</f>
        <v>30</v>
      </c>
      <c r="AJ37" s="357">
        <f>G37+J37+M37+P37+S37+V37+Y37+AB37+AE37+AH37</f>
        <v>2</v>
      </c>
    </row>
    <row r="38" spans="1:36" x14ac:dyDescent="0.2">
      <c r="A38" s="476" t="s">
        <v>147</v>
      </c>
      <c r="B38" s="93" t="s">
        <v>43</v>
      </c>
      <c r="C38" s="464"/>
      <c r="D38" s="464" t="s">
        <v>19</v>
      </c>
      <c r="E38" s="65"/>
      <c r="F38" s="64"/>
      <c r="G38" s="317"/>
      <c r="H38" s="65"/>
      <c r="I38" s="64"/>
      <c r="J38" s="317"/>
      <c r="K38" s="65">
        <v>2</v>
      </c>
      <c r="L38" s="64" t="s">
        <v>15</v>
      </c>
      <c r="M38" s="317">
        <v>2</v>
      </c>
      <c r="N38" s="65"/>
      <c r="O38" s="64"/>
      <c r="P38" s="325"/>
      <c r="Q38" s="65"/>
      <c r="R38" s="64"/>
      <c r="S38" s="317"/>
      <c r="T38" s="65"/>
      <c r="U38" s="64"/>
      <c r="V38" s="317"/>
      <c r="W38" s="65"/>
      <c r="X38" s="64"/>
      <c r="Y38" s="317"/>
      <c r="Z38" s="65"/>
      <c r="AA38" s="64"/>
      <c r="AB38" s="317"/>
      <c r="AC38" s="115"/>
      <c r="AD38" s="116"/>
      <c r="AE38" s="340"/>
      <c r="AF38" s="115"/>
      <c r="AG38" s="116"/>
      <c r="AH38" s="340"/>
      <c r="AI38" s="147">
        <f t="shared" ref="AI38:AI57" si="4">15*(E38+H38+K38+N38+Q38+T38+W38+Z38+AC38+AF38)</f>
        <v>30</v>
      </c>
      <c r="AJ38" s="357">
        <f t="shared" ref="AJ38:AJ57" si="5">G38+J38+M38+P38+S38+V38+Y38+AB38+AE38+AH38</f>
        <v>2</v>
      </c>
    </row>
    <row r="39" spans="1:36" x14ac:dyDescent="0.2">
      <c r="A39" s="476" t="s">
        <v>134</v>
      </c>
      <c r="B39" s="91" t="s">
        <v>44</v>
      </c>
      <c r="C39" s="453"/>
      <c r="D39" s="453" t="s">
        <v>19</v>
      </c>
      <c r="E39" s="65"/>
      <c r="F39" s="64"/>
      <c r="G39" s="317"/>
      <c r="H39" s="65"/>
      <c r="I39" s="64"/>
      <c r="J39" s="317"/>
      <c r="K39" s="65">
        <v>2</v>
      </c>
      <c r="L39" s="64" t="s">
        <v>15</v>
      </c>
      <c r="M39" s="317">
        <v>3</v>
      </c>
      <c r="N39" s="65"/>
      <c r="O39" s="64"/>
      <c r="P39" s="325"/>
      <c r="Q39" s="65"/>
      <c r="R39" s="64"/>
      <c r="S39" s="317"/>
      <c r="T39" s="65"/>
      <c r="U39" s="64"/>
      <c r="V39" s="317"/>
      <c r="W39" s="65"/>
      <c r="X39" s="64"/>
      <c r="Y39" s="317"/>
      <c r="Z39" s="65"/>
      <c r="AA39" s="64"/>
      <c r="AB39" s="317"/>
      <c r="AC39" s="115"/>
      <c r="AD39" s="116"/>
      <c r="AE39" s="340"/>
      <c r="AF39" s="115"/>
      <c r="AG39" s="116"/>
      <c r="AH39" s="340"/>
      <c r="AI39" s="147">
        <f t="shared" si="4"/>
        <v>30</v>
      </c>
      <c r="AJ39" s="357">
        <f t="shared" si="5"/>
        <v>3</v>
      </c>
    </row>
    <row r="40" spans="1:36" x14ac:dyDescent="0.2">
      <c r="A40" s="476" t="s">
        <v>145</v>
      </c>
      <c r="B40" s="91" t="s">
        <v>45</v>
      </c>
      <c r="C40" s="453"/>
      <c r="D40" s="453" t="s">
        <v>19</v>
      </c>
      <c r="E40" s="65"/>
      <c r="F40" s="64"/>
      <c r="G40" s="317"/>
      <c r="H40" s="65"/>
      <c r="I40" s="64"/>
      <c r="J40" s="317"/>
      <c r="K40" s="65"/>
      <c r="L40" s="64"/>
      <c r="M40" s="317"/>
      <c r="N40" s="65">
        <v>2</v>
      </c>
      <c r="O40" s="64" t="s">
        <v>15</v>
      </c>
      <c r="P40" s="325">
        <v>3</v>
      </c>
      <c r="Q40" s="65"/>
      <c r="R40" s="64"/>
      <c r="S40" s="317"/>
      <c r="T40" s="65"/>
      <c r="U40" s="64"/>
      <c r="V40" s="317"/>
      <c r="W40" s="65"/>
      <c r="X40" s="64"/>
      <c r="Y40" s="317"/>
      <c r="Z40" s="65"/>
      <c r="AA40" s="64"/>
      <c r="AB40" s="317"/>
      <c r="AC40" s="115"/>
      <c r="AD40" s="116"/>
      <c r="AE40" s="340"/>
      <c r="AF40" s="115"/>
      <c r="AG40" s="116"/>
      <c r="AH40" s="340"/>
      <c r="AI40" s="147">
        <f t="shared" si="4"/>
        <v>30</v>
      </c>
      <c r="AJ40" s="357">
        <f t="shared" si="5"/>
        <v>3</v>
      </c>
    </row>
    <row r="41" spans="1:36" x14ac:dyDescent="0.2">
      <c r="A41" s="476" t="s">
        <v>135</v>
      </c>
      <c r="B41" s="91" t="s">
        <v>46</v>
      </c>
      <c r="C41" s="453"/>
      <c r="D41" s="453" t="s">
        <v>186</v>
      </c>
      <c r="E41" s="65"/>
      <c r="F41" s="64"/>
      <c r="G41" s="317"/>
      <c r="H41" s="65"/>
      <c r="I41" s="64"/>
      <c r="J41" s="317"/>
      <c r="K41" s="65"/>
      <c r="L41" s="64"/>
      <c r="M41" s="317"/>
      <c r="N41" s="65"/>
      <c r="O41" s="64"/>
      <c r="P41" s="325"/>
      <c r="Q41" s="65">
        <v>2</v>
      </c>
      <c r="R41" s="64" t="s">
        <v>33</v>
      </c>
      <c r="S41" s="317">
        <v>2</v>
      </c>
      <c r="T41" s="65"/>
      <c r="U41" s="64"/>
      <c r="V41" s="317"/>
      <c r="W41" s="65"/>
      <c r="X41" s="64"/>
      <c r="Y41" s="317"/>
      <c r="Z41" s="65"/>
      <c r="AA41" s="64"/>
      <c r="AB41" s="317"/>
      <c r="AC41" s="115"/>
      <c r="AD41" s="116"/>
      <c r="AE41" s="340"/>
      <c r="AF41" s="115"/>
      <c r="AG41" s="116"/>
      <c r="AH41" s="340"/>
      <c r="AI41" s="147">
        <f t="shared" si="4"/>
        <v>30</v>
      </c>
      <c r="AJ41" s="357">
        <f t="shared" si="5"/>
        <v>2</v>
      </c>
    </row>
    <row r="42" spans="1:36" ht="36" x14ac:dyDescent="0.2">
      <c r="A42" s="476" t="s">
        <v>140</v>
      </c>
      <c r="B42" s="91" t="s">
        <v>47</v>
      </c>
      <c r="C42" s="463" t="s">
        <v>269</v>
      </c>
      <c r="D42" s="453" t="s">
        <v>19</v>
      </c>
      <c r="E42" s="65"/>
      <c r="F42" s="64"/>
      <c r="G42" s="317"/>
      <c r="H42" s="65"/>
      <c r="I42" s="64"/>
      <c r="J42" s="317"/>
      <c r="K42" s="65"/>
      <c r="L42" s="64"/>
      <c r="M42" s="317"/>
      <c r="N42" s="65"/>
      <c r="O42" s="64"/>
      <c r="P42" s="325"/>
      <c r="Q42" s="65"/>
      <c r="R42" s="64"/>
      <c r="S42" s="317"/>
      <c r="T42" s="65">
        <v>3</v>
      </c>
      <c r="U42" s="64" t="s">
        <v>15</v>
      </c>
      <c r="V42" s="317">
        <v>2</v>
      </c>
      <c r="W42" s="65"/>
      <c r="X42" s="64"/>
      <c r="Y42" s="317"/>
      <c r="Z42" s="65"/>
      <c r="AA42" s="64"/>
      <c r="AB42" s="317"/>
      <c r="AC42" s="115"/>
      <c r="AD42" s="116"/>
      <c r="AE42" s="340"/>
      <c r="AF42" s="115"/>
      <c r="AG42" s="116"/>
      <c r="AH42" s="340"/>
      <c r="AI42" s="147">
        <f t="shared" si="4"/>
        <v>45</v>
      </c>
      <c r="AJ42" s="357">
        <f t="shared" si="5"/>
        <v>2</v>
      </c>
    </row>
    <row r="43" spans="1:36" x14ac:dyDescent="0.2">
      <c r="A43" s="476" t="s">
        <v>144</v>
      </c>
      <c r="B43" s="91" t="s">
        <v>48</v>
      </c>
      <c r="C43" s="453"/>
      <c r="D43" s="453" t="s">
        <v>186</v>
      </c>
      <c r="E43" s="65"/>
      <c r="F43" s="64"/>
      <c r="G43" s="317"/>
      <c r="H43" s="65"/>
      <c r="I43" s="64"/>
      <c r="J43" s="317"/>
      <c r="K43" s="65"/>
      <c r="L43" s="64"/>
      <c r="M43" s="317"/>
      <c r="N43" s="65"/>
      <c r="O43" s="64"/>
      <c r="P43" s="325"/>
      <c r="Q43" s="65"/>
      <c r="R43" s="64"/>
      <c r="S43" s="317"/>
      <c r="T43" s="65"/>
      <c r="U43" s="64"/>
      <c r="V43" s="317"/>
      <c r="W43" s="65">
        <v>2</v>
      </c>
      <c r="X43" s="64" t="s">
        <v>33</v>
      </c>
      <c r="Y43" s="317">
        <v>2</v>
      </c>
      <c r="Z43" s="65"/>
      <c r="AA43" s="64"/>
      <c r="AB43" s="317"/>
      <c r="AC43" s="115"/>
      <c r="AD43" s="116"/>
      <c r="AE43" s="340"/>
      <c r="AF43" s="115"/>
      <c r="AG43" s="116"/>
      <c r="AH43" s="340"/>
      <c r="AI43" s="147">
        <f t="shared" si="4"/>
        <v>30</v>
      </c>
      <c r="AJ43" s="357">
        <f t="shared" si="5"/>
        <v>2</v>
      </c>
    </row>
    <row r="44" spans="1:36" x14ac:dyDescent="0.2">
      <c r="A44" s="476" t="s">
        <v>142</v>
      </c>
      <c r="B44" s="91" t="s">
        <v>49</v>
      </c>
      <c r="C44" s="453"/>
      <c r="D44" s="453" t="s">
        <v>186</v>
      </c>
      <c r="E44" s="65"/>
      <c r="F44" s="64"/>
      <c r="G44" s="317"/>
      <c r="H44" s="65"/>
      <c r="I44" s="64"/>
      <c r="J44" s="317"/>
      <c r="K44" s="65"/>
      <c r="L44" s="64"/>
      <c r="M44" s="317"/>
      <c r="N44" s="65"/>
      <c r="O44" s="64"/>
      <c r="P44" s="325"/>
      <c r="Q44" s="65"/>
      <c r="R44" s="64"/>
      <c r="S44" s="317"/>
      <c r="T44" s="65"/>
      <c r="U44" s="64"/>
      <c r="V44" s="317"/>
      <c r="W44" s="65"/>
      <c r="X44" s="64"/>
      <c r="Y44" s="317"/>
      <c r="Z44" s="65">
        <v>2</v>
      </c>
      <c r="AA44" s="64" t="s">
        <v>33</v>
      </c>
      <c r="AB44" s="317">
        <v>2</v>
      </c>
      <c r="AC44" s="115"/>
      <c r="AD44" s="116"/>
      <c r="AE44" s="340"/>
      <c r="AF44" s="115"/>
      <c r="AG44" s="116"/>
      <c r="AH44" s="340"/>
      <c r="AI44" s="147">
        <f t="shared" si="4"/>
        <v>30</v>
      </c>
      <c r="AJ44" s="357">
        <f t="shared" si="5"/>
        <v>2</v>
      </c>
    </row>
    <row r="45" spans="1:36" x14ac:dyDescent="0.2">
      <c r="A45" s="476" t="s">
        <v>143</v>
      </c>
      <c r="B45" s="91" t="s">
        <v>50</v>
      </c>
      <c r="C45" s="453"/>
      <c r="D45" s="453" t="s">
        <v>186</v>
      </c>
      <c r="E45" s="65"/>
      <c r="F45" s="64"/>
      <c r="G45" s="317"/>
      <c r="H45" s="65"/>
      <c r="I45" s="64"/>
      <c r="J45" s="317"/>
      <c r="K45" s="65"/>
      <c r="L45" s="64"/>
      <c r="M45" s="317"/>
      <c r="N45" s="65"/>
      <c r="O45" s="64"/>
      <c r="P45" s="325"/>
      <c r="Q45" s="65"/>
      <c r="R45" s="64"/>
      <c r="S45" s="317"/>
      <c r="T45" s="65"/>
      <c r="U45" s="64"/>
      <c r="V45" s="317"/>
      <c r="W45" s="65">
        <v>2</v>
      </c>
      <c r="X45" s="64" t="s">
        <v>33</v>
      </c>
      <c r="Y45" s="317">
        <v>3</v>
      </c>
      <c r="Z45" s="65"/>
      <c r="AA45" s="64"/>
      <c r="AB45" s="317"/>
      <c r="AC45" s="115"/>
      <c r="AD45" s="116"/>
      <c r="AE45" s="340"/>
      <c r="AF45" s="115"/>
      <c r="AG45" s="116"/>
      <c r="AH45" s="340"/>
      <c r="AI45" s="147">
        <f t="shared" si="4"/>
        <v>30</v>
      </c>
      <c r="AJ45" s="357">
        <f t="shared" si="5"/>
        <v>3</v>
      </c>
    </row>
    <row r="46" spans="1:36" s="47" customFormat="1" ht="13.5" thickBot="1" x14ac:dyDescent="0.25">
      <c r="A46" s="476" t="s">
        <v>141</v>
      </c>
      <c r="B46" s="91" t="s">
        <v>51</v>
      </c>
      <c r="C46" s="453"/>
      <c r="D46" s="453" t="s">
        <v>186</v>
      </c>
      <c r="E46" s="65"/>
      <c r="F46" s="64"/>
      <c r="G46" s="317"/>
      <c r="H46" s="65"/>
      <c r="I46" s="64"/>
      <c r="J46" s="317"/>
      <c r="K46" s="65"/>
      <c r="L46" s="64"/>
      <c r="M46" s="317"/>
      <c r="N46" s="65"/>
      <c r="O46" s="64"/>
      <c r="P46" s="325"/>
      <c r="Q46" s="65"/>
      <c r="R46" s="64"/>
      <c r="S46" s="317"/>
      <c r="T46" s="65"/>
      <c r="U46" s="64"/>
      <c r="V46" s="317"/>
      <c r="W46" s="65">
        <v>2</v>
      </c>
      <c r="X46" s="64" t="s">
        <v>33</v>
      </c>
      <c r="Y46" s="317">
        <v>2</v>
      </c>
      <c r="Z46" s="65"/>
      <c r="AA46" s="64"/>
      <c r="AB46" s="317"/>
      <c r="AC46" s="115"/>
      <c r="AD46" s="116"/>
      <c r="AE46" s="340"/>
      <c r="AF46" s="115"/>
      <c r="AG46" s="116"/>
      <c r="AH46" s="340"/>
      <c r="AI46" s="147">
        <f t="shared" si="4"/>
        <v>30</v>
      </c>
      <c r="AJ46" s="357">
        <f t="shared" si="5"/>
        <v>2</v>
      </c>
    </row>
    <row r="47" spans="1:36" s="47" customFormat="1" ht="13.5" thickBot="1" x14ac:dyDescent="0.25">
      <c r="A47" s="477"/>
      <c r="B47" s="598" t="s">
        <v>88</v>
      </c>
      <c r="C47" s="609"/>
      <c r="D47" s="498"/>
      <c r="E47" s="545" t="s">
        <v>1</v>
      </c>
      <c r="F47" s="546"/>
      <c r="G47" s="547"/>
      <c r="H47" s="548" t="s">
        <v>2</v>
      </c>
      <c r="I47" s="549"/>
      <c r="J47" s="550"/>
      <c r="K47" s="545" t="s">
        <v>3</v>
      </c>
      <c r="L47" s="546"/>
      <c r="M47" s="547"/>
      <c r="N47" s="545" t="s">
        <v>4</v>
      </c>
      <c r="O47" s="546"/>
      <c r="P47" s="547"/>
      <c r="Q47" s="545" t="s">
        <v>5</v>
      </c>
      <c r="R47" s="546"/>
      <c r="S47" s="547"/>
      <c r="T47" s="545" t="s">
        <v>6</v>
      </c>
      <c r="U47" s="546"/>
      <c r="V47" s="547"/>
      <c r="W47" s="545" t="s">
        <v>7</v>
      </c>
      <c r="X47" s="546"/>
      <c r="Y47" s="547"/>
      <c r="Z47" s="545" t="s">
        <v>8</v>
      </c>
      <c r="AA47" s="546"/>
      <c r="AB47" s="547"/>
      <c r="AC47" s="551" t="s">
        <v>9</v>
      </c>
      <c r="AD47" s="552"/>
      <c r="AE47" s="553"/>
      <c r="AF47" s="551" t="s">
        <v>10</v>
      </c>
      <c r="AG47" s="552"/>
      <c r="AH47" s="553"/>
      <c r="AI47" s="106" t="s">
        <v>11</v>
      </c>
      <c r="AJ47" s="351" t="s">
        <v>12</v>
      </c>
    </row>
    <row r="48" spans="1:36" s="47" customFormat="1" ht="13.5" thickBot="1" x14ac:dyDescent="0.25">
      <c r="A48" s="477"/>
      <c r="B48" s="610"/>
      <c r="C48" s="611"/>
      <c r="D48" s="497"/>
      <c r="E48" s="141" t="s">
        <v>11</v>
      </c>
      <c r="F48" s="142"/>
      <c r="G48" s="356" t="s">
        <v>12</v>
      </c>
      <c r="H48" s="144" t="s">
        <v>11</v>
      </c>
      <c r="I48" s="145"/>
      <c r="J48" s="356" t="s">
        <v>12</v>
      </c>
      <c r="K48" s="144" t="s">
        <v>11</v>
      </c>
      <c r="L48" s="145"/>
      <c r="M48" s="356" t="s">
        <v>12</v>
      </c>
      <c r="N48" s="144" t="s">
        <v>11</v>
      </c>
      <c r="O48" s="145"/>
      <c r="P48" s="356" t="s">
        <v>12</v>
      </c>
      <c r="Q48" s="144" t="s">
        <v>11</v>
      </c>
      <c r="R48" s="145"/>
      <c r="S48" s="356" t="s">
        <v>12</v>
      </c>
      <c r="T48" s="144" t="s">
        <v>11</v>
      </c>
      <c r="U48" s="145"/>
      <c r="V48" s="356" t="s">
        <v>12</v>
      </c>
      <c r="W48" s="103" t="s">
        <v>11</v>
      </c>
      <c r="X48" s="104"/>
      <c r="Y48" s="331" t="s">
        <v>12</v>
      </c>
      <c r="Z48" s="103" t="s">
        <v>11</v>
      </c>
      <c r="AA48" s="104"/>
      <c r="AB48" s="331" t="s">
        <v>12</v>
      </c>
      <c r="AC48" s="117" t="s">
        <v>11</v>
      </c>
      <c r="AD48" s="118"/>
      <c r="AE48" s="341" t="s">
        <v>12</v>
      </c>
      <c r="AF48" s="117" t="s">
        <v>11</v>
      </c>
      <c r="AG48" s="118"/>
      <c r="AH48" s="341" t="s">
        <v>12</v>
      </c>
      <c r="AI48" s="90"/>
      <c r="AJ48" s="346"/>
    </row>
    <row r="49" spans="1:36" s="47" customFormat="1" x14ac:dyDescent="0.2">
      <c r="A49" s="478" t="s">
        <v>139</v>
      </c>
      <c r="B49" s="91" t="s">
        <v>53</v>
      </c>
      <c r="C49" s="84"/>
      <c r="D49" s="483" t="s">
        <v>19</v>
      </c>
      <c r="E49" s="73"/>
      <c r="F49" s="74"/>
      <c r="G49" s="316"/>
      <c r="H49" s="73"/>
      <c r="I49" s="74"/>
      <c r="J49" s="316"/>
      <c r="K49" s="73"/>
      <c r="L49" s="74"/>
      <c r="M49" s="316"/>
      <c r="N49" s="73"/>
      <c r="O49" s="74"/>
      <c r="P49" s="327"/>
      <c r="Q49" s="73"/>
      <c r="R49" s="74"/>
      <c r="S49" s="316"/>
      <c r="T49" s="73"/>
      <c r="U49" s="74"/>
      <c r="V49" s="316"/>
      <c r="W49" s="65">
        <v>2</v>
      </c>
      <c r="X49" s="64" t="s">
        <v>19</v>
      </c>
      <c r="Y49" s="317">
        <v>2</v>
      </c>
      <c r="Z49" s="65"/>
      <c r="AA49" s="64"/>
      <c r="AB49" s="317"/>
      <c r="AC49" s="115"/>
      <c r="AD49" s="116"/>
      <c r="AE49" s="340"/>
      <c r="AF49" s="115"/>
      <c r="AG49" s="116"/>
      <c r="AH49" s="340"/>
      <c r="AI49" s="60">
        <f>15*(E49+H49+K49+N49+Q49+T49+W49+Z49+AC49+AF49)</f>
        <v>30</v>
      </c>
      <c r="AJ49" s="350">
        <f>G49+J49+M49+P49+S49+V49+Y49+AB49+AE49+AH49</f>
        <v>2</v>
      </c>
    </row>
    <row r="50" spans="1:36" s="47" customFormat="1" x14ac:dyDescent="0.2">
      <c r="A50" s="478" t="s">
        <v>137</v>
      </c>
      <c r="B50" s="91" t="s">
        <v>54</v>
      </c>
      <c r="C50" s="91"/>
      <c r="D50" s="453" t="s">
        <v>186</v>
      </c>
      <c r="E50" s="65"/>
      <c r="F50" s="64"/>
      <c r="G50" s="317"/>
      <c r="H50" s="65"/>
      <c r="I50" s="64"/>
      <c r="J50" s="317"/>
      <c r="K50" s="65"/>
      <c r="L50" s="64"/>
      <c r="M50" s="317"/>
      <c r="N50" s="65"/>
      <c r="O50" s="64"/>
      <c r="P50" s="325"/>
      <c r="Q50" s="65"/>
      <c r="R50" s="64"/>
      <c r="S50" s="317"/>
      <c r="T50" s="65"/>
      <c r="U50" s="64"/>
      <c r="V50" s="317"/>
      <c r="W50" s="65">
        <v>2</v>
      </c>
      <c r="X50" s="64" t="s">
        <v>33</v>
      </c>
      <c r="Y50" s="317">
        <v>2</v>
      </c>
      <c r="Z50" s="65"/>
      <c r="AA50" s="64"/>
      <c r="AB50" s="317"/>
      <c r="AC50" s="115"/>
      <c r="AD50" s="116"/>
      <c r="AE50" s="340"/>
      <c r="AF50" s="115"/>
      <c r="AG50" s="116"/>
      <c r="AH50" s="340"/>
      <c r="AI50" s="60">
        <f>15*(E50+H50+K50+N50+Q50+T50+W50+Z50+AC50+AF50)</f>
        <v>30</v>
      </c>
      <c r="AJ50" s="350">
        <f>G50+J50+M50+P50+S50+V50+Y50+AB50+AE50+AH50</f>
        <v>2</v>
      </c>
    </row>
    <row r="51" spans="1:36" s="47" customFormat="1" x14ac:dyDescent="0.2">
      <c r="A51" s="478" t="s">
        <v>136</v>
      </c>
      <c r="B51" s="91" t="s">
        <v>55</v>
      </c>
      <c r="C51" s="91"/>
      <c r="D51" s="453"/>
      <c r="E51" s="65"/>
      <c r="F51" s="64"/>
      <c r="G51" s="317"/>
      <c r="H51" s="65"/>
      <c r="I51" s="64"/>
      <c r="J51" s="317"/>
      <c r="K51" s="65"/>
      <c r="L51" s="64"/>
      <c r="M51" s="317"/>
      <c r="N51" s="65">
        <v>2</v>
      </c>
      <c r="O51" s="64" t="s">
        <v>19</v>
      </c>
      <c r="P51" s="325">
        <v>2</v>
      </c>
      <c r="Q51" s="65"/>
      <c r="R51" s="64"/>
      <c r="S51" s="317"/>
      <c r="T51" s="65"/>
      <c r="U51" s="64"/>
      <c r="V51" s="317"/>
      <c r="W51" s="65"/>
      <c r="X51" s="64"/>
      <c r="Y51" s="317"/>
      <c r="Z51" s="65"/>
      <c r="AA51" s="64"/>
      <c r="AB51" s="317"/>
      <c r="AC51" s="115"/>
      <c r="AD51" s="116"/>
      <c r="AE51" s="340"/>
      <c r="AF51" s="115"/>
      <c r="AG51" s="116"/>
      <c r="AH51" s="340"/>
      <c r="AI51" s="60">
        <f>15*(E51+H51+K51+N51+Q51+T51+W51+Z51+AC51+AF51)</f>
        <v>30</v>
      </c>
      <c r="AJ51" s="350">
        <f>G51+J51+M51+P51+S51+V51+Y51+AB51+AE51+AH51</f>
        <v>2</v>
      </c>
    </row>
    <row r="52" spans="1:36" s="47" customFormat="1" ht="13.5" thickBot="1" x14ac:dyDescent="0.25">
      <c r="A52" s="478" t="s">
        <v>138</v>
      </c>
      <c r="B52" s="91" t="s">
        <v>56</v>
      </c>
      <c r="C52" s="91"/>
      <c r="D52" s="453" t="s">
        <v>186</v>
      </c>
      <c r="E52" s="65"/>
      <c r="F52" s="64"/>
      <c r="G52" s="317"/>
      <c r="H52" s="65"/>
      <c r="I52" s="64"/>
      <c r="J52" s="317"/>
      <c r="K52" s="65"/>
      <c r="L52" s="64"/>
      <c r="M52" s="317"/>
      <c r="N52" s="65"/>
      <c r="O52" s="64"/>
      <c r="P52" s="325"/>
      <c r="Q52" s="65">
        <v>2</v>
      </c>
      <c r="R52" s="64" t="s">
        <v>33</v>
      </c>
      <c r="S52" s="317">
        <v>2</v>
      </c>
      <c r="T52" s="65"/>
      <c r="U52" s="64"/>
      <c r="V52" s="317"/>
      <c r="W52" s="65"/>
      <c r="X52" s="64"/>
      <c r="Y52" s="317"/>
      <c r="Z52" s="65"/>
      <c r="AA52" s="64"/>
      <c r="AB52" s="317"/>
      <c r="AC52" s="115"/>
      <c r="AD52" s="116"/>
      <c r="AE52" s="340"/>
      <c r="AF52" s="115"/>
      <c r="AG52" s="116"/>
      <c r="AH52" s="340"/>
      <c r="AI52" s="60">
        <f>15*(E52+H52+K52+N52+Q52+T52+W52+Z52+AC52+AF52)</f>
        <v>30</v>
      </c>
      <c r="AJ52" s="350">
        <f>G52+J52+M52+P52+S52+V52+Y52+AB52+AE52+AH52</f>
        <v>2</v>
      </c>
    </row>
    <row r="53" spans="1:36" s="22" customFormat="1" ht="13.5" thickBot="1" x14ac:dyDescent="0.25">
      <c r="A53" s="479"/>
      <c r="B53" s="540" t="s">
        <v>275</v>
      </c>
      <c r="C53" s="541"/>
      <c r="D53" s="541"/>
      <c r="E53" s="541"/>
      <c r="F53" s="541"/>
      <c r="G53" s="541"/>
      <c r="H53" s="541"/>
      <c r="I53" s="541"/>
      <c r="J53" s="541"/>
      <c r="K53" s="541"/>
      <c r="L53" s="541"/>
      <c r="M53" s="541"/>
      <c r="N53" s="541"/>
      <c r="O53" s="541"/>
      <c r="P53" s="541"/>
      <c r="Q53" s="541"/>
      <c r="R53" s="541"/>
      <c r="S53" s="541"/>
      <c r="T53" s="541"/>
      <c r="U53" s="541"/>
      <c r="V53" s="541"/>
      <c r="W53" s="541"/>
      <c r="X53" s="541"/>
      <c r="Y53" s="541"/>
      <c r="Z53" s="541"/>
      <c r="AA53" s="541"/>
      <c r="AB53" s="541"/>
      <c r="AC53" s="541"/>
      <c r="AD53" s="541"/>
      <c r="AE53" s="541"/>
      <c r="AF53" s="541"/>
      <c r="AG53" s="541"/>
      <c r="AH53" s="541"/>
      <c r="AI53" s="541"/>
      <c r="AJ53" s="542"/>
    </row>
    <row r="54" spans="1:36" x14ac:dyDescent="0.2">
      <c r="A54" s="480" t="s">
        <v>242</v>
      </c>
      <c r="B54" s="91" t="s">
        <v>52</v>
      </c>
      <c r="C54" s="453" t="s">
        <v>276</v>
      </c>
      <c r="D54" s="453" t="s">
        <v>19</v>
      </c>
      <c r="E54" s="65"/>
      <c r="F54" s="64"/>
      <c r="G54" s="317"/>
      <c r="H54" s="65"/>
      <c r="I54" s="64"/>
      <c r="J54" s="317"/>
      <c r="K54" s="65"/>
      <c r="L54" s="64"/>
      <c r="M54" s="317"/>
      <c r="N54" s="65"/>
      <c r="O54" s="64"/>
      <c r="P54" s="325"/>
      <c r="Q54" s="65"/>
      <c r="R54" s="64"/>
      <c r="S54" s="317"/>
      <c r="T54" s="65"/>
      <c r="U54" s="64"/>
      <c r="V54" s="317"/>
      <c r="W54" s="65"/>
      <c r="X54" s="64"/>
      <c r="Y54" s="317"/>
      <c r="Z54" s="65"/>
      <c r="AA54" s="122"/>
      <c r="AB54" s="335"/>
      <c r="AC54" s="5">
        <v>2</v>
      </c>
      <c r="AD54" s="8" t="s">
        <v>33</v>
      </c>
      <c r="AE54" s="342">
        <v>2</v>
      </c>
      <c r="AF54" s="5"/>
      <c r="AG54" s="9"/>
      <c r="AH54" s="342"/>
      <c r="AI54" s="173">
        <f t="shared" si="4"/>
        <v>30</v>
      </c>
      <c r="AJ54" s="392">
        <f t="shared" si="5"/>
        <v>2</v>
      </c>
    </row>
    <row r="55" spans="1:36" x14ac:dyDescent="0.2">
      <c r="A55" s="480" t="s">
        <v>243</v>
      </c>
      <c r="B55" s="91" t="s">
        <v>57</v>
      </c>
      <c r="C55" s="453" t="s">
        <v>276</v>
      </c>
      <c r="D55" s="453" t="s">
        <v>19</v>
      </c>
      <c r="E55" s="65"/>
      <c r="F55" s="64"/>
      <c r="G55" s="317"/>
      <c r="H55" s="65"/>
      <c r="I55" s="64"/>
      <c r="J55" s="317"/>
      <c r="K55" s="65"/>
      <c r="L55" s="64"/>
      <c r="M55" s="317"/>
      <c r="N55" s="65"/>
      <c r="O55" s="64"/>
      <c r="P55" s="325"/>
      <c r="Q55" s="65"/>
      <c r="R55" s="64"/>
      <c r="S55" s="317"/>
      <c r="T55" s="65"/>
      <c r="U55" s="64"/>
      <c r="V55" s="317"/>
      <c r="W55" s="65"/>
      <c r="X55" s="64"/>
      <c r="Y55" s="317"/>
      <c r="Z55" s="65"/>
      <c r="AA55" s="122"/>
      <c r="AB55" s="335"/>
      <c r="AC55" s="5">
        <v>2</v>
      </c>
      <c r="AD55" s="8" t="s">
        <v>33</v>
      </c>
      <c r="AE55" s="342">
        <v>2</v>
      </c>
      <c r="AF55" s="5">
        <v>2</v>
      </c>
      <c r="AG55" s="8" t="s">
        <v>33</v>
      </c>
      <c r="AH55" s="342">
        <v>2</v>
      </c>
      <c r="AI55" s="173">
        <f t="shared" si="4"/>
        <v>60</v>
      </c>
      <c r="AJ55" s="392">
        <f t="shared" si="5"/>
        <v>4</v>
      </c>
    </row>
    <row r="56" spans="1:36" x14ac:dyDescent="0.2">
      <c r="A56" s="480" t="s">
        <v>244</v>
      </c>
      <c r="B56" s="124" t="s">
        <v>21</v>
      </c>
      <c r="C56" s="461" t="s">
        <v>276</v>
      </c>
      <c r="D56" s="461"/>
      <c r="E56" s="65"/>
      <c r="F56" s="64"/>
      <c r="G56" s="317"/>
      <c r="H56" s="65"/>
      <c r="I56" s="64"/>
      <c r="J56" s="317"/>
      <c r="K56" s="65"/>
      <c r="L56" s="64"/>
      <c r="M56" s="317"/>
      <c r="N56" s="65"/>
      <c r="O56" s="64"/>
      <c r="P56" s="325"/>
      <c r="Q56" s="65"/>
      <c r="R56" s="64"/>
      <c r="S56" s="317"/>
      <c r="T56" s="65"/>
      <c r="U56" s="64"/>
      <c r="V56" s="317"/>
      <c r="W56" s="65"/>
      <c r="X56" s="64"/>
      <c r="Y56" s="317"/>
      <c r="Z56" s="65"/>
      <c r="AA56" s="64"/>
      <c r="AB56" s="317"/>
      <c r="AC56" s="7"/>
      <c r="AD56" s="6"/>
      <c r="AE56" s="342">
        <v>20</v>
      </c>
      <c r="AF56" s="5"/>
      <c r="AG56" s="6"/>
      <c r="AH56" s="342">
        <v>20</v>
      </c>
      <c r="AI56" s="173">
        <f t="shared" si="4"/>
        <v>0</v>
      </c>
      <c r="AJ56" s="392">
        <f t="shared" si="5"/>
        <v>40</v>
      </c>
    </row>
    <row r="57" spans="1:36" ht="13.5" thickBot="1" x14ac:dyDescent="0.25">
      <c r="A57" s="480" t="s">
        <v>245</v>
      </c>
      <c r="B57" s="125" t="s">
        <v>22</v>
      </c>
      <c r="C57" s="462" t="s">
        <v>276</v>
      </c>
      <c r="D57" s="462"/>
      <c r="E57" s="126"/>
      <c r="F57" s="127"/>
      <c r="G57" s="321"/>
      <c r="H57" s="126"/>
      <c r="I57" s="127"/>
      <c r="J57" s="321"/>
      <c r="K57" s="126"/>
      <c r="L57" s="127"/>
      <c r="M57" s="321"/>
      <c r="N57" s="126"/>
      <c r="O57" s="127"/>
      <c r="P57" s="328"/>
      <c r="Q57" s="126"/>
      <c r="R57" s="127"/>
      <c r="S57" s="321"/>
      <c r="T57" s="126"/>
      <c r="U57" s="127"/>
      <c r="V57" s="321"/>
      <c r="W57" s="126"/>
      <c r="X57" s="127"/>
      <c r="Y57" s="321"/>
      <c r="Z57" s="126"/>
      <c r="AA57" s="127"/>
      <c r="AB57" s="321"/>
      <c r="AC57" s="10"/>
      <c r="AD57" s="11"/>
      <c r="AE57" s="343">
        <v>2</v>
      </c>
      <c r="AF57" s="10"/>
      <c r="AG57" s="11"/>
      <c r="AH57" s="343">
        <v>2</v>
      </c>
      <c r="AI57" s="174">
        <f t="shared" si="4"/>
        <v>0</v>
      </c>
      <c r="AJ57" s="393">
        <f t="shared" si="5"/>
        <v>4</v>
      </c>
    </row>
    <row r="58" spans="1:36" ht="13.5" thickBot="1" x14ac:dyDescent="0.25">
      <c r="B58" s="94" t="s">
        <v>23</v>
      </c>
      <c r="C58" s="94"/>
      <c r="D58" s="94"/>
      <c r="E58" s="95">
        <f>SUM(E6:E57)</f>
        <v>24</v>
      </c>
      <c r="F58" s="96"/>
      <c r="G58" s="322">
        <f>SUM(G6:G57)</f>
        <v>30</v>
      </c>
      <c r="H58" s="97">
        <f>SUM(H6:H57)</f>
        <v>20</v>
      </c>
      <c r="I58" s="131"/>
      <c r="J58" s="51">
        <f>SUM(J6:J57)</f>
        <v>28</v>
      </c>
      <c r="K58" s="97">
        <f>SUM(K6:K57)</f>
        <v>26</v>
      </c>
      <c r="L58" s="131"/>
      <c r="M58" s="50">
        <f>SUM(M6:M57)</f>
        <v>33</v>
      </c>
      <c r="N58" s="97">
        <f>SUM(N6:N57)</f>
        <v>28</v>
      </c>
      <c r="O58" s="131"/>
      <c r="P58" s="50">
        <f>SUM(P6:P57)</f>
        <v>38</v>
      </c>
      <c r="Q58" s="97">
        <f>SUM(Q6:Q57)</f>
        <v>31</v>
      </c>
      <c r="R58" s="131"/>
      <c r="S58" s="50">
        <f>SUM(S6:S57)</f>
        <v>35</v>
      </c>
      <c r="T58" s="97">
        <f>SUM(T6:T57)</f>
        <v>29</v>
      </c>
      <c r="U58" s="131"/>
      <c r="V58" s="50">
        <f>SUM(V6:V57)</f>
        <v>33</v>
      </c>
      <c r="W58" s="97">
        <f>SUM(W6:W57)</f>
        <v>21</v>
      </c>
      <c r="X58" s="131"/>
      <c r="Y58" s="50">
        <f>SUM(Y6:Y57)</f>
        <v>35</v>
      </c>
      <c r="Z58" s="97">
        <f>SUM(Z6:Z57)</f>
        <v>10</v>
      </c>
      <c r="AA58" s="131"/>
      <c r="AB58" s="50">
        <f>SUM(AB6:AB57)</f>
        <v>24</v>
      </c>
      <c r="AC58" s="97">
        <f>SUM(AC6:AC57)</f>
        <v>4</v>
      </c>
      <c r="AD58" s="131"/>
      <c r="AE58" s="50">
        <f>SUM(AE6:AE57)</f>
        <v>26</v>
      </c>
      <c r="AF58" s="97">
        <f>SUM(AF6:AF57)</f>
        <v>2</v>
      </c>
      <c r="AG58" s="131"/>
      <c r="AH58" s="50">
        <f>SUM(AH6:AH57)</f>
        <v>24</v>
      </c>
      <c r="AI58" s="15">
        <f>SUM(AI6:AI57)</f>
        <v>2925</v>
      </c>
      <c r="AJ58" s="353">
        <f>SUM(AJ6:AJ57)-SUM(AJ50:AJ52)</f>
        <v>300</v>
      </c>
    </row>
    <row r="59" spans="1:36" x14ac:dyDescent="0.2">
      <c r="A59" s="469" t="s">
        <v>246</v>
      </c>
      <c r="B59"/>
      <c r="C59" s="416"/>
      <c r="D59" s="416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 s="19"/>
      <c r="W59" s="18"/>
    </row>
    <row r="60" spans="1:36" x14ac:dyDescent="0.2">
      <c r="A60" s="469" t="s">
        <v>247</v>
      </c>
      <c r="B60"/>
      <c r="C60" s="416"/>
      <c r="D60" s="416"/>
      <c r="E60"/>
      <c r="F60"/>
      <c r="G60"/>
      <c r="H60"/>
      <c r="I60"/>
      <c r="J60"/>
      <c r="K60"/>
      <c r="L60"/>
      <c r="M60"/>
      <c r="N60"/>
      <c r="O60" s="455" t="s">
        <v>248</v>
      </c>
      <c r="P60" s="454"/>
      <c r="Q60"/>
      <c r="R60"/>
      <c r="S60"/>
      <c r="T60" s="454" t="s">
        <v>249</v>
      </c>
      <c r="U60"/>
      <c r="V60" s="19"/>
      <c r="W60" s="18"/>
    </row>
    <row r="61" spans="1:36" x14ac:dyDescent="0.2">
      <c r="A61" s="470" t="s">
        <v>250</v>
      </c>
      <c r="B61"/>
      <c r="C61" s="416"/>
      <c r="D61" s="416"/>
      <c r="E61" s="454"/>
      <c r="F61"/>
      <c r="G61"/>
      <c r="H61"/>
      <c r="I61"/>
      <c r="J61"/>
      <c r="K61"/>
      <c r="L61"/>
      <c r="M61"/>
      <c r="N61"/>
      <c r="O61" s="455" t="s">
        <v>251</v>
      </c>
      <c r="P61" s="454"/>
      <c r="Q61"/>
      <c r="R61"/>
      <c r="S61"/>
      <c r="T61" s="454" t="s">
        <v>252</v>
      </c>
      <c r="U61"/>
      <c r="V61" s="19"/>
      <c r="W61" s="18"/>
    </row>
    <row r="62" spans="1:36" x14ac:dyDescent="0.2">
      <c r="A62" s="470" t="s">
        <v>253</v>
      </c>
      <c r="B62"/>
      <c r="C62" s="416"/>
      <c r="D62" s="416"/>
      <c r="E62" s="454"/>
      <c r="F62"/>
      <c r="G62"/>
      <c r="H62"/>
      <c r="I62"/>
      <c r="J62"/>
      <c r="K62"/>
      <c r="L62"/>
      <c r="M62"/>
      <c r="N62"/>
      <c r="O62" s="455" t="s">
        <v>254</v>
      </c>
      <c r="P62" s="456"/>
      <c r="Q62"/>
      <c r="R62"/>
      <c r="S62"/>
      <c r="T62" s="456" t="s">
        <v>255</v>
      </c>
      <c r="U62"/>
      <c r="V62" s="40"/>
      <c r="W62" s="40"/>
    </row>
    <row r="63" spans="1:36" x14ac:dyDescent="0.2">
      <c r="A63" s="470" t="s">
        <v>256</v>
      </c>
      <c r="B63"/>
      <c r="C63" s="416"/>
      <c r="D63" s="416"/>
      <c r="E63" s="456"/>
      <c r="F63"/>
      <c r="G63"/>
      <c r="H63"/>
      <c r="I63"/>
      <c r="J63"/>
      <c r="K63"/>
      <c r="L63"/>
      <c r="M63"/>
      <c r="N63"/>
      <c r="O63" s="455" t="s">
        <v>257</v>
      </c>
      <c r="P63" s="456"/>
      <c r="Q63"/>
      <c r="R63"/>
      <c r="S63"/>
      <c r="T63" s="454" t="s">
        <v>258</v>
      </c>
      <c r="U63"/>
      <c r="V63" s="40"/>
      <c r="W63" s="40"/>
    </row>
    <row r="64" spans="1:36" x14ac:dyDescent="0.2">
      <c r="A64" s="457" t="s">
        <v>259</v>
      </c>
      <c r="B64"/>
      <c r="C64" s="416"/>
      <c r="D64" s="503"/>
      <c r="E64" s="456"/>
      <c r="F64"/>
      <c r="G64"/>
      <c r="H64"/>
      <c r="I64"/>
      <c r="J64" s="456"/>
      <c r="K64" s="456"/>
      <c r="L64" s="456"/>
      <c r="M64" s="456"/>
      <c r="N64" s="456"/>
      <c r="O64"/>
      <c r="P64" s="456"/>
      <c r="Q64"/>
      <c r="R64"/>
      <c r="S64"/>
      <c r="T64" s="454" t="s">
        <v>260</v>
      </c>
      <c r="U64"/>
      <c r="V64" s="40"/>
      <c r="W64" s="40"/>
    </row>
    <row r="65" spans="1:23" x14ac:dyDescent="0.2">
      <c r="A65" s="471"/>
      <c r="B65"/>
      <c r="C65" s="416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454" t="s">
        <v>261</v>
      </c>
      <c r="U65"/>
      <c r="V65" s="40"/>
      <c r="W65" s="40"/>
    </row>
    <row r="66" spans="1:23" x14ac:dyDescent="0.2">
      <c r="A66" s="472" t="s">
        <v>262</v>
      </c>
      <c r="B66"/>
      <c r="C66" s="416"/>
      <c r="D66" s="41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 s="19"/>
      <c r="W66" s="18"/>
    </row>
    <row r="67" spans="1:23" x14ac:dyDescent="0.2">
      <c r="A67" s="470" t="s">
        <v>266</v>
      </c>
      <c r="B67"/>
      <c r="C67" s="416"/>
      <c r="D67" s="416"/>
      <c r="E67" s="456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  <c r="V67" s="19"/>
      <c r="W67" s="18"/>
    </row>
    <row r="68" spans="1:23" x14ac:dyDescent="0.2">
      <c r="A68" s="470" t="s">
        <v>267</v>
      </c>
      <c r="B68" s="456"/>
      <c r="C68" s="503"/>
      <c r="D68" s="416"/>
      <c r="E68"/>
      <c r="F68"/>
      <c r="G68"/>
      <c r="H68"/>
      <c r="I68"/>
      <c r="J68"/>
      <c r="K68"/>
      <c r="L68"/>
      <c r="M68"/>
      <c r="N68" s="454"/>
      <c r="O68"/>
      <c r="P68"/>
      <c r="Q68"/>
      <c r="R68"/>
      <c r="S68"/>
      <c r="T68"/>
      <c r="U68"/>
      <c r="V68" s="19"/>
      <c r="W68" s="18"/>
    </row>
    <row r="69" spans="1:23" x14ac:dyDescent="0.2">
      <c r="A69" s="470" t="s">
        <v>263</v>
      </c>
      <c r="B69" s="456"/>
      <c r="C69" s="503"/>
      <c r="D69" s="504"/>
      <c r="G69" s="45"/>
      <c r="J69" s="45"/>
      <c r="M69" s="45"/>
      <c r="P69" s="45"/>
      <c r="S69" s="45"/>
      <c r="V69" s="19"/>
      <c r="W69" s="18"/>
    </row>
    <row r="70" spans="1:23" x14ac:dyDescent="0.2">
      <c r="A70" s="470" t="s">
        <v>264</v>
      </c>
      <c r="B70" s="456"/>
      <c r="C70" s="503"/>
      <c r="D70" s="504"/>
      <c r="G70" s="45"/>
      <c r="J70" s="45"/>
      <c r="M70" s="45"/>
      <c r="P70" s="45"/>
      <c r="S70" s="45"/>
      <c r="V70" s="19"/>
      <c r="W70" s="18"/>
    </row>
    <row r="71" spans="1:23" x14ac:dyDescent="0.2">
      <c r="A71" s="458" t="s">
        <v>277</v>
      </c>
      <c r="B71" s="456"/>
      <c r="C71" s="503"/>
      <c r="D71" s="504"/>
      <c r="G71" s="45"/>
      <c r="J71" s="45"/>
      <c r="M71" s="45"/>
      <c r="P71" s="45"/>
      <c r="S71" s="45"/>
      <c r="V71" s="19"/>
      <c r="W71" s="18"/>
    </row>
  </sheetData>
  <sheetProtection algorithmName="SHA-512" hashValue="AHAtoH205LAZO+2IrMj4XyumaZF/sLsqif3z/aAaB+uU0lrCBB81vVfbDdqJaMYrhGgPBGhpzS/NBOf1NVGJKA==" saltValue="tkeLWy3mOr09ngl12PaENA==" spinCount="100000" sheet="1" objects="1" scenarios="1"/>
  <mergeCells count="32">
    <mergeCell ref="A4:A5"/>
    <mergeCell ref="B1:AJ1"/>
    <mergeCell ref="B2:AJ2"/>
    <mergeCell ref="B30:AJ30"/>
    <mergeCell ref="B3:AJ3"/>
    <mergeCell ref="B4:B5"/>
    <mergeCell ref="E4:G4"/>
    <mergeCell ref="H4:J4"/>
    <mergeCell ref="K4:M4"/>
    <mergeCell ref="N4:P4"/>
    <mergeCell ref="AJ4:AJ5"/>
    <mergeCell ref="Q4:S4"/>
    <mergeCell ref="T4:V4"/>
    <mergeCell ref="W4:Y4"/>
    <mergeCell ref="Z4:AB4"/>
    <mergeCell ref="AC4:AE4"/>
    <mergeCell ref="B47:C48"/>
    <mergeCell ref="AF4:AH4"/>
    <mergeCell ref="AI4:AI5"/>
    <mergeCell ref="AF47:AH47"/>
    <mergeCell ref="B53:AJ53"/>
    <mergeCell ref="Q47:S47"/>
    <mergeCell ref="T47:V47"/>
    <mergeCell ref="W47:Y47"/>
    <mergeCell ref="Z47:AB47"/>
    <mergeCell ref="AC47:AE47"/>
    <mergeCell ref="E47:G47"/>
    <mergeCell ref="H47:J47"/>
    <mergeCell ref="K47:M47"/>
    <mergeCell ref="N47:P47"/>
    <mergeCell ref="C4:C5"/>
    <mergeCell ref="D4:D5"/>
  </mergeCells>
  <printOptions horizontalCentered="1"/>
  <pageMargins left="0.16" right="0.22" top="0.4" bottom="0.28000000000000003" header="0.22" footer="0.19"/>
  <pageSetup paperSize="9" scale="73" orientation="landscape" horizontalDpi="300" verticalDpi="300" r:id="rId1"/>
  <headerFooter>
    <oddHeader>&amp;COsztatlan zenetanár szak mintatantervei - Kürttanár szakirány</oddHeader>
    <firstHeader>&amp;COsztatlan zenetanár szak mintatantervei - Kürttanár szakirány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K71"/>
  <sheetViews>
    <sheetView showGridLines="0" workbookViewId="0">
      <selection activeCell="A11" sqref="A11"/>
    </sheetView>
  </sheetViews>
  <sheetFormatPr defaultRowHeight="12.75" x14ac:dyDescent="0.2"/>
  <cols>
    <col min="1" max="1" width="15.7109375" style="234" customWidth="1"/>
    <col min="2" max="2" width="38.7109375" style="17" customWidth="1"/>
    <col min="3" max="3" width="14.42578125" style="17" customWidth="1"/>
    <col min="4" max="4" width="8.140625" style="17" customWidth="1"/>
    <col min="5" max="6" width="3.85546875" style="18" customWidth="1"/>
    <col min="7" max="7" width="3.85546875" style="19" customWidth="1"/>
    <col min="8" max="9" width="3.85546875" style="18" customWidth="1"/>
    <col min="10" max="10" width="3.85546875" style="19" customWidth="1"/>
    <col min="11" max="12" width="3.85546875" style="18" customWidth="1"/>
    <col min="13" max="13" width="3.85546875" style="19" customWidth="1"/>
    <col min="14" max="15" width="3.85546875" style="18" customWidth="1"/>
    <col min="16" max="16" width="3.85546875" style="19" customWidth="1"/>
    <col min="17" max="18" width="3.85546875" style="18" customWidth="1"/>
    <col min="19" max="19" width="3.85546875" style="19" customWidth="1"/>
    <col min="20" max="21" width="3.85546875" style="18" customWidth="1"/>
    <col min="22" max="22" width="3.85546875" style="19" customWidth="1"/>
    <col min="23" max="23" width="3.7109375" style="18" customWidth="1"/>
    <col min="24" max="24" width="3.85546875" style="18" customWidth="1"/>
    <col min="25" max="25" width="3.85546875" style="19" customWidth="1"/>
    <col min="26" max="27" width="3.85546875" style="18" customWidth="1"/>
    <col min="28" max="28" width="3.85546875" style="19" customWidth="1"/>
    <col min="29" max="30" width="3.85546875" style="18" customWidth="1"/>
    <col min="31" max="31" width="3.85546875" style="19" customWidth="1"/>
    <col min="32" max="33" width="3.85546875" style="18" customWidth="1"/>
    <col min="34" max="34" width="3.85546875" style="19" customWidth="1"/>
    <col min="35" max="35" width="5" style="20" bestFit="1" customWidth="1"/>
    <col min="36" max="36" width="4" style="32" customWidth="1"/>
    <col min="37" max="39" width="3.85546875" style="4" customWidth="1"/>
    <col min="40" max="40" width="50.5703125" style="4" bestFit="1" customWidth="1"/>
    <col min="41" max="254" width="9.140625" style="4"/>
    <col min="255" max="255" width="31.7109375" style="4" bestFit="1" customWidth="1"/>
    <col min="256" max="273" width="3.85546875" style="4" customWidth="1"/>
    <col min="274" max="274" width="6.7109375" style="4" customWidth="1"/>
    <col min="275" max="285" width="3.85546875" style="4" customWidth="1"/>
    <col min="286" max="286" width="5" style="4" bestFit="1" customWidth="1"/>
    <col min="287" max="287" width="4" style="4" customWidth="1"/>
    <col min="288" max="289" width="4" style="4" bestFit="1" customWidth="1"/>
    <col min="290" max="290" width="4.5703125" style="4" customWidth="1"/>
    <col min="291" max="295" width="3.85546875" style="4" customWidth="1"/>
    <col min="296" max="296" width="50.5703125" style="4" bestFit="1" customWidth="1"/>
    <col min="297" max="510" width="9.140625" style="4"/>
    <col min="511" max="511" width="31.7109375" style="4" bestFit="1" customWidth="1"/>
    <col min="512" max="529" width="3.85546875" style="4" customWidth="1"/>
    <col min="530" max="530" width="6.7109375" style="4" customWidth="1"/>
    <col min="531" max="541" width="3.85546875" style="4" customWidth="1"/>
    <col min="542" max="542" width="5" style="4" bestFit="1" customWidth="1"/>
    <col min="543" max="543" width="4" style="4" customWidth="1"/>
    <col min="544" max="545" width="4" style="4" bestFit="1" customWidth="1"/>
    <col min="546" max="546" width="4.5703125" style="4" customWidth="1"/>
    <col min="547" max="551" width="3.85546875" style="4" customWidth="1"/>
    <col min="552" max="552" width="50.5703125" style="4" bestFit="1" customWidth="1"/>
    <col min="553" max="766" width="9.140625" style="4"/>
    <col min="767" max="767" width="31.7109375" style="4" bestFit="1" customWidth="1"/>
    <col min="768" max="785" width="3.85546875" style="4" customWidth="1"/>
    <col min="786" max="786" width="6.7109375" style="4" customWidth="1"/>
    <col min="787" max="797" width="3.85546875" style="4" customWidth="1"/>
    <col min="798" max="798" width="5" style="4" bestFit="1" customWidth="1"/>
    <col min="799" max="799" width="4" style="4" customWidth="1"/>
    <col min="800" max="801" width="4" style="4" bestFit="1" customWidth="1"/>
    <col min="802" max="802" width="4.5703125" style="4" customWidth="1"/>
    <col min="803" max="807" width="3.85546875" style="4" customWidth="1"/>
    <col min="808" max="808" width="50.5703125" style="4" bestFit="1" customWidth="1"/>
    <col min="809" max="1022" width="9.140625" style="4"/>
    <col min="1023" max="1023" width="31.7109375" style="4" bestFit="1" customWidth="1"/>
    <col min="1024" max="1041" width="3.85546875" style="4" customWidth="1"/>
    <col min="1042" max="1042" width="6.7109375" style="4" customWidth="1"/>
    <col min="1043" max="1053" width="3.85546875" style="4" customWidth="1"/>
    <col min="1054" max="1054" width="5" style="4" bestFit="1" customWidth="1"/>
    <col min="1055" max="1055" width="4" style="4" customWidth="1"/>
    <col min="1056" max="1057" width="4" style="4" bestFit="1" customWidth="1"/>
    <col min="1058" max="1058" width="4.5703125" style="4" customWidth="1"/>
    <col min="1059" max="1063" width="3.85546875" style="4" customWidth="1"/>
    <col min="1064" max="1064" width="50.5703125" style="4" bestFit="1" customWidth="1"/>
    <col min="1065" max="1278" width="9.140625" style="4"/>
    <col min="1279" max="1279" width="31.7109375" style="4" bestFit="1" customWidth="1"/>
    <col min="1280" max="1297" width="3.85546875" style="4" customWidth="1"/>
    <col min="1298" max="1298" width="6.7109375" style="4" customWidth="1"/>
    <col min="1299" max="1309" width="3.85546875" style="4" customWidth="1"/>
    <col min="1310" max="1310" width="5" style="4" bestFit="1" customWidth="1"/>
    <col min="1311" max="1311" width="4" style="4" customWidth="1"/>
    <col min="1312" max="1313" width="4" style="4" bestFit="1" customWidth="1"/>
    <col min="1314" max="1314" width="4.5703125" style="4" customWidth="1"/>
    <col min="1315" max="1319" width="3.85546875" style="4" customWidth="1"/>
    <col min="1320" max="1320" width="50.5703125" style="4" bestFit="1" customWidth="1"/>
    <col min="1321" max="1534" width="9.140625" style="4"/>
    <col min="1535" max="1535" width="31.7109375" style="4" bestFit="1" customWidth="1"/>
    <col min="1536" max="1553" width="3.85546875" style="4" customWidth="1"/>
    <col min="1554" max="1554" width="6.7109375" style="4" customWidth="1"/>
    <col min="1555" max="1565" width="3.85546875" style="4" customWidth="1"/>
    <col min="1566" max="1566" width="5" style="4" bestFit="1" customWidth="1"/>
    <col min="1567" max="1567" width="4" style="4" customWidth="1"/>
    <col min="1568" max="1569" width="4" style="4" bestFit="1" customWidth="1"/>
    <col min="1570" max="1570" width="4.5703125" style="4" customWidth="1"/>
    <col min="1571" max="1575" width="3.85546875" style="4" customWidth="1"/>
    <col min="1576" max="1576" width="50.5703125" style="4" bestFit="1" customWidth="1"/>
    <col min="1577" max="1790" width="9.140625" style="4"/>
    <col min="1791" max="1791" width="31.7109375" style="4" bestFit="1" customWidth="1"/>
    <col min="1792" max="1809" width="3.85546875" style="4" customWidth="1"/>
    <col min="1810" max="1810" width="6.7109375" style="4" customWidth="1"/>
    <col min="1811" max="1821" width="3.85546875" style="4" customWidth="1"/>
    <col min="1822" max="1822" width="5" style="4" bestFit="1" customWidth="1"/>
    <col min="1823" max="1823" width="4" style="4" customWidth="1"/>
    <col min="1824" max="1825" width="4" style="4" bestFit="1" customWidth="1"/>
    <col min="1826" max="1826" width="4.5703125" style="4" customWidth="1"/>
    <col min="1827" max="1831" width="3.85546875" style="4" customWidth="1"/>
    <col min="1832" max="1832" width="50.5703125" style="4" bestFit="1" customWidth="1"/>
    <col min="1833" max="2046" width="9.140625" style="4"/>
    <col min="2047" max="2047" width="31.7109375" style="4" bestFit="1" customWidth="1"/>
    <col min="2048" max="2065" width="3.85546875" style="4" customWidth="1"/>
    <col min="2066" max="2066" width="6.7109375" style="4" customWidth="1"/>
    <col min="2067" max="2077" width="3.85546875" style="4" customWidth="1"/>
    <col min="2078" max="2078" width="5" style="4" bestFit="1" customWidth="1"/>
    <col min="2079" max="2079" width="4" style="4" customWidth="1"/>
    <col min="2080" max="2081" width="4" style="4" bestFit="1" customWidth="1"/>
    <col min="2082" max="2082" width="4.5703125" style="4" customWidth="1"/>
    <col min="2083" max="2087" width="3.85546875" style="4" customWidth="1"/>
    <col min="2088" max="2088" width="50.5703125" style="4" bestFit="1" customWidth="1"/>
    <col min="2089" max="2302" width="9.140625" style="4"/>
    <col min="2303" max="2303" width="31.7109375" style="4" bestFit="1" customWidth="1"/>
    <col min="2304" max="2321" width="3.85546875" style="4" customWidth="1"/>
    <col min="2322" max="2322" width="6.7109375" style="4" customWidth="1"/>
    <col min="2323" max="2333" width="3.85546875" style="4" customWidth="1"/>
    <col min="2334" max="2334" width="5" style="4" bestFit="1" customWidth="1"/>
    <col min="2335" max="2335" width="4" style="4" customWidth="1"/>
    <col min="2336" max="2337" width="4" style="4" bestFit="1" customWidth="1"/>
    <col min="2338" max="2338" width="4.5703125" style="4" customWidth="1"/>
    <col min="2339" max="2343" width="3.85546875" style="4" customWidth="1"/>
    <col min="2344" max="2344" width="50.5703125" style="4" bestFit="1" customWidth="1"/>
    <col min="2345" max="2558" width="9.140625" style="4"/>
    <col min="2559" max="2559" width="31.7109375" style="4" bestFit="1" customWidth="1"/>
    <col min="2560" max="2577" width="3.85546875" style="4" customWidth="1"/>
    <col min="2578" max="2578" width="6.7109375" style="4" customWidth="1"/>
    <col min="2579" max="2589" width="3.85546875" style="4" customWidth="1"/>
    <col min="2590" max="2590" width="5" style="4" bestFit="1" customWidth="1"/>
    <col min="2591" max="2591" width="4" style="4" customWidth="1"/>
    <col min="2592" max="2593" width="4" style="4" bestFit="1" customWidth="1"/>
    <col min="2594" max="2594" width="4.5703125" style="4" customWidth="1"/>
    <col min="2595" max="2599" width="3.85546875" style="4" customWidth="1"/>
    <col min="2600" max="2600" width="50.5703125" style="4" bestFit="1" customWidth="1"/>
    <col min="2601" max="2814" width="9.140625" style="4"/>
    <col min="2815" max="2815" width="31.7109375" style="4" bestFit="1" customWidth="1"/>
    <col min="2816" max="2833" width="3.85546875" style="4" customWidth="1"/>
    <col min="2834" max="2834" width="6.7109375" style="4" customWidth="1"/>
    <col min="2835" max="2845" width="3.85546875" style="4" customWidth="1"/>
    <col min="2846" max="2846" width="5" style="4" bestFit="1" customWidth="1"/>
    <col min="2847" max="2847" width="4" style="4" customWidth="1"/>
    <col min="2848" max="2849" width="4" style="4" bestFit="1" customWidth="1"/>
    <col min="2850" max="2850" width="4.5703125" style="4" customWidth="1"/>
    <col min="2851" max="2855" width="3.85546875" style="4" customWidth="1"/>
    <col min="2856" max="2856" width="50.5703125" style="4" bestFit="1" customWidth="1"/>
    <col min="2857" max="3070" width="9.140625" style="4"/>
    <col min="3071" max="3071" width="31.7109375" style="4" bestFit="1" customWidth="1"/>
    <col min="3072" max="3089" width="3.85546875" style="4" customWidth="1"/>
    <col min="3090" max="3090" width="6.7109375" style="4" customWidth="1"/>
    <col min="3091" max="3101" width="3.85546875" style="4" customWidth="1"/>
    <col min="3102" max="3102" width="5" style="4" bestFit="1" customWidth="1"/>
    <col min="3103" max="3103" width="4" style="4" customWidth="1"/>
    <col min="3104" max="3105" width="4" style="4" bestFit="1" customWidth="1"/>
    <col min="3106" max="3106" width="4.5703125" style="4" customWidth="1"/>
    <col min="3107" max="3111" width="3.85546875" style="4" customWidth="1"/>
    <col min="3112" max="3112" width="50.5703125" style="4" bestFit="1" customWidth="1"/>
    <col min="3113" max="3326" width="9.140625" style="4"/>
    <col min="3327" max="3327" width="31.7109375" style="4" bestFit="1" customWidth="1"/>
    <col min="3328" max="3345" width="3.85546875" style="4" customWidth="1"/>
    <col min="3346" max="3346" width="6.7109375" style="4" customWidth="1"/>
    <col min="3347" max="3357" width="3.85546875" style="4" customWidth="1"/>
    <col min="3358" max="3358" width="5" style="4" bestFit="1" customWidth="1"/>
    <col min="3359" max="3359" width="4" style="4" customWidth="1"/>
    <col min="3360" max="3361" width="4" style="4" bestFit="1" customWidth="1"/>
    <col min="3362" max="3362" width="4.5703125" style="4" customWidth="1"/>
    <col min="3363" max="3367" width="3.85546875" style="4" customWidth="1"/>
    <col min="3368" max="3368" width="50.5703125" style="4" bestFit="1" customWidth="1"/>
    <col min="3369" max="3582" width="9.140625" style="4"/>
    <col min="3583" max="3583" width="31.7109375" style="4" bestFit="1" customWidth="1"/>
    <col min="3584" max="3601" width="3.85546875" style="4" customWidth="1"/>
    <col min="3602" max="3602" width="6.7109375" style="4" customWidth="1"/>
    <col min="3603" max="3613" width="3.85546875" style="4" customWidth="1"/>
    <col min="3614" max="3614" width="5" style="4" bestFit="1" customWidth="1"/>
    <col min="3615" max="3615" width="4" style="4" customWidth="1"/>
    <col min="3616" max="3617" width="4" style="4" bestFit="1" customWidth="1"/>
    <col min="3618" max="3618" width="4.5703125" style="4" customWidth="1"/>
    <col min="3619" max="3623" width="3.85546875" style="4" customWidth="1"/>
    <col min="3624" max="3624" width="50.5703125" style="4" bestFit="1" customWidth="1"/>
    <col min="3625" max="3838" width="9.140625" style="4"/>
    <col min="3839" max="3839" width="31.7109375" style="4" bestFit="1" customWidth="1"/>
    <col min="3840" max="3857" width="3.85546875" style="4" customWidth="1"/>
    <col min="3858" max="3858" width="6.7109375" style="4" customWidth="1"/>
    <col min="3859" max="3869" width="3.85546875" style="4" customWidth="1"/>
    <col min="3870" max="3870" width="5" style="4" bestFit="1" customWidth="1"/>
    <col min="3871" max="3871" width="4" style="4" customWidth="1"/>
    <col min="3872" max="3873" width="4" style="4" bestFit="1" customWidth="1"/>
    <col min="3874" max="3874" width="4.5703125" style="4" customWidth="1"/>
    <col min="3875" max="3879" width="3.85546875" style="4" customWidth="1"/>
    <col min="3880" max="3880" width="50.5703125" style="4" bestFit="1" customWidth="1"/>
    <col min="3881" max="4094" width="9.140625" style="4"/>
    <col min="4095" max="4095" width="31.7109375" style="4" bestFit="1" customWidth="1"/>
    <col min="4096" max="4113" width="3.85546875" style="4" customWidth="1"/>
    <col min="4114" max="4114" width="6.7109375" style="4" customWidth="1"/>
    <col min="4115" max="4125" width="3.85546875" style="4" customWidth="1"/>
    <col min="4126" max="4126" width="5" style="4" bestFit="1" customWidth="1"/>
    <col min="4127" max="4127" width="4" style="4" customWidth="1"/>
    <col min="4128" max="4129" width="4" style="4" bestFit="1" customWidth="1"/>
    <col min="4130" max="4130" width="4.5703125" style="4" customWidth="1"/>
    <col min="4131" max="4135" width="3.85546875" style="4" customWidth="1"/>
    <col min="4136" max="4136" width="50.5703125" style="4" bestFit="1" customWidth="1"/>
    <col min="4137" max="4350" width="9.140625" style="4"/>
    <col min="4351" max="4351" width="31.7109375" style="4" bestFit="1" customWidth="1"/>
    <col min="4352" max="4369" width="3.85546875" style="4" customWidth="1"/>
    <col min="4370" max="4370" width="6.7109375" style="4" customWidth="1"/>
    <col min="4371" max="4381" width="3.85546875" style="4" customWidth="1"/>
    <col min="4382" max="4382" width="5" style="4" bestFit="1" customWidth="1"/>
    <col min="4383" max="4383" width="4" style="4" customWidth="1"/>
    <col min="4384" max="4385" width="4" style="4" bestFit="1" customWidth="1"/>
    <col min="4386" max="4386" width="4.5703125" style="4" customWidth="1"/>
    <col min="4387" max="4391" width="3.85546875" style="4" customWidth="1"/>
    <col min="4392" max="4392" width="50.5703125" style="4" bestFit="1" customWidth="1"/>
    <col min="4393" max="4606" width="9.140625" style="4"/>
    <col min="4607" max="4607" width="31.7109375" style="4" bestFit="1" customWidth="1"/>
    <col min="4608" max="4625" width="3.85546875" style="4" customWidth="1"/>
    <col min="4626" max="4626" width="6.7109375" style="4" customWidth="1"/>
    <col min="4627" max="4637" width="3.85546875" style="4" customWidth="1"/>
    <col min="4638" max="4638" width="5" style="4" bestFit="1" customWidth="1"/>
    <col min="4639" max="4639" width="4" style="4" customWidth="1"/>
    <col min="4640" max="4641" width="4" style="4" bestFit="1" customWidth="1"/>
    <col min="4642" max="4642" width="4.5703125" style="4" customWidth="1"/>
    <col min="4643" max="4647" width="3.85546875" style="4" customWidth="1"/>
    <col min="4648" max="4648" width="50.5703125" style="4" bestFit="1" customWidth="1"/>
    <col min="4649" max="4862" width="9.140625" style="4"/>
    <col min="4863" max="4863" width="31.7109375" style="4" bestFit="1" customWidth="1"/>
    <col min="4864" max="4881" width="3.85546875" style="4" customWidth="1"/>
    <col min="4882" max="4882" width="6.7109375" style="4" customWidth="1"/>
    <col min="4883" max="4893" width="3.85546875" style="4" customWidth="1"/>
    <col min="4894" max="4894" width="5" style="4" bestFit="1" customWidth="1"/>
    <col min="4895" max="4895" width="4" style="4" customWidth="1"/>
    <col min="4896" max="4897" width="4" style="4" bestFit="1" customWidth="1"/>
    <col min="4898" max="4898" width="4.5703125" style="4" customWidth="1"/>
    <col min="4899" max="4903" width="3.85546875" style="4" customWidth="1"/>
    <col min="4904" max="4904" width="50.5703125" style="4" bestFit="1" customWidth="1"/>
    <col min="4905" max="5118" width="9.140625" style="4"/>
    <col min="5119" max="5119" width="31.7109375" style="4" bestFit="1" customWidth="1"/>
    <col min="5120" max="5137" width="3.85546875" style="4" customWidth="1"/>
    <col min="5138" max="5138" width="6.7109375" style="4" customWidth="1"/>
    <col min="5139" max="5149" width="3.85546875" style="4" customWidth="1"/>
    <col min="5150" max="5150" width="5" style="4" bestFit="1" customWidth="1"/>
    <col min="5151" max="5151" width="4" style="4" customWidth="1"/>
    <col min="5152" max="5153" width="4" style="4" bestFit="1" customWidth="1"/>
    <col min="5154" max="5154" width="4.5703125" style="4" customWidth="1"/>
    <col min="5155" max="5159" width="3.85546875" style="4" customWidth="1"/>
    <col min="5160" max="5160" width="50.5703125" style="4" bestFit="1" customWidth="1"/>
    <col min="5161" max="5374" width="9.140625" style="4"/>
    <col min="5375" max="5375" width="31.7109375" style="4" bestFit="1" customWidth="1"/>
    <col min="5376" max="5393" width="3.85546875" style="4" customWidth="1"/>
    <col min="5394" max="5394" width="6.7109375" style="4" customWidth="1"/>
    <col min="5395" max="5405" width="3.85546875" style="4" customWidth="1"/>
    <col min="5406" max="5406" width="5" style="4" bestFit="1" customWidth="1"/>
    <col min="5407" max="5407" width="4" style="4" customWidth="1"/>
    <col min="5408" max="5409" width="4" style="4" bestFit="1" customWidth="1"/>
    <col min="5410" max="5410" width="4.5703125" style="4" customWidth="1"/>
    <col min="5411" max="5415" width="3.85546875" style="4" customWidth="1"/>
    <col min="5416" max="5416" width="50.5703125" style="4" bestFit="1" customWidth="1"/>
    <col min="5417" max="5630" width="9.140625" style="4"/>
    <col min="5631" max="5631" width="31.7109375" style="4" bestFit="1" customWidth="1"/>
    <col min="5632" max="5649" width="3.85546875" style="4" customWidth="1"/>
    <col min="5650" max="5650" width="6.7109375" style="4" customWidth="1"/>
    <col min="5651" max="5661" width="3.85546875" style="4" customWidth="1"/>
    <col min="5662" max="5662" width="5" style="4" bestFit="1" customWidth="1"/>
    <col min="5663" max="5663" width="4" style="4" customWidth="1"/>
    <col min="5664" max="5665" width="4" style="4" bestFit="1" customWidth="1"/>
    <col min="5666" max="5666" width="4.5703125" style="4" customWidth="1"/>
    <col min="5667" max="5671" width="3.85546875" style="4" customWidth="1"/>
    <col min="5672" max="5672" width="50.5703125" style="4" bestFit="1" customWidth="1"/>
    <col min="5673" max="5886" width="9.140625" style="4"/>
    <col min="5887" max="5887" width="31.7109375" style="4" bestFit="1" customWidth="1"/>
    <col min="5888" max="5905" width="3.85546875" style="4" customWidth="1"/>
    <col min="5906" max="5906" width="6.7109375" style="4" customWidth="1"/>
    <col min="5907" max="5917" width="3.85546875" style="4" customWidth="1"/>
    <col min="5918" max="5918" width="5" style="4" bestFit="1" customWidth="1"/>
    <col min="5919" max="5919" width="4" style="4" customWidth="1"/>
    <col min="5920" max="5921" width="4" style="4" bestFit="1" customWidth="1"/>
    <col min="5922" max="5922" width="4.5703125" style="4" customWidth="1"/>
    <col min="5923" max="5927" width="3.85546875" style="4" customWidth="1"/>
    <col min="5928" max="5928" width="50.5703125" style="4" bestFit="1" customWidth="1"/>
    <col min="5929" max="6142" width="9.140625" style="4"/>
    <col min="6143" max="6143" width="31.7109375" style="4" bestFit="1" customWidth="1"/>
    <col min="6144" max="6161" width="3.85546875" style="4" customWidth="1"/>
    <col min="6162" max="6162" width="6.7109375" style="4" customWidth="1"/>
    <col min="6163" max="6173" width="3.85546875" style="4" customWidth="1"/>
    <col min="6174" max="6174" width="5" style="4" bestFit="1" customWidth="1"/>
    <col min="6175" max="6175" width="4" style="4" customWidth="1"/>
    <col min="6176" max="6177" width="4" style="4" bestFit="1" customWidth="1"/>
    <col min="6178" max="6178" width="4.5703125" style="4" customWidth="1"/>
    <col min="6179" max="6183" width="3.85546875" style="4" customWidth="1"/>
    <col min="6184" max="6184" width="50.5703125" style="4" bestFit="1" customWidth="1"/>
    <col min="6185" max="6398" width="9.140625" style="4"/>
    <col min="6399" max="6399" width="31.7109375" style="4" bestFit="1" customWidth="1"/>
    <col min="6400" max="6417" width="3.85546875" style="4" customWidth="1"/>
    <col min="6418" max="6418" width="6.7109375" style="4" customWidth="1"/>
    <col min="6419" max="6429" width="3.85546875" style="4" customWidth="1"/>
    <col min="6430" max="6430" width="5" style="4" bestFit="1" customWidth="1"/>
    <col min="6431" max="6431" width="4" style="4" customWidth="1"/>
    <col min="6432" max="6433" width="4" style="4" bestFit="1" customWidth="1"/>
    <col min="6434" max="6434" width="4.5703125" style="4" customWidth="1"/>
    <col min="6435" max="6439" width="3.85546875" style="4" customWidth="1"/>
    <col min="6440" max="6440" width="50.5703125" style="4" bestFit="1" customWidth="1"/>
    <col min="6441" max="6654" width="9.140625" style="4"/>
    <col min="6655" max="6655" width="31.7109375" style="4" bestFit="1" customWidth="1"/>
    <col min="6656" max="6673" width="3.85546875" style="4" customWidth="1"/>
    <col min="6674" max="6674" width="6.7109375" style="4" customWidth="1"/>
    <col min="6675" max="6685" width="3.85546875" style="4" customWidth="1"/>
    <col min="6686" max="6686" width="5" style="4" bestFit="1" customWidth="1"/>
    <col min="6687" max="6687" width="4" style="4" customWidth="1"/>
    <col min="6688" max="6689" width="4" style="4" bestFit="1" customWidth="1"/>
    <col min="6690" max="6690" width="4.5703125" style="4" customWidth="1"/>
    <col min="6691" max="6695" width="3.85546875" style="4" customWidth="1"/>
    <col min="6696" max="6696" width="50.5703125" style="4" bestFit="1" customWidth="1"/>
    <col min="6697" max="6910" width="9.140625" style="4"/>
    <col min="6911" max="6911" width="31.7109375" style="4" bestFit="1" customWidth="1"/>
    <col min="6912" max="6929" width="3.85546875" style="4" customWidth="1"/>
    <col min="6930" max="6930" width="6.7109375" style="4" customWidth="1"/>
    <col min="6931" max="6941" width="3.85546875" style="4" customWidth="1"/>
    <col min="6942" max="6942" width="5" style="4" bestFit="1" customWidth="1"/>
    <col min="6943" max="6943" width="4" style="4" customWidth="1"/>
    <col min="6944" max="6945" width="4" style="4" bestFit="1" customWidth="1"/>
    <col min="6946" max="6946" width="4.5703125" style="4" customWidth="1"/>
    <col min="6947" max="6951" width="3.85546875" style="4" customWidth="1"/>
    <col min="6952" max="6952" width="50.5703125" style="4" bestFit="1" customWidth="1"/>
    <col min="6953" max="7166" width="9.140625" style="4"/>
    <col min="7167" max="7167" width="31.7109375" style="4" bestFit="1" customWidth="1"/>
    <col min="7168" max="7185" width="3.85546875" style="4" customWidth="1"/>
    <col min="7186" max="7186" width="6.7109375" style="4" customWidth="1"/>
    <col min="7187" max="7197" width="3.85546875" style="4" customWidth="1"/>
    <col min="7198" max="7198" width="5" style="4" bestFit="1" customWidth="1"/>
    <col min="7199" max="7199" width="4" style="4" customWidth="1"/>
    <col min="7200" max="7201" width="4" style="4" bestFit="1" customWidth="1"/>
    <col min="7202" max="7202" width="4.5703125" style="4" customWidth="1"/>
    <col min="7203" max="7207" width="3.85546875" style="4" customWidth="1"/>
    <col min="7208" max="7208" width="50.5703125" style="4" bestFit="1" customWidth="1"/>
    <col min="7209" max="7422" width="9.140625" style="4"/>
    <col min="7423" max="7423" width="31.7109375" style="4" bestFit="1" customWidth="1"/>
    <col min="7424" max="7441" width="3.85546875" style="4" customWidth="1"/>
    <col min="7442" max="7442" width="6.7109375" style="4" customWidth="1"/>
    <col min="7443" max="7453" width="3.85546875" style="4" customWidth="1"/>
    <col min="7454" max="7454" width="5" style="4" bestFit="1" customWidth="1"/>
    <col min="7455" max="7455" width="4" style="4" customWidth="1"/>
    <col min="7456" max="7457" width="4" style="4" bestFit="1" customWidth="1"/>
    <col min="7458" max="7458" width="4.5703125" style="4" customWidth="1"/>
    <col min="7459" max="7463" width="3.85546875" style="4" customWidth="1"/>
    <col min="7464" max="7464" width="50.5703125" style="4" bestFit="1" customWidth="1"/>
    <col min="7465" max="7678" width="9.140625" style="4"/>
    <col min="7679" max="7679" width="31.7109375" style="4" bestFit="1" customWidth="1"/>
    <col min="7680" max="7697" width="3.85546875" style="4" customWidth="1"/>
    <col min="7698" max="7698" width="6.7109375" style="4" customWidth="1"/>
    <col min="7699" max="7709" width="3.85546875" style="4" customWidth="1"/>
    <col min="7710" max="7710" width="5" style="4" bestFit="1" customWidth="1"/>
    <col min="7711" max="7711" width="4" style="4" customWidth="1"/>
    <col min="7712" max="7713" width="4" style="4" bestFit="1" customWidth="1"/>
    <col min="7714" max="7714" width="4.5703125" style="4" customWidth="1"/>
    <col min="7715" max="7719" width="3.85546875" style="4" customWidth="1"/>
    <col min="7720" max="7720" width="50.5703125" style="4" bestFit="1" customWidth="1"/>
    <col min="7721" max="7934" width="9.140625" style="4"/>
    <col min="7935" max="7935" width="31.7109375" style="4" bestFit="1" customWidth="1"/>
    <col min="7936" max="7953" width="3.85546875" style="4" customWidth="1"/>
    <col min="7954" max="7954" width="6.7109375" style="4" customWidth="1"/>
    <col min="7955" max="7965" width="3.85546875" style="4" customWidth="1"/>
    <col min="7966" max="7966" width="5" style="4" bestFit="1" customWidth="1"/>
    <col min="7967" max="7967" width="4" style="4" customWidth="1"/>
    <col min="7968" max="7969" width="4" style="4" bestFit="1" customWidth="1"/>
    <col min="7970" max="7970" width="4.5703125" style="4" customWidth="1"/>
    <col min="7971" max="7975" width="3.85546875" style="4" customWidth="1"/>
    <col min="7976" max="7976" width="50.5703125" style="4" bestFit="1" customWidth="1"/>
    <col min="7977" max="8190" width="9.140625" style="4"/>
    <col min="8191" max="8191" width="31.7109375" style="4" bestFit="1" customWidth="1"/>
    <col min="8192" max="8209" width="3.85546875" style="4" customWidth="1"/>
    <col min="8210" max="8210" width="6.7109375" style="4" customWidth="1"/>
    <col min="8211" max="8221" width="3.85546875" style="4" customWidth="1"/>
    <col min="8222" max="8222" width="5" style="4" bestFit="1" customWidth="1"/>
    <col min="8223" max="8223" width="4" style="4" customWidth="1"/>
    <col min="8224" max="8225" width="4" style="4" bestFit="1" customWidth="1"/>
    <col min="8226" max="8226" width="4.5703125" style="4" customWidth="1"/>
    <col min="8227" max="8231" width="3.85546875" style="4" customWidth="1"/>
    <col min="8232" max="8232" width="50.5703125" style="4" bestFit="1" customWidth="1"/>
    <col min="8233" max="8446" width="9.140625" style="4"/>
    <col min="8447" max="8447" width="31.7109375" style="4" bestFit="1" customWidth="1"/>
    <col min="8448" max="8465" width="3.85546875" style="4" customWidth="1"/>
    <col min="8466" max="8466" width="6.7109375" style="4" customWidth="1"/>
    <col min="8467" max="8477" width="3.85546875" style="4" customWidth="1"/>
    <col min="8478" max="8478" width="5" style="4" bestFit="1" customWidth="1"/>
    <col min="8479" max="8479" width="4" style="4" customWidth="1"/>
    <col min="8480" max="8481" width="4" style="4" bestFit="1" customWidth="1"/>
    <col min="8482" max="8482" width="4.5703125" style="4" customWidth="1"/>
    <col min="8483" max="8487" width="3.85546875" style="4" customWidth="1"/>
    <col min="8488" max="8488" width="50.5703125" style="4" bestFit="1" customWidth="1"/>
    <col min="8489" max="8702" width="9.140625" style="4"/>
    <col min="8703" max="8703" width="31.7109375" style="4" bestFit="1" customWidth="1"/>
    <col min="8704" max="8721" width="3.85546875" style="4" customWidth="1"/>
    <col min="8722" max="8722" width="6.7109375" style="4" customWidth="1"/>
    <col min="8723" max="8733" width="3.85546875" style="4" customWidth="1"/>
    <col min="8734" max="8734" width="5" style="4" bestFit="1" customWidth="1"/>
    <col min="8735" max="8735" width="4" style="4" customWidth="1"/>
    <col min="8736" max="8737" width="4" style="4" bestFit="1" customWidth="1"/>
    <col min="8738" max="8738" width="4.5703125" style="4" customWidth="1"/>
    <col min="8739" max="8743" width="3.85546875" style="4" customWidth="1"/>
    <col min="8744" max="8744" width="50.5703125" style="4" bestFit="1" customWidth="1"/>
    <col min="8745" max="8958" width="9.140625" style="4"/>
    <col min="8959" max="8959" width="31.7109375" style="4" bestFit="1" customWidth="1"/>
    <col min="8960" max="8977" width="3.85546875" style="4" customWidth="1"/>
    <col min="8978" max="8978" width="6.7109375" style="4" customWidth="1"/>
    <col min="8979" max="8989" width="3.85546875" style="4" customWidth="1"/>
    <col min="8990" max="8990" width="5" style="4" bestFit="1" customWidth="1"/>
    <col min="8991" max="8991" width="4" style="4" customWidth="1"/>
    <col min="8992" max="8993" width="4" style="4" bestFit="1" customWidth="1"/>
    <col min="8994" max="8994" width="4.5703125" style="4" customWidth="1"/>
    <col min="8995" max="8999" width="3.85546875" style="4" customWidth="1"/>
    <col min="9000" max="9000" width="50.5703125" style="4" bestFit="1" customWidth="1"/>
    <col min="9001" max="9214" width="9.140625" style="4"/>
    <col min="9215" max="9215" width="31.7109375" style="4" bestFit="1" customWidth="1"/>
    <col min="9216" max="9233" width="3.85546875" style="4" customWidth="1"/>
    <col min="9234" max="9234" width="6.7109375" style="4" customWidth="1"/>
    <col min="9235" max="9245" width="3.85546875" style="4" customWidth="1"/>
    <col min="9246" max="9246" width="5" style="4" bestFit="1" customWidth="1"/>
    <col min="9247" max="9247" width="4" style="4" customWidth="1"/>
    <col min="9248" max="9249" width="4" style="4" bestFit="1" customWidth="1"/>
    <col min="9250" max="9250" width="4.5703125" style="4" customWidth="1"/>
    <col min="9251" max="9255" width="3.85546875" style="4" customWidth="1"/>
    <col min="9256" max="9256" width="50.5703125" style="4" bestFit="1" customWidth="1"/>
    <col min="9257" max="9470" width="9.140625" style="4"/>
    <col min="9471" max="9471" width="31.7109375" style="4" bestFit="1" customWidth="1"/>
    <col min="9472" max="9489" width="3.85546875" style="4" customWidth="1"/>
    <col min="9490" max="9490" width="6.7109375" style="4" customWidth="1"/>
    <col min="9491" max="9501" width="3.85546875" style="4" customWidth="1"/>
    <col min="9502" max="9502" width="5" style="4" bestFit="1" customWidth="1"/>
    <col min="9503" max="9503" width="4" style="4" customWidth="1"/>
    <col min="9504" max="9505" width="4" style="4" bestFit="1" customWidth="1"/>
    <col min="9506" max="9506" width="4.5703125" style="4" customWidth="1"/>
    <col min="9507" max="9511" width="3.85546875" style="4" customWidth="1"/>
    <col min="9512" max="9512" width="50.5703125" style="4" bestFit="1" customWidth="1"/>
    <col min="9513" max="9726" width="9.140625" style="4"/>
    <col min="9727" max="9727" width="31.7109375" style="4" bestFit="1" customWidth="1"/>
    <col min="9728" max="9745" width="3.85546875" style="4" customWidth="1"/>
    <col min="9746" max="9746" width="6.7109375" style="4" customWidth="1"/>
    <col min="9747" max="9757" width="3.85546875" style="4" customWidth="1"/>
    <col min="9758" max="9758" width="5" style="4" bestFit="1" customWidth="1"/>
    <col min="9759" max="9759" width="4" style="4" customWidth="1"/>
    <col min="9760" max="9761" width="4" style="4" bestFit="1" customWidth="1"/>
    <col min="9762" max="9762" width="4.5703125" style="4" customWidth="1"/>
    <col min="9763" max="9767" width="3.85546875" style="4" customWidth="1"/>
    <col min="9768" max="9768" width="50.5703125" style="4" bestFit="1" customWidth="1"/>
    <col min="9769" max="9982" width="9.140625" style="4"/>
    <col min="9983" max="9983" width="31.7109375" style="4" bestFit="1" customWidth="1"/>
    <col min="9984" max="10001" width="3.85546875" style="4" customWidth="1"/>
    <col min="10002" max="10002" width="6.7109375" style="4" customWidth="1"/>
    <col min="10003" max="10013" width="3.85546875" style="4" customWidth="1"/>
    <col min="10014" max="10014" width="5" style="4" bestFit="1" customWidth="1"/>
    <col min="10015" max="10015" width="4" style="4" customWidth="1"/>
    <col min="10016" max="10017" width="4" style="4" bestFit="1" customWidth="1"/>
    <col min="10018" max="10018" width="4.5703125" style="4" customWidth="1"/>
    <col min="10019" max="10023" width="3.85546875" style="4" customWidth="1"/>
    <col min="10024" max="10024" width="50.5703125" style="4" bestFit="1" customWidth="1"/>
    <col min="10025" max="10238" width="9.140625" style="4"/>
    <col min="10239" max="10239" width="31.7109375" style="4" bestFit="1" customWidth="1"/>
    <col min="10240" max="10257" width="3.85546875" style="4" customWidth="1"/>
    <col min="10258" max="10258" width="6.7109375" style="4" customWidth="1"/>
    <col min="10259" max="10269" width="3.85546875" style="4" customWidth="1"/>
    <col min="10270" max="10270" width="5" style="4" bestFit="1" customWidth="1"/>
    <col min="10271" max="10271" width="4" style="4" customWidth="1"/>
    <col min="10272" max="10273" width="4" style="4" bestFit="1" customWidth="1"/>
    <col min="10274" max="10274" width="4.5703125" style="4" customWidth="1"/>
    <col min="10275" max="10279" width="3.85546875" style="4" customWidth="1"/>
    <col min="10280" max="10280" width="50.5703125" style="4" bestFit="1" customWidth="1"/>
    <col min="10281" max="10494" width="9.140625" style="4"/>
    <col min="10495" max="10495" width="31.7109375" style="4" bestFit="1" customWidth="1"/>
    <col min="10496" max="10513" width="3.85546875" style="4" customWidth="1"/>
    <col min="10514" max="10514" width="6.7109375" style="4" customWidth="1"/>
    <col min="10515" max="10525" width="3.85546875" style="4" customWidth="1"/>
    <col min="10526" max="10526" width="5" style="4" bestFit="1" customWidth="1"/>
    <col min="10527" max="10527" width="4" style="4" customWidth="1"/>
    <col min="10528" max="10529" width="4" style="4" bestFit="1" customWidth="1"/>
    <col min="10530" max="10530" width="4.5703125" style="4" customWidth="1"/>
    <col min="10531" max="10535" width="3.85546875" style="4" customWidth="1"/>
    <col min="10536" max="10536" width="50.5703125" style="4" bestFit="1" customWidth="1"/>
    <col min="10537" max="10750" width="9.140625" style="4"/>
    <col min="10751" max="10751" width="31.7109375" style="4" bestFit="1" customWidth="1"/>
    <col min="10752" max="10769" width="3.85546875" style="4" customWidth="1"/>
    <col min="10770" max="10770" width="6.7109375" style="4" customWidth="1"/>
    <col min="10771" max="10781" width="3.85546875" style="4" customWidth="1"/>
    <col min="10782" max="10782" width="5" style="4" bestFit="1" customWidth="1"/>
    <col min="10783" max="10783" width="4" style="4" customWidth="1"/>
    <col min="10784" max="10785" width="4" style="4" bestFit="1" customWidth="1"/>
    <col min="10786" max="10786" width="4.5703125" style="4" customWidth="1"/>
    <col min="10787" max="10791" width="3.85546875" style="4" customWidth="1"/>
    <col min="10792" max="10792" width="50.5703125" style="4" bestFit="1" customWidth="1"/>
    <col min="10793" max="11006" width="9.140625" style="4"/>
    <col min="11007" max="11007" width="31.7109375" style="4" bestFit="1" customWidth="1"/>
    <col min="11008" max="11025" width="3.85546875" style="4" customWidth="1"/>
    <col min="11026" max="11026" width="6.7109375" style="4" customWidth="1"/>
    <col min="11027" max="11037" width="3.85546875" style="4" customWidth="1"/>
    <col min="11038" max="11038" width="5" style="4" bestFit="1" customWidth="1"/>
    <col min="11039" max="11039" width="4" style="4" customWidth="1"/>
    <col min="11040" max="11041" width="4" style="4" bestFit="1" customWidth="1"/>
    <col min="11042" max="11042" width="4.5703125" style="4" customWidth="1"/>
    <col min="11043" max="11047" width="3.85546875" style="4" customWidth="1"/>
    <col min="11048" max="11048" width="50.5703125" style="4" bestFit="1" customWidth="1"/>
    <col min="11049" max="11262" width="9.140625" style="4"/>
    <col min="11263" max="11263" width="31.7109375" style="4" bestFit="1" customWidth="1"/>
    <col min="11264" max="11281" width="3.85546875" style="4" customWidth="1"/>
    <col min="11282" max="11282" width="6.7109375" style="4" customWidth="1"/>
    <col min="11283" max="11293" width="3.85546875" style="4" customWidth="1"/>
    <col min="11294" max="11294" width="5" style="4" bestFit="1" customWidth="1"/>
    <col min="11295" max="11295" width="4" style="4" customWidth="1"/>
    <col min="11296" max="11297" width="4" style="4" bestFit="1" customWidth="1"/>
    <col min="11298" max="11298" width="4.5703125" style="4" customWidth="1"/>
    <col min="11299" max="11303" width="3.85546875" style="4" customWidth="1"/>
    <col min="11304" max="11304" width="50.5703125" style="4" bestFit="1" customWidth="1"/>
    <col min="11305" max="11518" width="9.140625" style="4"/>
    <col min="11519" max="11519" width="31.7109375" style="4" bestFit="1" customWidth="1"/>
    <col min="11520" max="11537" width="3.85546875" style="4" customWidth="1"/>
    <col min="11538" max="11538" width="6.7109375" style="4" customWidth="1"/>
    <col min="11539" max="11549" width="3.85546875" style="4" customWidth="1"/>
    <col min="11550" max="11550" width="5" style="4" bestFit="1" customWidth="1"/>
    <col min="11551" max="11551" width="4" style="4" customWidth="1"/>
    <col min="11552" max="11553" width="4" style="4" bestFit="1" customWidth="1"/>
    <col min="11554" max="11554" width="4.5703125" style="4" customWidth="1"/>
    <col min="11555" max="11559" width="3.85546875" style="4" customWidth="1"/>
    <col min="11560" max="11560" width="50.5703125" style="4" bestFit="1" customWidth="1"/>
    <col min="11561" max="11774" width="9.140625" style="4"/>
    <col min="11775" max="11775" width="31.7109375" style="4" bestFit="1" customWidth="1"/>
    <col min="11776" max="11793" width="3.85546875" style="4" customWidth="1"/>
    <col min="11794" max="11794" width="6.7109375" style="4" customWidth="1"/>
    <col min="11795" max="11805" width="3.85546875" style="4" customWidth="1"/>
    <col min="11806" max="11806" width="5" style="4" bestFit="1" customWidth="1"/>
    <col min="11807" max="11807" width="4" style="4" customWidth="1"/>
    <col min="11808" max="11809" width="4" style="4" bestFit="1" customWidth="1"/>
    <col min="11810" max="11810" width="4.5703125" style="4" customWidth="1"/>
    <col min="11811" max="11815" width="3.85546875" style="4" customWidth="1"/>
    <col min="11816" max="11816" width="50.5703125" style="4" bestFit="1" customWidth="1"/>
    <col min="11817" max="12030" width="9.140625" style="4"/>
    <col min="12031" max="12031" width="31.7109375" style="4" bestFit="1" customWidth="1"/>
    <col min="12032" max="12049" width="3.85546875" style="4" customWidth="1"/>
    <col min="12050" max="12050" width="6.7109375" style="4" customWidth="1"/>
    <col min="12051" max="12061" width="3.85546875" style="4" customWidth="1"/>
    <col min="12062" max="12062" width="5" style="4" bestFit="1" customWidth="1"/>
    <col min="12063" max="12063" width="4" style="4" customWidth="1"/>
    <col min="12064" max="12065" width="4" style="4" bestFit="1" customWidth="1"/>
    <col min="12066" max="12066" width="4.5703125" style="4" customWidth="1"/>
    <col min="12067" max="12071" width="3.85546875" style="4" customWidth="1"/>
    <col min="12072" max="12072" width="50.5703125" style="4" bestFit="1" customWidth="1"/>
    <col min="12073" max="12286" width="9.140625" style="4"/>
    <col min="12287" max="12287" width="31.7109375" style="4" bestFit="1" customWidth="1"/>
    <col min="12288" max="12305" width="3.85546875" style="4" customWidth="1"/>
    <col min="12306" max="12306" width="6.7109375" style="4" customWidth="1"/>
    <col min="12307" max="12317" width="3.85546875" style="4" customWidth="1"/>
    <col min="12318" max="12318" width="5" style="4" bestFit="1" customWidth="1"/>
    <col min="12319" max="12319" width="4" style="4" customWidth="1"/>
    <col min="12320" max="12321" width="4" style="4" bestFit="1" customWidth="1"/>
    <col min="12322" max="12322" width="4.5703125" style="4" customWidth="1"/>
    <col min="12323" max="12327" width="3.85546875" style="4" customWidth="1"/>
    <col min="12328" max="12328" width="50.5703125" style="4" bestFit="1" customWidth="1"/>
    <col min="12329" max="12542" width="9.140625" style="4"/>
    <col min="12543" max="12543" width="31.7109375" style="4" bestFit="1" customWidth="1"/>
    <col min="12544" max="12561" width="3.85546875" style="4" customWidth="1"/>
    <col min="12562" max="12562" width="6.7109375" style="4" customWidth="1"/>
    <col min="12563" max="12573" width="3.85546875" style="4" customWidth="1"/>
    <col min="12574" max="12574" width="5" style="4" bestFit="1" customWidth="1"/>
    <col min="12575" max="12575" width="4" style="4" customWidth="1"/>
    <col min="12576" max="12577" width="4" style="4" bestFit="1" customWidth="1"/>
    <col min="12578" max="12578" width="4.5703125" style="4" customWidth="1"/>
    <col min="12579" max="12583" width="3.85546875" style="4" customWidth="1"/>
    <col min="12584" max="12584" width="50.5703125" style="4" bestFit="1" customWidth="1"/>
    <col min="12585" max="12798" width="9.140625" style="4"/>
    <col min="12799" max="12799" width="31.7109375" style="4" bestFit="1" customWidth="1"/>
    <col min="12800" max="12817" width="3.85546875" style="4" customWidth="1"/>
    <col min="12818" max="12818" width="6.7109375" style="4" customWidth="1"/>
    <col min="12819" max="12829" width="3.85546875" style="4" customWidth="1"/>
    <col min="12830" max="12830" width="5" style="4" bestFit="1" customWidth="1"/>
    <col min="12831" max="12831" width="4" style="4" customWidth="1"/>
    <col min="12832" max="12833" width="4" style="4" bestFit="1" customWidth="1"/>
    <col min="12834" max="12834" width="4.5703125" style="4" customWidth="1"/>
    <col min="12835" max="12839" width="3.85546875" style="4" customWidth="1"/>
    <col min="12840" max="12840" width="50.5703125" style="4" bestFit="1" customWidth="1"/>
    <col min="12841" max="13054" width="9.140625" style="4"/>
    <col min="13055" max="13055" width="31.7109375" style="4" bestFit="1" customWidth="1"/>
    <col min="13056" max="13073" width="3.85546875" style="4" customWidth="1"/>
    <col min="13074" max="13074" width="6.7109375" style="4" customWidth="1"/>
    <col min="13075" max="13085" width="3.85546875" style="4" customWidth="1"/>
    <col min="13086" max="13086" width="5" style="4" bestFit="1" customWidth="1"/>
    <col min="13087" max="13087" width="4" style="4" customWidth="1"/>
    <col min="13088" max="13089" width="4" style="4" bestFit="1" customWidth="1"/>
    <col min="13090" max="13090" width="4.5703125" style="4" customWidth="1"/>
    <col min="13091" max="13095" width="3.85546875" style="4" customWidth="1"/>
    <col min="13096" max="13096" width="50.5703125" style="4" bestFit="1" customWidth="1"/>
    <col min="13097" max="13310" width="9.140625" style="4"/>
    <col min="13311" max="13311" width="31.7109375" style="4" bestFit="1" customWidth="1"/>
    <col min="13312" max="13329" width="3.85546875" style="4" customWidth="1"/>
    <col min="13330" max="13330" width="6.7109375" style="4" customWidth="1"/>
    <col min="13331" max="13341" width="3.85546875" style="4" customWidth="1"/>
    <col min="13342" max="13342" width="5" style="4" bestFit="1" customWidth="1"/>
    <col min="13343" max="13343" width="4" style="4" customWidth="1"/>
    <col min="13344" max="13345" width="4" style="4" bestFit="1" customWidth="1"/>
    <col min="13346" max="13346" width="4.5703125" style="4" customWidth="1"/>
    <col min="13347" max="13351" width="3.85546875" style="4" customWidth="1"/>
    <col min="13352" max="13352" width="50.5703125" style="4" bestFit="1" customWidth="1"/>
    <col min="13353" max="13566" width="9.140625" style="4"/>
    <col min="13567" max="13567" width="31.7109375" style="4" bestFit="1" customWidth="1"/>
    <col min="13568" max="13585" width="3.85546875" style="4" customWidth="1"/>
    <col min="13586" max="13586" width="6.7109375" style="4" customWidth="1"/>
    <col min="13587" max="13597" width="3.85546875" style="4" customWidth="1"/>
    <col min="13598" max="13598" width="5" style="4" bestFit="1" customWidth="1"/>
    <col min="13599" max="13599" width="4" style="4" customWidth="1"/>
    <col min="13600" max="13601" width="4" style="4" bestFit="1" customWidth="1"/>
    <col min="13602" max="13602" width="4.5703125" style="4" customWidth="1"/>
    <col min="13603" max="13607" width="3.85546875" style="4" customWidth="1"/>
    <col min="13608" max="13608" width="50.5703125" style="4" bestFit="1" customWidth="1"/>
    <col min="13609" max="13822" width="9.140625" style="4"/>
    <col min="13823" max="13823" width="31.7109375" style="4" bestFit="1" customWidth="1"/>
    <col min="13824" max="13841" width="3.85546875" style="4" customWidth="1"/>
    <col min="13842" max="13842" width="6.7109375" style="4" customWidth="1"/>
    <col min="13843" max="13853" width="3.85546875" style="4" customWidth="1"/>
    <col min="13854" max="13854" width="5" style="4" bestFit="1" customWidth="1"/>
    <col min="13855" max="13855" width="4" style="4" customWidth="1"/>
    <col min="13856" max="13857" width="4" style="4" bestFit="1" customWidth="1"/>
    <col min="13858" max="13858" width="4.5703125" style="4" customWidth="1"/>
    <col min="13859" max="13863" width="3.85546875" style="4" customWidth="1"/>
    <col min="13864" max="13864" width="50.5703125" style="4" bestFit="1" customWidth="1"/>
    <col min="13865" max="14078" width="9.140625" style="4"/>
    <col min="14079" max="14079" width="31.7109375" style="4" bestFit="1" customWidth="1"/>
    <col min="14080" max="14097" width="3.85546875" style="4" customWidth="1"/>
    <col min="14098" max="14098" width="6.7109375" style="4" customWidth="1"/>
    <col min="14099" max="14109" width="3.85546875" style="4" customWidth="1"/>
    <col min="14110" max="14110" width="5" style="4" bestFit="1" customWidth="1"/>
    <col min="14111" max="14111" width="4" style="4" customWidth="1"/>
    <col min="14112" max="14113" width="4" style="4" bestFit="1" customWidth="1"/>
    <col min="14114" max="14114" width="4.5703125" style="4" customWidth="1"/>
    <col min="14115" max="14119" width="3.85546875" style="4" customWidth="1"/>
    <col min="14120" max="14120" width="50.5703125" style="4" bestFit="1" customWidth="1"/>
    <col min="14121" max="14334" width="9.140625" style="4"/>
    <col min="14335" max="14335" width="31.7109375" style="4" bestFit="1" customWidth="1"/>
    <col min="14336" max="14353" width="3.85546875" style="4" customWidth="1"/>
    <col min="14354" max="14354" width="6.7109375" style="4" customWidth="1"/>
    <col min="14355" max="14365" width="3.85546875" style="4" customWidth="1"/>
    <col min="14366" max="14366" width="5" style="4" bestFit="1" customWidth="1"/>
    <col min="14367" max="14367" width="4" style="4" customWidth="1"/>
    <col min="14368" max="14369" width="4" style="4" bestFit="1" customWidth="1"/>
    <col min="14370" max="14370" width="4.5703125" style="4" customWidth="1"/>
    <col min="14371" max="14375" width="3.85546875" style="4" customWidth="1"/>
    <col min="14376" max="14376" width="50.5703125" style="4" bestFit="1" customWidth="1"/>
    <col min="14377" max="14590" width="9.140625" style="4"/>
    <col min="14591" max="14591" width="31.7109375" style="4" bestFit="1" customWidth="1"/>
    <col min="14592" max="14609" width="3.85546875" style="4" customWidth="1"/>
    <col min="14610" max="14610" width="6.7109375" style="4" customWidth="1"/>
    <col min="14611" max="14621" width="3.85546875" style="4" customWidth="1"/>
    <col min="14622" max="14622" width="5" style="4" bestFit="1" customWidth="1"/>
    <col min="14623" max="14623" width="4" style="4" customWidth="1"/>
    <col min="14624" max="14625" width="4" style="4" bestFit="1" customWidth="1"/>
    <col min="14626" max="14626" width="4.5703125" style="4" customWidth="1"/>
    <col min="14627" max="14631" width="3.85546875" style="4" customWidth="1"/>
    <col min="14632" max="14632" width="50.5703125" style="4" bestFit="1" customWidth="1"/>
    <col min="14633" max="14846" width="9.140625" style="4"/>
    <col min="14847" max="14847" width="31.7109375" style="4" bestFit="1" customWidth="1"/>
    <col min="14848" max="14865" width="3.85546875" style="4" customWidth="1"/>
    <col min="14866" max="14866" width="6.7109375" style="4" customWidth="1"/>
    <col min="14867" max="14877" width="3.85546875" style="4" customWidth="1"/>
    <col min="14878" max="14878" width="5" style="4" bestFit="1" customWidth="1"/>
    <col min="14879" max="14879" width="4" style="4" customWidth="1"/>
    <col min="14880" max="14881" width="4" style="4" bestFit="1" customWidth="1"/>
    <col min="14882" max="14882" width="4.5703125" style="4" customWidth="1"/>
    <col min="14883" max="14887" width="3.85546875" style="4" customWidth="1"/>
    <col min="14888" max="14888" width="50.5703125" style="4" bestFit="1" customWidth="1"/>
    <col min="14889" max="15102" width="9.140625" style="4"/>
    <col min="15103" max="15103" width="31.7109375" style="4" bestFit="1" customWidth="1"/>
    <col min="15104" max="15121" width="3.85546875" style="4" customWidth="1"/>
    <col min="15122" max="15122" width="6.7109375" style="4" customWidth="1"/>
    <col min="15123" max="15133" width="3.85546875" style="4" customWidth="1"/>
    <col min="15134" max="15134" width="5" style="4" bestFit="1" customWidth="1"/>
    <col min="15135" max="15135" width="4" style="4" customWidth="1"/>
    <col min="15136" max="15137" width="4" style="4" bestFit="1" customWidth="1"/>
    <col min="15138" max="15138" width="4.5703125" style="4" customWidth="1"/>
    <col min="15139" max="15143" width="3.85546875" style="4" customWidth="1"/>
    <col min="15144" max="15144" width="50.5703125" style="4" bestFit="1" customWidth="1"/>
    <col min="15145" max="15358" width="9.140625" style="4"/>
    <col min="15359" max="15359" width="31.7109375" style="4" bestFit="1" customWidth="1"/>
    <col min="15360" max="15377" width="3.85546875" style="4" customWidth="1"/>
    <col min="15378" max="15378" width="6.7109375" style="4" customWidth="1"/>
    <col min="15379" max="15389" width="3.85546875" style="4" customWidth="1"/>
    <col min="15390" max="15390" width="5" style="4" bestFit="1" customWidth="1"/>
    <col min="15391" max="15391" width="4" style="4" customWidth="1"/>
    <col min="15392" max="15393" width="4" style="4" bestFit="1" customWidth="1"/>
    <col min="15394" max="15394" width="4.5703125" style="4" customWidth="1"/>
    <col min="15395" max="15399" width="3.85546875" style="4" customWidth="1"/>
    <col min="15400" max="15400" width="50.5703125" style="4" bestFit="1" customWidth="1"/>
    <col min="15401" max="15614" width="9.140625" style="4"/>
    <col min="15615" max="15615" width="31.7109375" style="4" bestFit="1" customWidth="1"/>
    <col min="15616" max="15633" width="3.85546875" style="4" customWidth="1"/>
    <col min="15634" max="15634" width="6.7109375" style="4" customWidth="1"/>
    <col min="15635" max="15645" width="3.85546875" style="4" customWidth="1"/>
    <col min="15646" max="15646" width="5" style="4" bestFit="1" customWidth="1"/>
    <col min="15647" max="15647" width="4" style="4" customWidth="1"/>
    <col min="15648" max="15649" width="4" style="4" bestFit="1" customWidth="1"/>
    <col min="15650" max="15650" width="4.5703125" style="4" customWidth="1"/>
    <col min="15651" max="15655" width="3.85546875" style="4" customWidth="1"/>
    <col min="15656" max="15656" width="50.5703125" style="4" bestFit="1" customWidth="1"/>
    <col min="15657" max="15870" width="9.140625" style="4"/>
    <col min="15871" max="15871" width="31.7109375" style="4" bestFit="1" customWidth="1"/>
    <col min="15872" max="15889" width="3.85546875" style="4" customWidth="1"/>
    <col min="15890" max="15890" width="6.7109375" style="4" customWidth="1"/>
    <col min="15891" max="15901" width="3.85546875" style="4" customWidth="1"/>
    <col min="15902" max="15902" width="5" style="4" bestFit="1" customWidth="1"/>
    <col min="15903" max="15903" width="4" style="4" customWidth="1"/>
    <col min="15904" max="15905" width="4" style="4" bestFit="1" customWidth="1"/>
    <col min="15906" max="15906" width="4.5703125" style="4" customWidth="1"/>
    <col min="15907" max="15911" width="3.85546875" style="4" customWidth="1"/>
    <col min="15912" max="15912" width="50.5703125" style="4" bestFit="1" customWidth="1"/>
    <col min="15913" max="16126" width="9.140625" style="4"/>
    <col min="16127" max="16127" width="31.7109375" style="4" bestFit="1" customWidth="1"/>
    <col min="16128" max="16145" width="3.85546875" style="4" customWidth="1"/>
    <col min="16146" max="16146" width="6.7109375" style="4" customWidth="1"/>
    <col min="16147" max="16157" width="3.85546875" style="4" customWidth="1"/>
    <col min="16158" max="16158" width="5" style="4" bestFit="1" customWidth="1"/>
    <col min="16159" max="16159" width="4" style="4" customWidth="1"/>
    <col min="16160" max="16161" width="4" style="4" bestFit="1" customWidth="1"/>
    <col min="16162" max="16162" width="4.5703125" style="4" customWidth="1"/>
    <col min="16163" max="16167" width="3.85546875" style="4" customWidth="1"/>
    <col min="16168" max="16168" width="50.5703125" style="4" bestFit="1" customWidth="1"/>
    <col min="16169" max="16384" width="9.140625" style="4"/>
  </cols>
  <sheetData>
    <row r="1" spans="1:36" ht="13.5" thickBot="1" x14ac:dyDescent="0.25">
      <c r="B1" s="650" t="s">
        <v>92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  <c r="AG1" s="651"/>
      <c r="AH1" s="651"/>
      <c r="AI1" s="651"/>
      <c r="AJ1" s="652"/>
    </row>
    <row r="2" spans="1:36" ht="13.5" thickBot="1" x14ac:dyDescent="0.25">
      <c r="B2" s="623" t="s">
        <v>282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4"/>
    </row>
    <row r="3" spans="1:36" s="40" customFormat="1" ht="13.5" thickBot="1" x14ac:dyDescent="0.25">
      <c r="A3" s="239"/>
      <c r="B3" s="575" t="s">
        <v>85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7"/>
    </row>
    <row r="4" spans="1:36" s="40" customFormat="1" x14ac:dyDescent="0.2">
      <c r="A4" s="593" t="s">
        <v>150</v>
      </c>
      <c r="B4" s="603" t="s">
        <v>0</v>
      </c>
      <c r="C4" s="569" t="s">
        <v>183</v>
      </c>
      <c r="D4" s="571" t="s">
        <v>185</v>
      </c>
      <c r="E4" s="580" t="s">
        <v>1</v>
      </c>
      <c r="F4" s="581"/>
      <c r="G4" s="582"/>
      <c r="H4" s="583" t="s">
        <v>2</v>
      </c>
      <c r="I4" s="581"/>
      <c r="J4" s="582"/>
      <c r="K4" s="583" t="s">
        <v>3</v>
      </c>
      <c r="L4" s="581"/>
      <c r="M4" s="582"/>
      <c r="N4" s="583" t="s">
        <v>4</v>
      </c>
      <c r="O4" s="584"/>
      <c r="P4" s="585"/>
      <c r="Q4" s="583" t="s">
        <v>5</v>
      </c>
      <c r="R4" s="584"/>
      <c r="S4" s="585"/>
      <c r="T4" s="583" t="s">
        <v>6</v>
      </c>
      <c r="U4" s="584"/>
      <c r="V4" s="585"/>
      <c r="W4" s="583" t="s">
        <v>7</v>
      </c>
      <c r="X4" s="584"/>
      <c r="Y4" s="585"/>
      <c r="Z4" s="583" t="s">
        <v>8</v>
      </c>
      <c r="AA4" s="584"/>
      <c r="AB4" s="585"/>
      <c r="AC4" s="586" t="s">
        <v>9</v>
      </c>
      <c r="AD4" s="587"/>
      <c r="AE4" s="588"/>
      <c r="AF4" s="586" t="s">
        <v>10</v>
      </c>
      <c r="AG4" s="587"/>
      <c r="AH4" s="588"/>
      <c r="AI4" s="589" t="s">
        <v>11</v>
      </c>
      <c r="AJ4" s="591" t="s">
        <v>12</v>
      </c>
    </row>
    <row r="5" spans="1:36" s="40" customFormat="1" ht="13.5" thickBot="1" x14ac:dyDescent="0.25">
      <c r="A5" s="605"/>
      <c r="B5" s="604"/>
      <c r="C5" s="570"/>
      <c r="D5" s="572"/>
      <c r="E5" s="163" t="s">
        <v>11</v>
      </c>
      <c r="F5" s="164"/>
      <c r="G5" s="25" t="s">
        <v>12</v>
      </c>
      <c r="H5" s="163" t="s">
        <v>11</v>
      </c>
      <c r="I5" s="164"/>
      <c r="J5" s="25" t="s">
        <v>12</v>
      </c>
      <c r="K5" s="163" t="s">
        <v>11</v>
      </c>
      <c r="L5" s="164"/>
      <c r="M5" s="25" t="s">
        <v>12</v>
      </c>
      <c r="N5" s="163" t="s">
        <v>11</v>
      </c>
      <c r="O5" s="164"/>
      <c r="P5" s="25" t="s">
        <v>12</v>
      </c>
      <c r="Q5" s="163" t="s">
        <v>11</v>
      </c>
      <c r="R5" s="164"/>
      <c r="S5" s="25" t="s">
        <v>12</v>
      </c>
      <c r="T5" s="163" t="s">
        <v>11</v>
      </c>
      <c r="U5" s="164"/>
      <c r="V5" s="25" t="s">
        <v>12</v>
      </c>
      <c r="W5" s="23" t="s">
        <v>11</v>
      </c>
      <c r="X5" s="24"/>
      <c r="Y5" s="25" t="s">
        <v>12</v>
      </c>
      <c r="Z5" s="23" t="s">
        <v>11</v>
      </c>
      <c r="AA5" s="24"/>
      <c r="AB5" s="25" t="s">
        <v>12</v>
      </c>
      <c r="AC5" s="213" t="s">
        <v>11</v>
      </c>
      <c r="AD5" s="214"/>
      <c r="AE5" s="215" t="s">
        <v>12</v>
      </c>
      <c r="AF5" s="213" t="s">
        <v>11</v>
      </c>
      <c r="AG5" s="214"/>
      <c r="AH5" s="215" t="s">
        <v>12</v>
      </c>
      <c r="AI5" s="590"/>
      <c r="AJ5" s="592"/>
    </row>
    <row r="6" spans="1:36" s="40" customFormat="1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151">
        <v>2</v>
      </c>
      <c r="L6" s="152" t="s">
        <v>33</v>
      </c>
      <c r="M6" s="176">
        <v>3</v>
      </c>
      <c r="N6" s="68">
        <v>2</v>
      </c>
      <c r="O6" s="69" t="s">
        <v>33</v>
      </c>
      <c r="P6" s="175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179"/>
      <c r="Z6" s="177"/>
      <c r="AA6" s="180"/>
      <c r="AB6" s="181"/>
      <c r="AC6" s="216"/>
      <c r="AD6" s="217"/>
      <c r="AE6" s="218"/>
      <c r="AF6" s="216"/>
      <c r="AG6" s="217"/>
      <c r="AH6" s="218"/>
      <c r="AI6" s="60">
        <f>15*(E6+H6+K6+N6+Q6+T6+W6+Z6+AC6+AF6)</f>
        <v>180</v>
      </c>
      <c r="AJ6" s="182">
        <f>G6+J6+M6+P6+S6+V6+Y6+AB6+AE6+AH6</f>
        <v>18</v>
      </c>
    </row>
    <row r="7" spans="1:36" s="40" customFormat="1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65"/>
      <c r="L7" s="64"/>
      <c r="M7" s="121"/>
      <c r="N7" s="65"/>
      <c r="O7" s="64"/>
      <c r="P7" s="121"/>
      <c r="Q7" s="65"/>
      <c r="R7" s="64"/>
      <c r="S7" s="121"/>
      <c r="T7" s="65"/>
      <c r="U7" s="64" t="s">
        <v>25</v>
      </c>
      <c r="V7" s="121">
        <v>0</v>
      </c>
      <c r="W7" s="177"/>
      <c r="X7" s="178"/>
      <c r="Y7" s="179"/>
      <c r="Z7" s="177"/>
      <c r="AA7" s="180"/>
      <c r="AB7" s="181"/>
      <c r="AC7" s="216"/>
      <c r="AD7" s="217"/>
      <c r="AE7" s="218"/>
      <c r="AF7" s="216"/>
      <c r="AG7" s="217"/>
      <c r="AH7" s="218"/>
      <c r="AI7" s="60">
        <f t="shared" ref="AI7:AI15" si="0">15*(E7+H7+K7+N7+Q7+T7+W7+Z7+AC7+AF7)</f>
        <v>0</v>
      </c>
      <c r="AJ7" s="183">
        <f t="shared" ref="AJ7:AJ15" si="1">G7+J7+M7+P7+S7+V7+Y7+AB7+AE7+AH7</f>
        <v>0</v>
      </c>
    </row>
    <row r="8" spans="1:36" s="40" customFormat="1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121">
        <v>1</v>
      </c>
      <c r="H8" s="65">
        <v>1</v>
      </c>
      <c r="I8" s="64" t="s">
        <v>13</v>
      </c>
      <c r="J8" s="121">
        <v>1</v>
      </c>
      <c r="K8" s="65"/>
      <c r="L8" s="64"/>
      <c r="M8" s="121"/>
      <c r="N8" s="65"/>
      <c r="O8" s="64"/>
      <c r="P8" s="121"/>
      <c r="Q8" s="65"/>
      <c r="R8" s="64"/>
      <c r="S8" s="121"/>
      <c r="T8" s="65"/>
      <c r="U8" s="64"/>
      <c r="V8" s="121"/>
      <c r="W8" s="184"/>
      <c r="X8" s="185"/>
      <c r="Y8" s="186"/>
      <c r="Z8" s="184"/>
      <c r="AA8" s="187"/>
      <c r="AB8" s="188"/>
      <c r="AC8" s="219"/>
      <c r="AD8" s="220"/>
      <c r="AE8" s="221"/>
      <c r="AF8" s="219"/>
      <c r="AG8" s="220"/>
      <c r="AH8" s="221"/>
      <c r="AI8" s="60">
        <f t="shared" si="0"/>
        <v>30</v>
      </c>
      <c r="AJ8" s="183">
        <f t="shared" si="1"/>
        <v>2</v>
      </c>
    </row>
    <row r="9" spans="1:36" s="40" customFormat="1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121">
        <v>1</v>
      </c>
      <c r="Q9" s="65">
        <v>1</v>
      </c>
      <c r="R9" s="64" t="s">
        <v>15</v>
      </c>
      <c r="S9" s="121">
        <v>1</v>
      </c>
      <c r="T9" s="65"/>
      <c r="U9" s="64"/>
      <c r="V9" s="121"/>
      <c r="W9" s="184"/>
      <c r="X9" s="185"/>
      <c r="Y9" s="186"/>
      <c r="Z9" s="184"/>
      <c r="AA9" s="187"/>
      <c r="AB9" s="188"/>
      <c r="AC9" s="219"/>
      <c r="AD9" s="220"/>
      <c r="AE9" s="221"/>
      <c r="AF9" s="219"/>
      <c r="AG9" s="220"/>
      <c r="AH9" s="221"/>
      <c r="AI9" s="60">
        <f t="shared" si="0"/>
        <v>105</v>
      </c>
      <c r="AJ9" s="183">
        <f t="shared" si="1"/>
        <v>7</v>
      </c>
    </row>
    <row r="10" spans="1:36" s="40" customFormat="1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121">
        <v>2</v>
      </c>
      <c r="Q10" s="65">
        <v>1</v>
      </c>
      <c r="R10" s="64" t="s">
        <v>15</v>
      </c>
      <c r="S10" s="121">
        <v>2</v>
      </c>
      <c r="T10" s="65"/>
      <c r="U10" s="64"/>
      <c r="V10" s="121"/>
      <c r="W10" s="184"/>
      <c r="X10" s="185"/>
      <c r="Y10" s="186"/>
      <c r="Z10" s="184"/>
      <c r="AA10" s="187"/>
      <c r="AB10" s="188"/>
      <c r="AC10" s="219"/>
      <c r="AD10" s="220"/>
      <c r="AE10" s="221"/>
      <c r="AF10" s="219"/>
      <c r="AG10" s="220"/>
      <c r="AH10" s="221"/>
      <c r="AI10" s="60">
        <f t="shared" si="0"/>
        <v>105</v>
      </c>
      <c r="AJ10" s="183">
        <f t="shared" si="1"/>
        <v>14</v>
      </c>
    </row>
    <row r="11" spans="1:36" s="40" customFormat="1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121"/>
      <c r="Q11" s="65">
        <v>1</v>
      </c>
      <c r="R11" s="64" t="s">
        <v>15</v>
      </c>
      <c r="S11" s="121">
        <v>1</v>
      </c>
      <c r="T11" s="65">
        <v>2</v>
      </c>
      <c r="U11" s="64" t="s">
        <v>15</v>
      </c>
      <c r="V11" s="121">
        <v>2</v>
      </c>
      <c r="W11" s="184"/>
      <c r="X11" s="185"/>
      <c r="Y11" s="186"/>
      <c r="Z11" s="184"/>
      <c r="AA11" s="187"/>
      <c r="AB11" s="188"/>
      <c r="AC11" s="219"/>
      <c r="AD11" s="220"/>
      <c r="AE11" s="221"/>
      <c r="AF11" s="219"/>
      <c r="AG11" s="220"/>
      <c r="AH11" s="221"/>
      <c r="AI11" s="60">
        <f t="shared" si="0"/>
        <v>45</v>
      </c>
      <c r="AJ11" s="183">
        <f t="shared" si="1"/>
        <v>3</v>
      </c>
    </row>
    <row r="12" spans="1:36" s="40" customFormat="1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121"/>
      <c r="Q12" s="65"/>
      <c r="R12" s="64"/>
      <c r="S12" s="121"/>
      <c r="T12" s="65"/>
      <c r="U12" s="64" t="s">
        <v>25</v>
      </c>
      <c r="V12" s="121">
        <v>0</v>
      </c>
      <c r="W12" s="184"/>
      <c r="X12" s="185"/>
      <c r="Y12" s="186"/>
      <c r="Z12" s="184"/>
      <c r="AA12" s="187"/>
      <c r="AB12" s="188"/>
      <c r="AC12" s="219"/>
      <c r="AD12" s="220"/>
      <c r="AE12" s="221"/>
      <c r="AF12" s="219"/>
      <c r="AG12" s="220"/>
      <c r="AH12" s="221"/>
      <c r="AI12" s="60">
        <f t="shared" si="0"/>
        <v>0</v>
      </c>
      <c r="AJ12" s="189">
        <f t="shared" si="1"/>
        <v>0</v>
      </c>
    </row>
    <row r="13" spans="1:36" s="40" customFormat="1" x14ac:dyDescent="0.2">
      <c r="A13" s="401" t="s">
        <v>115</v>
      </c>
      <c r="B13" s="62" t="s">
        <v>27</v>
      </c>
      <c r="C13" s="422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121"/>
      <c r="Q13" s="65"/>
      <c r="R13" s="64"/>
      <c r="S13" s="121"/>
      <c r="T13" s="65"/>
      <c r="U13" s="64"/>
      <c r="V13" s="121"/>
      <c r="W13" s="190"/>
      <c r="X13" s="185"/>
      <c r="Y13" s="186"/>
      <c r="Z13" s="190"/>
      <c r="AA13" s="191"/>
      <c r="AB13" s="186"/>
      <c r="AC13" s="222"/>
      <c r="AD13" s="223"/>
      <c r="AE13" s="224"/>
      <c r="AF13" s="222"/>
      <c r="AG13" s="223"/>
      <c r="AH13" s="224"/>
      <c r="AI13" s="192">
        <f t="shared" si="0"/>
        <v>30</v>
      </c>
      <c r="AJ13" s="193">
        <f t="shared" si="1"/>
        <v>2</v>
      </c>
    </row>
    <row r="14" spans="1:36" s="40" customFormat="1" x14ac:dyDescent="0.2">
      <c r="A14" s="401" t="s">
        <v>116</v>
      </c>
      <c r="B14" s="62" t="s">
        <v>28</v>
      </c>
      <c r="C14" s="422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121"/>
      <c r="N14" s="65">
        <v>2</v>
      </c>
      <c r="O14" s="64" t="s">
        <v>33</v>
      </c>
      <c r="P14" s="121">
        <v>2</v>
      </c>
      <c r="Q14" s="65"/>
      <c r="R14" s="64"/>
      <c r="S14" s="121"/>
      <c r="T14" s="65"/>
      <c r="U14" s="64"/>
      <c r="V14" s="121"/>
      <c r="W14" s="190"/>
      <c r="X14" s="185"/>
      <c r="Y14" s="186"/>
      <c r="Z14" s="190"/>
      <c r="AA14" s="191"/>
      <c r="AB14" s="186"/>
      <c r="AC14" s="222"/>
      <c r="AD14" s="223"/>
      <c r="AE14" s="224"/>
      <c r="AF14" s="222"/>
      <c r="AG14" s="223"/>
      <c r="AH14" s="224"/>
      <c r="AI14" s="192">
        <f t="shared" si="0"/>
        <v>30</v>
      </c>
      <c r="AJ14" s="193">
        <f t="shared" si="1"/>
        <v>2</v>
      </c>
    </row>
    <row r="15" spans="1:36" s="40" customFormat="1" x14ac:dyDescent="0.2">
      <c r="A15" s="401" t="s">
        <v>117</v>
      </c>
      <c r="B15" s="158" t="s">
        <v>17</v>
      </c>
      <c r="C15" s="422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121">
        <v>2</v>
      </c>
      <c r="N15" s="65"/>
      <c r="O15" s="64"/>
      <c r="P15" s="121"/>
      <c r="Q15" s="65"/>
      <c r="R15" s="64"/>
      <c r="S15" s="121"/>
      <c r="T15" s="65"/>
      <c r="U15" s="64"/>
      <c r="V15" s="121"/>
      <c r="W15" s="190"/>
      <c r="X15" s="185"/>
      <c r="Y15" s="186"/>
      <c r="Z15" s="190"/>
      <c r="AA15" s="191"/>
      <c r="AB15" s="186"/>
      <c r="AC15" s="222"/>
      <c r="AD15" s="223"/>
      <c r="AE15" s="224"/>
      <c r="AF15" s="222"/>
      <c r="AG15" s="223"/>
      <c r="AH15" s="224"/>
      <c r="AI15" s="192">
        <f t="shared" si="0"/>
        <v>30</v>
      </c>
      <c r="AJ15" s="193">
        <f t="shared" si="1"/>
        <v>2</v>
      </c>
    </row>
    <row r="16" spans="1:36" s="40" customFormat="1" ht="25.5" x14ac:dyDescent="0.2">
      <c r="A16" s="474" t="s">
        <v>133</v>
      </c>
      <c r="B16" s="62" t="s">
        <v>268</v>
      </c>
      <c r="C16" s="421" t="s">
        <v>184</v>
      </c>
      <c r="D16" s="451" t="s">
        <v>19</v>
      </c>
      <c r="E16" s="195"/>
      <c r="F16" s="196"/>
      <c r="G16" s="186"/>
      <c r="H16" s="195"/>
      <c r="I16" s="196"/>
      <c r="J16" s="186"/>
      <c r="K16" s="195"/>
      <c r="L16" s="196"/>
      <c r="M16" s="186"/>
      <c r="N16" s="195"/>
      <c r="O16" s="196"/>
      <c r="P16" s="186"/>
      <c r="Q16" s="195">
        <v>4</v>
      </c>
      <c r="R16" s="196" t="s">
        <v>19</v>
      </c>
      <c r="S16" s="186">
        <v>2</v>
      </c>
      <c r="T16" s="195">
        <v>4</v>
      </c>
      <c r="U16" s="196" t="s">
        <v>15</v>
      </c>
      <c r="V16" s="186">
        <v>2</v>
      </c>
      <c r="W16" s="190"/>
      <c r="X16" s="197"/>
      <c r="Y16" s="198"/>
      <c r="Z16" s="190"/>
      <c r="AA16" s="191"/>
      <c r="AB16" s="186"/>
      <c r="AC16" s="222"/>
      <c r="AD16" s="223"/>
      <c r="AE16" s="224"/>
      <c r="AF16" s="222"/>
      <c r="AG16" s="223"/>
      <c r="AH16" s="224"/>
      <c r="AI16" s="194">
        <f>15*(E16+H16+K16+N16+Q16+T16+W16+Z16+AC16+AF16)</f>
        <v>120</v>
      </c>
      <c r="AJ16" s="193">
        <f>G16+J16+M16+P16+S16+V16+Y16+AB16+AE16+AH16</f>
        <v>4</v>
      </c>
    </row>
    <row r="17" spans="1:37" x14ac:dyDescent="0.2">
      <c r="A17" s="401" t="s">
        <v>149</v>
      </c>
      <c r="B17" s="62" t="s">
        <v>29</v>
      </c>
      <c r="C17" s="195"/>
      <c r="D17" s="195" t="s">
        <v>19</v>
      </c>
      <c r="E17" s="195">
        <v>1</v>
      </c>
      <c r="F17" s="196" t="s">
        <v>20</v>
      </c>
      <c r="G17" s="186"/>
      <c r="H17" s="195">
        <v>1</v>
      </c>
      <c r="I17" s="196" t="s">
        <v>20</v>
      </c>
      <c r="J17" s="186"/>
      <c r="K17" s="195">
        <v>1</v>
      </c>
      <c r="L17" s="196" t="s">
        <v>20</v>
      </c>
      <c r="M17" s="186"/>
      <c r="N17" s="195">
        <v>1</v>
      </c>
      <c r="O17" s="196" t="s">
        <v>20</v>
      </c>
      <c r="P17" s="186"/>
      <c r="Q17" s="195">
        <v>1</v>
      </c>
      <c r="R17" s="196" t="s">
        <v>20</v>
      </c>
      <c r="S17" s="186"/>
      <c r="T17" s="195">
        <v>1</v>
      </c>
      <c r="U17" s="196" t="s">
        <v>20</v>
      </c>
      <c r="V17" s="186"/>
      <c r="W17" s="199"/>
      <c r="X17" s="200"/>
      <c r="Y17" s="201"/>
      <c r="Z17" s="202"/>
      <c r="AA17" s="200"/>
      <c r="AB17" s="203"/>
      <c r="AC17" s="225"/>
      <c r="AD17" s="226"/>
      <c r="AE17" s="227"/>
      <c r="AF17" s="225"/>
      <c r="AG17" s="226"/>
      <c r="AH17" s="227"/>
      <c r="AI17" s="204">
        <f>15*(E17+H17+K17+N17+Q17+T17+W17+Z17+AC17+AF17)</f>
        <v>90</v>
      </c>
      <c r="AJ17" s="205">
        <v>0</v>
      </c>
    </row>
    <row r="18" spans="1:37" s="40" customFormat="1" x14ac:dyDescent="0.2">
      <c r="A18" s="481" t="s">
        <v>318</v>
      </c>
      <c r="B18" s="410" t="s">
        <v>320</v>
      </c>
      <c r="C18" s="500" t="s">
        <v>184</v>
      </c>
      <c r="D18" s="500" t="s">
        <v>19</v>
      </c>
      <c r="E18" s="441">
        <v>2</v>
      </c>
      <c r="F18" s="442" t="s">
        <v>33</v>
      </c>
      <c r="G18" s="318">
        <v>7</v>
      </c>
      <c r="H18" s="441">
        <v>2</v>
      </c>
      <c r="I18" s="442" t="s">
        <v>33</v>
      </c>
      <c r="J18" s="318">
        <v>7</v>
      </c>
      <c r="K18" s="441">
        <v>2</v>
      </c>
      <c r="L18" s="442" t="s">
        <v>33</v>
      </c>
      <c r="M18" s="318">
        <v>7</v>
      </c>
      <c r="N18" s="441">
        <v>2</v>
      </c>
      <c r="O18" s="442" t="s">
        <v>33</v>
      </c>
      <c r="P18" s="318">
        <v>7</v>
      </c>
      <c r="Q18" s="441">
        <v>2</v>
      </c>
      <c r="R18" s="442" t="s">
        <v>33</v>
      </c>
      <c r="S18" s="318">
        <v>7</v>
      </c>
      <c r="T18" s="441">
        <v>2</v>
      </c>
      <c r="U18" s="442" t="s">
        <v>33</v>
      </c>
      <c r="V18" s="318">
        <v>7</v>
      </c>
      <c r="W18" s="443">
        <v>2</v>
      </c>
      <c r="X18" s="444" t="s">
        <v>33</v>
      </c>
      <c r="Y18" s="365">
        <v>7</v>
      </c>
      <c r="Z18" s="443">
        <v>2</v>
      </c>
      <c r="AA18" s="444" t="s">
        <v>19</v>
      </c>
      <c r="AB18" s="365">
        <v>7</v>
      </c>
      <c r="AC18" s="222"/>
      <c r="AD18" s="223"/>
      <c r="AE18" s="224"/>
      <c r="AF18" s="222"/>
      <c r="AG18" s="223"/>
      <c r="AH18" s="224"/>
      <c r="AI18" s="194">
        <f t="shared" ref="AI18:AI32" si="2">15*(E18+H18+K18+N18+Q18+T18+W18+Z18+AC18+AF18)</f>
        <v>240</v>
      </c>
      <c r="AJ18" s="193">
        <f t="shared" ref="AJ18:AJ32" si="3">G18+J18+M18+P18+S18+V18+Y18+AB18+AE18+AH18</f>
        <v>56</v>
      </c>
    </row>
    <row r="19" spans="1:37" s="2" customFormat="1" ht="25.5" x14ac:dyDescent="0.2">
      <c r="A19" s="429" t="s">
        <v>177</v>
      </c>
      <c r="B19" s="415" t="s">
        <v>162</v>
      </c>
      <c r="C19" s="466" t="s">
        <v>317</v>
      </c>
      <c r="D19" s="500"/>
      <c r="E19" s="441"/>
      <c r="F19" s="442"/>
      <c r="G19" s="318"/>
      <c r="H19" s="441"/>
      <c r="I19" s="442"/>
      <c r="J19" s="318"/>
      <c r="K19" s="441"/>
      <c r="L19" s="442"/>
      <c r="M19" s="318"/>
      <c r="N19" s="441"/>
      <c r="O19" s="442"/>
      <c r="P19" s="318"/>
      <c r="Q19" s="441"/>
      <c r="R19" s="442"/>
      <c r="S19" s="318"/>
      <c r="T19" s="441"/>
      <c r="U19" s="442"/>
      <c r="V19" s="318"/>
      <c r="W19" s="445"/>
      <c r="X19" s="446"/>
      <c r="Y19" s="317"/>
      <c r="Z19" s="447"/>
      <c r="AA19" s="446" t="s">
        <v>25</v>
      </c>
      <c r="AB19" s="317">
        <v>0</v>
      </c>
      <c r="AC19" s="115"/>
      <c r="AD19" s="116"/>
      <c r="AE19" s="340"/>
      <c r="AF19" s="115"/>
      <c r="AG19" s="116"/>
      <c r="AH19" s="340"/>
      <c r="AI19" s="82">
        <f t="shared" si="2"/>
        <v>0</v>
      </c>
      <c r="AJ19" s="348">
        <f t="shared" si="3"/>
        <v>0</v>
      </c>
      <c r="AK19" s="40"/>
    </row>
    <row r="20" spans="1:37" s="40" customFormat="1" x14ac:dyDescent="0.2">
      <c r="A20" s="481" t="s">
        <v>206</v>
      </c>
      <c r="B20" s="411" t="s">
        <v>222</v>
      </c>
      <c r="C20" s="450" t="s">
        <v>184</v>
      </c>
      <c r="D20" s="449" t="s">
        <v>186</v>
      </c>
      <c r="E20" s="441">
        <v>1</v>
      </c>
      <c r="F20" s="442" t="s">
        <v>33</v>
      </c>
      <c r="G20" s="186">
        <v>1</v>
      </c>
      <c r="H20" s="441">
        <v>1</v>
      </c>
      <c r="I20" s="442" t="s">
        <v>33</v>
      </c>
      <c r="J20" s="186">
        <v>1</v>
      </c>
      <c r="K20" s="441">
        <v>1</v>
      </c>
      <c r="L20" s="442" t="s">
        <v>33</v>
      </c>
      <c r="M20" s="186">
        <v>1</v>
      </c>
      <c r="N20" s="441">
        <v>1</v>
      </c>
      <c r="O20" s="442" t="s">
        <v>33</v>
      </c>
      <c r="P20" s="186">
        <v>1</v>
      </c>
      <c r="Q20" s="441"/>
      <c r="R20" s="442"/>
      <c r="S20" s="186"/>
      <c r="T20" s="441"/>
      <c r="U20" s="442"/>
      <c r="V20" s="186"/>
      <c r="W20" s="443"/>
      <c r="X20" s="444"/>
      <c r="Y20" s="186"/>
      <c r="Z20" s="443"/>
      <c r="AA20" s="444"/>
      <c r="AB20" s="186"/>
      <c r="AC20" s="222"/>
      <c r="AD20" s="223"/>
      <c r="AE20" s="224"/>
      <c r="AF20" s="222"/>
      <c r="AG20" s="223"/>
      <c r="AH20" s="224"/>
      <c r="AI20" s="194">
        <f t="shared" si="2"/>
        <v>60</v>
      </c>
      <c r="AJ20" s="193">
        <f t="shared" si="3"/>
        <v>4</v>
      </c>
    </row>
    <row r="21" spans="1:37" s="40" customFormat="1" x14ac:dyDescent="0.2">
      <c r="A21" s="481" t="s">
        <v>212</v>
      </c>
      <c r="B21" s="411" t="s">
        <v>307</v>
      </c>
      <c r="C21" s="450" t="s">
        <v>184</v>
      </c>
      <c r="D21" s="449" t="s">
        <v>186</v>
      </c>
      <c r="E21" s="441"/>
      <c r="F21" s="442"/>
      <c r="G21" s="186"/>
      <c r="H21" s="441"/>
      <c r="I21" s="442"/>
      <c r="J21" s="186"/>
      <c r="K21" s="441"/>
      <c r="L21" s="442"/>
      <c r="M21" s="186"/>
      <c r="N21" s="441"/>
      <c r="O21" s="442"/>
      <c r="P21" s="186"/>
      <c r="Q21" s="441">
        <v>1</v>
      </c>
      <c r="R21" s="442" t="s">
        <v>33</v>
      </c>
      <c r="S21" s="186">
        <v>1</v>
      </c>
      <c r="T21" s="441">
        <v>1</v>
      </c>
      <c r="U21" s="442" t="s">
        <v>33</v>
      </c>
      <c r="V21" s="186">
        <v>1</v>
      </c>
      <c r="W21" s="443"/>
      <c r="X21" s="444"/>
      <c r="Y21" s="186"/>
      <c r="Z21" s="443"/>
      <c r="AA21" s="444"/>
      <c r="AB21" s="186"/>
      <c r="AC21" s="222"/>
      <c r="AD21" s="223"/>
      <c r="AE21" s="224"/>
      <c r="AF21" s="222"/>
      <c r="AG21" s="223"/>
      <c r="AH21" s="224"/>
      <c r="AI21" s="194">
        <f t="shared" si="2"/>
        <v>30</v>
      </c>
      <c r="AJ21" s="193">
        <f t="shared" si="3"/>
        <v>2</v>
      </c>
    </row>
    <row r="22" spans="1:37" s="40" customFormat="1" x14ac:dyDescent="0.2">
      <c r="A22" s="440" t="s">
        <v>196</v>
      </c>
      <c r="B22" s="62" t="s">
        <v>229</v>
      </c>
      <c r="C22" s="450"/>
      <c r="D22" s="451" t="s">
        <v>19</v>
      </c>
      <c r="E22" s="73">
        <v>1</v>
      </c>
      <c r="F22" s="74" t="s">
        <v>15</v>
      </c>
      <c r="G22" s="186">
        <v>1</v>
      </c>
      <c r="H22" s="73">
        <v>1</v>
      </c>
      <c r="I22" s="74" t="s">
        <v>15</v>
      </c>
      <c r="J22" s="186">
        <v>1</v>
      </c>
      <c r="K22" s="73">
        <v>1</v>
      </c>
      <c r="L22" s="74" t="s">
        <v>15</v>
      </c>
      <c r="M22" s="186">
        <v>1</v>
      </c>
      <c r="N22" s="73">
        <v>1</v>
      </c>
      <c r="O22" s="74" t="s">
        <v>15</v>
      </c>
      <c r="P22" s="186">
        <v>1</v>
      </c>
      <c r="Q22" s="73">
        <v>1</v>
      </c>
      <c r="R22" s="74" t="s">
        <v>15</v>
      </c>
      <c r="S22" s="186">
        <v>1</v>
      </c>
      <c r="T22" s="73">
        <v>1</v>
      </c>
      <c r="U22" s="74" t="s">
        <v>15</v>
      </c>
      <c r="V22" s="186">
        <v>1</v>
      </c>
      <c r="W22" s="73">
        <v>1</v>
      </c>
      <c r="X22" s="74" t="s">
        <v>15</v>
      </c>
      <c r="Y22" s="186">
        <v>1</v>
      </c>
      <c r="Z22" s="73">
        <v>1</v>
      </c>
      <c r="AA22" s="74" t="s">
        <v>15</v>
      </c>
      <c r="AB22" s="186">
        <v>1</v>
      </c>
      <c r="AC22" s="222"/>
      <c r="AD22" s="223"/>
      <c r="AE22" s="224"/>
      <c r="AF22" s="222"/>
      <c r="AG22" s="223"/>
      <c r="AH22" s="224"/>
      <c r="AI22" s="194">
        <f t="shared" si="2"/>
        <v>120</v>
      </c>
      <c r="AJ22" s="193">
        <f t="shared" si="3"/>
        <v>8</v>
      </c>
    </row>
    <row r="23" spans="1:37" s="40" customFormat="1" x14ac:dyDescent="0.2">
      <c r="A23" s="440" t="s">
        <v>236</v>
      </c>
      <c r="B23" s="62" t="s">
        <v>230</v>
      </c>
      <c r="C23" s="62"/>
      <c r="D23" s="195" t="s">
        <v>19</v>
      </c>
      <c r="E23" s="149"/>
      <c r="F23" s="150"/>
      <c r="G23" s="186"/>
      <c r="H23" s="149"/>
      <c r="I23" s="150"/>
      <c r="J23" s="186"/>
      <c r="K23" s="65">
        <v>4</v>
      </c>
      <c r="L23" s="64" t="s">
        <v>15</v>
      </c>
      <c r="M23" s="186">
        <v>2</v>
      </c>
      <c r="N23" s="65">
        <v>4</v>
      </c>
      <c r="O23" s="64" t="s">
        <v>15</v>
      </c>
      <c r="P23" s="186">
        <v>2</v>
      </c>
      <c r="Q23" s="65">
        <v>4</v>
      </c>
      <c r="R23" s="64" t="s">
        <v>15</v>
      </c>
      <c r="S23" s="186">
        <v>2</v>
      </c>
      <c r="T23" s="65">
        <v>4</v>
      </c>
      <c r="U23" s="64" t="s">
        <v>15</v>
      </c>
      <c r="V23" s="186">
        <v>2</v>
      </c>
      <c r="W23" s="149"/>
      <c r="X23" s="150"/>
      <c r="Y23" s="186"/>
      <c r="Z23" s="149"/>
      <c r="AA23" s="150"/>
      <c r="AB23" s="186"/>
      <c r="AC23" s="222"/>
      <c r="AD23" s="223"/>
      <c r="AE23" s="224"/>
      <c r="AF23" s="222"/>
      <c r="AG23" s="223"/>
      <c r="AH23" s="224"/>
      <c r="AI23" s="194">
        <f t="shared" si="2"/>
        <v>240</v>
      </c>
      <c r="AJ23" s="193">
        <f t="shared" si="3"/>
        <v>8</v>
      </c>
    </row>
    <row r="24" spans="1:37" s="40" customFormat="1" x14ac:dyDescent="0.2">
      <c r="A24" s="440" t="s">
        <v>126</v>
      </c>
      <c r="B24" s="62" t="s">
        <v>106</v>
      </c>
      <c r="C24" s="450"/>
      <c r="D24" s="451" t="s">
        <v>19</v>
      </c>
      <c r="E24" s="65">
        <v>1</v>
      </c>
      <c r="F24" s="64" t="s">
        <v>15</v>
      </c>
      <c r="G24" s="186">
        <v>3</v>
      </c>
      <c r="H24" s="65">
        <v>1</v>
      </c>
      <c r="I24" s="64" t="s">
        <v>15</v>
      </c>
      <c r="J24" s="186">
        <v>3</v>
      </c>
      <c r="K24" s="65">
        <v>1</v>
      </c>
      <c r="L24" s="64" t="s">
        <v>15</v>
      </c>
      <c r="M24" s="186">
        <v>3</v>
      </c>
      <c r="N24" s="65">
        <v>1</v>
      </c>
      <c r="O24" s="64" t="s">
        <v>15</v>
      </c>
      <c r="P24" s="186">
        <v>3</v>
      </c>
      <c r="Q24" s="65">
        <v>1</v>
      </c>
      <c r="R24" s="64" t="s">
        <v>15</v>
      </c>
      <c r="S24" s="186">
        <v>3</v>
      </c>
      <c r="T24" s="65">
        <v>1</v>
      </c>
      <c r="U24" s="64" t="s">
        <v>15</v>
      </c>
      <c r="V24" s="186">
        <v>3</v>
      </c>
      <c r="W24" s="149">
        <v>1</v>
      </c>
      <c r="X24" s="150" t="s">
        <v>19</v>
      </c>
      <c r="Y24" s="186">
        <v>3</v>
      </c>
      <c r="Z24" s="149">
        <v>1</v>
      </c>
      <c r="AA24" s="150" t="s">
        <v>19</v>
      </c>
      <c r="AB24" s="186">
        <v>3</v>
      </c>
      <c r="AC24" s="222"/>
      <c r="AD24" s="223"/>
      <c r="AE24" s="224"/>
      <c r="AF24" s="222"/>
      <c r="AG24" s="223"/>
      <c r="AH24" s="224"/>
      <c r="AI24" s="194">
        <f t="shared" si="2"/>
        <v>120</v>
      </c>
      <c r="AJ24" s="193">
        <f t="shared" si="3"/>
        <v>24</v>
      </c>
    </row>
    <row r="25" spans="1:37" s="40" customFormat="1" x14ac:dyDescent="0.2">
      <c r="A25" s="467" t="s">
        <v>199</v>
      </c>
      <c r="B25" s="62" t="s">
        <v>308</v>
      </c>
      <c r="C25" s="62"/>
      <c r="D25" s="195" t="s">
        <v>19</v>
      </c>
      <c r="E25" s="65">
        <v>2</v>
      </c>
      <c r="F25" s="64" t="s">
        <v>15</v>
      </c>
      <c r="G25" s="186">
        <v>2</v>
      </c>
      <c r="H25" s="65">
        <v>2</v>
      </c>
      <c r="I25" s="64" t="s">
        <v>15</v>
      </c>
      <c r="J25" s="186">
        <v>2</v>
      </c>
      <c r="K25" s="65">
        <v>2</v>
      </c>
      <c r="L25" s="64" t="s">
        <v>15</v>
      </c>
      <c r="M25" s="186">
        <v>2</v>
      </c>
      <c r="N25" s="65">
        <v>2</v>
      </c>
      <c r="O25" s="64" t="s">
        <v>15</v>
      </c>
      <c r="P25" s="186">
        <v>2</v>
      </c>
      <c r="Q25" s="65">
        <v>2</v>
      </c>
      <c r="R25" s="64" t="s">
        <v>15</v>
      </c>
      <c r="S25" s="186">
        <v>2</v>
      </c>
      <c r="T25" s="65">
        <v>2</v>
      </c>
      <c r="U25" s="64" t="s">
        <v>15</v>
      </c>
      <c r="V25" s="186">
        <v>2</v>
      </c>
      <c r="W25" s="149">
        <v>2</v>
      </c>
      <c r="X25" s="150" t="s">
        <v>19</v>
      </c>
      <c r="Y25" s="186">
        <v>2</v>
      </c>
      <c r="Z25" s="149"/>
      <c r="AA25" s="150"/>
      <c r="AB25" s="186"/>
      <c r="AC25" s="222"/>
      <c r="AD25" s="223"/>
      <c r="AE25" s="224"/>
      <c r="AF25" s="222"/>
      <c r="AG25" s="223"/>
      <c r="AH25" s="224"/>
      <c r="AI25" s="194">
        <f t="shared" si="2"/>
        <v>210</v>
      </c>
      <c r="AJ25" s="193">
        <f t="shared" si="3"/>
        <v>14</v>
      </c>
    </row>
    <row r="26" spans="1:37" s="40" customFormat="1" x14ac:dyDescent="0.2">
      <c r="A26" s="467" t="s">
        <v>319</v>
      </c>
      <c r="B26" s="62" t="s">
        <v>316</v>
      </c>
      <c r="C26" s="450"/>
      <c r="D26" s="451" t="s">
        <v>19</v>
      </c>
      <c r="E26" s="65">
        <v>2</v>
      </c>
      <c r="F26" s="64" t="s">
        <v>15</v>
      </c>
      <c r="G26" s="186">
        <v>1</v>
      </c>
      <c r="H26" s="65">
        <v>2</v>
      </c>
      <c r="I26" s="64" t="s">
        <v>15</v>
      </c>
      <c r="J26" s="186">
        <v>1</v>
      </c>
      <c r="K26" s="65">
        <v>2</v>
      </c>
      <c r="L26" s="64" t="s">
        <v>15</v>
      </c>
      <c r="M26" s="186">
        <v>1</v>
      </c>
      <c r="N26" s="65">
        <v>2</v>
      </c>
      <c r="O26" s="64" t="s">
        <v>15</v>
      </c>
      <c r="P26" s="186">
        <v>1</v>
      </c>
      <c r="Q26" s="65">
        <v>2</v>
      </c>
      <c r="R26" s="64" t="s">
        <v>15</v>
      </c>
      <c r="S26" s="186">
        <v>1</v>
      </c>
      <c r="T26" s="65">
        <v>2</v>
      </c>
      <c r="U26" s="64" t="s">
        <v>15</v>
      </c>
      <c r="V26" s="186">
        <v>1</v>
      </c>
      <c r="W26" s="149">
        <v>2</v>
      </c>
      <c r="X26" s="150" t="s">
        <v>60</v>
      </c>
      <c r="Y26" s="186">
        <v>1</v>
      </c>
      <c r="Z26" s="149"/>
      <c r="AA26" s="150"/>
      <c r="AB26" s="186"/>
      <c r="AC26" s="222"/>
      <c r="AD26" s="223"/>
      <c r="AE26" s="224"/>
      <c r="AF26" s="222"/>
      <c r="AG26" s="223"/>
      <c r="AH26" s="224"/>
      <c r="AI26" s="194">
        <f t="shared" si="2"/>
        <v>210</v>
      </c>
      <c r="AJ26" s="193">
        <f t="shared" si="3"/>
        <v>7</v>
      </c>
    </row>
    <row r="27" spans="1:37" s="40" customFormat="1" x14ac:dyDescent="0.2">
      <c r="A27" s="467" t="s">
        <v>239</v>
      </c>
      <c r="B27" s="62" t="s">
        <v>227</v>
      </c>
      <c r="C27" s="62"/>
      <c r="D27" s="195" t="s">
        <v>19</v>
      </c>
      <c r="E27" s="195">
        <v>1</v>
      </c>
      <c r="F27" s="196" t="s">
        <v>15</v>
      </c>
      <c r="G27" s="186">
        <v>1</v>
      </c>
      <c r="H27" s="195">
        <v>1</v>
      </c>
      <c r="I27" s="196" t="s">
        <v>33</v>
      </c>
      <c r="J27" s="186">
        <v>1</v>
      </c>
      <c r="K27" s="195"/>
      <c r="L27" s="196"/>
      <c r="M27" s="186"/>
      <c r="N27" s="195"/>
      <c r="O27" s="196"/>
      <c r="P27" s="186"/>
      <c r="Q27" s="195"/>
      <c r="R27" s="196"/>
      <c r="S27" s="186"/>
      <c r="T27" s="195"/>
      <c r="U27" s="196"/>
      <c r="V27" s="186"/>
      <c r="W27" s="190"/>
      <c r="X27" s="197"/>
      <c r="Y27" s="198"/>
      <c r="Z27" s="190"/>
      <c r="AA27" s="191"/>
      <c r="AB27" s="186"/>
      <c r="AC27" s="222"/>
      <c r="AD27" s="223"/>
      <c r="AE27" s="224"/>
      <c r="AF27" s="222"/>
      <c r="AG27" s="223"/>
      <c r="AH27" s="224"/>
      <c r="AI27" s="194">
        <f t="shared" si="2"/>
        <v>30</v>
      </c>
      <c r="AJ27" s="193">
        <f t="shared" si="3"/>
        <v>2</v>
      </c>
    </row>
    <row r="28" spans="1:37" s="40" customFormat="1" x14ac:dyDescent="0.2">
      <c r="A28" s="467"/>
      <c r="B28" s="160" t="s">
        <v>265</v>
      </c>
      <c r="C28" s="160"/>
      <c r="D28" s="160"/>
      <c r="E28" s="161"/>
      <c r="F28" s="154"/>
      <c r="G28" s="179"/>
      <c r="H28" s="162"/>
      <c r="I28" s="154"/>
      <c r="J28" s="179"/>
      <c r="K28" s="162"/>
      <c r="L28" s="154"/>
      <c r="M28" s="179"/>
      <c r="N28" s="162"/>
      <c r="O28" s="154"/>
      <c r="P28" s="179"/>
      <c r="Q28" s="162"/>
      <c r="R28" s="154"/>
      <c r="S28" s="179">
        <v>5</v>
      </c>
      <c r="T28" s="162"/>
      <c r="U28" s="154"/>
      <c r="V28" s="179">
        <v>3</v>
      </c>
      <c r="W28" s="190"/>
      <c r="X28" s="206"/>
      <c r="Y28" s="179">
        <v>2</v>
      </c>
      <c r="Z28" s="207"/>
      <c r="AA28" s="206"/>
      <c r="AB28" s="179">
        <v>3</v>
      </c>
      <c r="AC28" s="222"/>
      <c r="AD28" s="223"/>
      <c r="AE28" s="224"/>
      <c r="AF28" s="222"/>
      <c r="AG28" s="223"/>
      <c r="AH28" s="224"/>
      <c r="AI28" s="194">
        <f t="shared" si="2"/>
        <v>0</v>
      </c>
      <c r="AJ28" s="193">
        <f t="shared" si="3"/>
        <v>13</v>
      </c>
    </row>
    <row r="29" spans="1:37" s="40" customFormat="1" ht="13.5" thickBot="1" x14ac:dyDescent="0.25">
      <c r="A29" s="475" t="s">
        <v>131</v>
      </c>
      <c r="B29" s="62" t="s">
        <v>59</v>
      </c>
      <c r="C29" s="62"/>
      <c r="D29" s="195" t="s">
        <v>13</v>
      </c>
      <c r="E29" s="149"/>
      <c r="F29" s="150"/>
      <c r="G29" s="186"/>
      <c r="H29" s="149"/>
      <c r="I29" s="150"/>
      <c r="J29" s="186"/>
      <c r="K29" s="149"/>
      <c r="L29" s="150"/>
      <c r="M29" s="186"/>
      <c r="N29" s="149"/>
      <c r="O29" s="150"/>
      <c r="P29" s="186"/>
      <c r="Q29" s="149"/>
      <c r="R29" s="150"/>
      <c r="S29" s="186"/>
      <c r="T29" s="149"/>
      <c r="U29" s="150"/>
      <c r="V29" s="186"/>
      <c r="W29" s="190">
        <v>0</v>
      </c>
      <c r="X29" s="191" t="s">
        <v>19</v>
      </c>
      <c r="Y29" s="186">
        <v>4</v>
      </c>
      <c r="Z29" s="190">
        <v>0</v>
      </c>
      <c r="AA29" s="191" t="s">
        <v>19</v>
      </c>
      <c r="AB29" s="186">
        <v>4</v>
      </c>
      <c r="AC29" s="222"/>
      <c r="AD29" s="223"/>
      <c r="AE29" s="224"/>
      <c r="AF29" s="222"/>
      <c r="AG29" s="223"/>
      <c r="AH29" s="224"/>
      <c r="AI29" s="194">
        <f t="shared" si="2"/>
        <v>0</v>
      </c>
      <c r="AJ29" s="193">
        <f t="shared" si="3"/>
        <v>8</v>
      </c>
    </row>
    <row r="30" spans="1:37" s="40" customFormat="1" ht="13.5" thickBot="1" x14ac:dyDescent="0.25">
      <c r="A30" s="234"/>
      <c r="B30" s="595" t="s">
        <v>86</v>
      </c>
      <c r="C30" s="596"/>
      <c r="D30" s="596"/>
      <c r="E30" s="596"/>
      <c r="F30" s="596"/>
      <c r="G30" s="596"/>
      <c r="H30" s="596"/>
      <c r="I30" s="596"/>
      <c r="J30" s="596"/>
      <c r="K30" s="596"/>
      <c r="L30" s="596"/>
      <c r="M30" s="596"/>
      <c r="N30" s="596"/>
      <c r="O30" s="596"/>
      <c r="P30" s="596"/>
      <c r="Q30" s="596"/>
      <c r="R30" s="596"/>
      <c r="S30" s="596"/>
      <c r="T30" s="596"/>
      <c r="U30" s="596"/>
      <c r="V30" s="596"/>
      <c r="W30" s="596"/>
      <c r="X30" s="596"/>
      <c r="Y30" s="596"/>
      <c r="Z30" s="596"/>
      <c r="AA30" s="596"/>
      <c r="AB30" s="596"/>
      <c r="AC30" s="596"/>
      <c r="AD30" s="596"/>
      <c r="AE30" s="596"/>
      <c r="AF30" s="596"/>
      <c r="AG30" s="596"/>
      <c r="AH30" s="596"/>
      <c r="AI30" s="596"/>
      <c r="AJ30" s="597"/>
    </row>
    <row r="31" spans="1:37" s="40" customFormat="1" x14ac:dyDescent="0.2">
      <c r="A31" s="468" t="s">
        <v>132</v>
      </c>
      <c r="B31" s="91" t="s">
        <v>223</v>
      </c>
      <c r="C31" s="453" t="s">
        <v>184</v>
      </c>
      <c r="D31" s="453" t="s">
        <v>186</v>
      </c>
      <c r="E31" s="65"/>
      <c r="F31" s="64"/>
      <c r="G31" s="121"/>
      <c r="H31" s="65"/>
      <c r="I31" s="64"/>
      <c r="J31" s="121"/>
      <c r="K31" s="65">
        <v>2</v>
      </c>
      <c r="L31" s="64" t="s">
        <v>33</v>
      </c>
      <c r="M31" s="121">
        <v>3</v>
      </c>
      <c r="N31" s="65">
        <v>2</v>
      </c>
      <c r="O31" s="64" t="s">
        <v>33</v>
      </c>
      <c r="P31" s="121">
        <v>3</v>
      </c>
      <c r="Q31" s="65">
        <v>2</v>
      </c>
      <c r="R31" s="64" t="s">
        <v>33</v>
      </c>
      <c r="S31" s="121">
        <v>3</v>
      </c>
      <c r="T31" s="65">
        <v>2</v>
      </c>
      <c r="U31" s="64" t="s">
        <v>33</v>
      </c>
      <c r="V31" s="121">
        <v>3</v>
      </c>
      <c r="W31" s="92"/>
      <c r="X31" s="64"/>
      <c r="Y31" s="228"/>
      <c r="Z31" s="92"/>
      <c r="AA31" s="64"/>
      <c r="AB31" s="228"/>
      <c r="AC31" s="115"/>
      <c r="AD31" s="116"/>
      <c r="AE31" s="120"/>
      <c r="AF31" s="115"/>
      <c r="AG31" s="116"/>
      <c r="AH31" s="120"/>
      <c r="AI31" s="82">
        <f t="shared" si="2"/>
        <v>120</v>
      </c>
      <c r="AJ31" s="231">
        <f t="shared" si="3"/>
        <v>12</v>
      </c>
    </row>
    <row r="32" spans="1:37" s="40" customFormat="1" x14ac:dyDescent="0.2">
      <c r="A32" s="468" t="s">
        <v>128</v>
      </c>
      <c r="B32" s="91" t="s">
        <v>271</v>
      </c>
      <c r="C32" s="453" t="s">
        <v>184</v>
      </c>
      <c r="D32" s="453" t="s">
        <v>19</v>
      </c>
      <c r="E32" s="65"/>
      <c r="F32" s="64"/>
      <c r="G32" s="121"/>
      <c r="H32" s="65"/>
      <c r="I32" s="64"/>
      <c r="J32" s="121"/>
      <c r="K32" s="65"/>
      <c r="L32" s="64"/>
      <c r="M32" s="121"/>
      <c r="N32" s="65">
        <v>2</v>
      </c>
      <c r="O32" s="64" t="s">
        <v>19</v>
      </c>
      <c r="P32" s="208">
        <v>2</v>
      </c>
      <c r="Q32" s="65">
        <v>2</v>
      </c>
      <c r="R32" s="64" t="s">
        <v>19</v>
      </c>
      <c r="S32" s="208">
        <v>2</v>
      </c>
      <c r="T32" s="65"/>
      <c r="U32" s="64"/>
      <c r="V32" s="121"/>
      <c r="W32" s="65"/>
      <c r="X32" s="64"/>
      <c r="Y32" s="121"/>
      <c r="Z32" s="65"/>
      <c r="AA32" s="64"/>
      <c r="AB32" s="121"/>
      <c r="AC32" s="115"/>
      <c r="AD32" s="116"/>
      <c r="AE32" s="120"/>
      <c r="AF32" s="115"/>
      <c r="AG32" s="116"/>
      <c r="AH32" s="120"/>
      <c r="AI32" s="82">
        <f t="shared" si="2"/>
        <v>60</v>
      </c>
      <c r="AJ32" s="231">
        <f t="shared" si="3"/>
        <v>4</v>
      </c>
    </row>
    <row r="33" spans="1:36" s="40" customFormat="1" x14ac:dyDescent="0.2">
      <c r="A33" s="468" t="s">
        <v>129</v>
      </c>
      <c r="B33" s="91" t="s">
        <v>272</v>
      </c>
      <c r="C33" s="453" t="s">
        <v>184</v>
      </c>
      <c r="D33" s="453" t="s">
        <v>19</v>
      </c>
      <c r="E33" s="65"/>
      <c r="F33" s="64"/>
      <c r="G33" s="121"/>
      <c r="H33" s="65"/>
      <c r="I33" s="64"/>
      <c r="J33" s="121"/>
      <c r="K33" s="65"/>
      <c r="L33" s="64"/>
      <c r="M33" s="121"/>
      <c r="N33" s="65"/>
      <c r="O33" s="64"/>
      <c r="P33" s="208"/>
      <c r="Q33" s="65"/>
      <c r="R33" s="64"/>
      <c r="S33" s="121"/>
      <c r="T33" s="92">
        <v>2</v>
      </c>
      <c r="U33" s="64" t="s">
        <v>19</v>
      </c>
      <c r="V33" s="228">
        <v>2</v>
      </c>
      <c r="W33" s="92">
        <v>2</v>
      </c>
      <c r="X33" s="64" t="s">
        <v>19</v>
      </c>
      <c r="Y33" s="228">
        <v>2</v>
      </c>
      <c r="Z33" s="92">
        <v>2</v>
      </c>
      <c r="AA33" s="64" t="s">
        <v>19</v>
      </c>
      <c r="AB33" s="228">
        <v>2</v>
      </c>
      <c r="AC33" s="115"/>
      <c r="AD33" s="116"/>
      <c r="AE33" s="120"/>
      <c r="AF33" s="115"/>
      <c r="AG33" s="116"/>
      <c r="AH33" s="120"/>
      <c r="AI33" s="82">
        <f>15*(E33+H33+K33+N33+Q33+T33+W33+Z33+AC33+AF33)</f>
        <v>90</v>
      </c>
      <c r="AJ33" s="231">
        <f>G33+J33+M33+P33+S33+V33+Y33+AB33+AE33+AH33</f>
        <v>6</v>
      </c>
    </row>
    <row r="34" spans="1:36" s="40" customFormat="1" x14ac:dyDescent="0.2">
      <c r="A34" s="468" t="s">
        <v>130</v>
      </c>
      <c r="B34" s="91" t="s">
        <v>58</v>
      </c>
      <c r="C34" s="453"/>
      <c r="D34" s="453" t="s">
        <v>19</v>
      </c>
      <c r="E34" s="65"/>
      <c r="F34" s="64"/>
      <c r="G34" s="121"/>
      <c r="H34" s="65"/>
      <c r="I34" s="64"/>
      <c r="J34" s="121"/>
      <c r="K34" s="65"/>
      <c r="L34" s="64"/>
      <c r="M34" s="121"/>
      <c r="N34" s="65"/>
      <c r="O34" s="64"/>
      <c r="P34" s="208"/>
      <c r="Q34" s="65"/>
      <c r="R34" s="64"/>
      <c r="S34" s="121"/>
      <c r="T34" s="92"/>
      <c r="U34" s="64"/>
      <c r="V34" s="228"/>
      <c r="W34" s="92">
        <v>1</v>
      </c>
      <c r="X34" s="64" t="s">
        <v>19</v>
      </c>
      <c r="Y34" s="228">
        <v>1</v>
      </c>
      <c r="Z34" s="92"/>
      <c r="AA34" s="64"/>
      <c r="AB34" s="228"/>
      <c r="AC34" s="115"/>
      <c r="AD34" s="116"/>
      <c r="AE34" s="120"/>
      <c r="AF34" s="115"/>
      <c r="AG34" s="116"/>
      <c r="AH34" s="120"/>
      <c r="AI34" s="82">
        <f>15*(E34+H34+K34+N34+Q34+T34+W34+Z34+AC34+AF34)</f>
        <v>15</v>
      </c>
      <c r="AJ34" s="231">
        <f>G34+J34+M34+P34+S34+V34+Y34+AB34+AE34+AH34</f>
        <v>1</v>
      </c>
    </row>
    <row r="35" spans="1:36" s="40" customFormat="1" ht="25.5" x14ac:dyDescent="0.2">
      <c r="A35" s="468" t="s">
        <v>127</v>
      </c>
      <c r="B35" s="91" t="s">
        <v>42</v>
      </c>
      <c r="C35" s="453" t="s">
        <v>184</v>
      </c>
      <c r="D35" s="453" t="s">
        <v>19</v>
      </c>
      <c r="E35" s="65">
        <v>2</v>
      </c>
      <c r="F35" s="64" t="s">
        <v>20</v>
      </c>
      <c r="G35" s="121">
        <v>0</v>
      </c>
      <c r="H35" s="65"/>
      <c r="I35" s="64"/>
      <c r="J35" s="121"/>
      <c r="K35" s="65"/>
      <c r="L35" s="64"/>
      <c r="M35" s="121"/>
      <c r="N35" s="65"/>
      <c r="O35" s="64"/>
      <c r="P35" s="208"/>
      <c r="Q35" s="65"/>
      <c r="R35" s="64"/>
      <c r="S35" s="121"/>
      <c r="T35" s="65"/>
      <c r="U35" s="64"/>
      <c r="V35" s="121"/>
      <c r="W35" s="229"/>
      <c r="X35" s="230"/>
      <c r="Y35" s="121"/>
      <c r="Z35" s="229">
        <v>2</v>
      </c>
      <c r="AA35" s="230" t="s">
        <v>20</v>
      </c>
      <c r="AB35" s="121">
        <v>0</v>
      </c>
      <c r="AC35" s="211"/>
      <c r="AD35" s="212"/>
      <c r="AE35" s="120"/>
      <c r="AF35" s="211"/>
      <c r="AG35" s="212"/>
      <c r="AH35" s="120"/>
      <c r="AI35" s="60">
        <f>15*(E35+H35+K35+N35+Q35+T35+W35+Z35+AC35+AF35)</f>
        <v>60</v>
      </c>
      <c r="AJ35" s="232">
        <f>G35+J35+M35+P35+S35+V35+Y35+AB35+AE35+AH35</f>
        <v>0</v>
      </c>
    </row>
    <row r="36" spans="1:36" s="40" customFormat="1" x14ac:dyDescent="0.2">
      <c r="A36" s="476" t="s">
        <v>148</v>
      </c>
      <c r="B36" s="91" t="s">
        <v>40</v>
      </c>
      <c r="C36" s="453"/>
      <c r="D36" s="453" t="s">
        <v>186</v>
      </c>
      <c r="E36" s="65">
        <v>2</v>
      </c>
      <c r="F36" s="64" t="s">
        <v>33</v>
      </c>
      <c r="G36" s="121">
        <v>2</v>
      </c>
      <c r="H36" s="65"/>
      <c r="I36" s="64"/>
      <c r="J36" s="121"/>
      <c r="K36" s="65"/>
      <c r="L36" s="64"/>
      <c r="M36" s="121"/>
      <c r="N36" s="65"/>
      <c r="O36" s="64"/>
      <c r="P36" s="208"/>
      <c r="Q36" s="65"/>
      <c r="R36" s="64"/>
      <c r="S36" s="121"/>
      <c r="T36" s="65"/>
      <c r="U36" s="64"/>
      <c r="V36" s="121"/>
      <c r="W36" s="65"/>
      <c r="X36" s="64"/>
      <c r="Y36" s="121"/>
      <c r="Z36" s="65"/>
      <c r="AA36" s="64"/>
      <c r="AB36" s="121"/>
      <c r="AC36" s="115"/>
      <c r="AD36" s="116"/>
      <c r="AE36" s="120"/>
      <c r="AF36" s="115"/>
      <c r="AG36" s="116"/>
      <c r="AH36" s="120"/>
      <c r="AI36" s="82">
        <f>15*(E36+H36+K36+N36+Q36+T36+W36+Z36+AC36+AF36)</f>
        <v>30</v>
      </c>
      <c r="AJ36" s="231">
        <f>G36+J36+M36+P36+S36+V36+Y36+AB36+AE36+AH36</f>
        <v>2</v>
      </c>
    </row>
    <row r="37" spans="1:36" s="40" customFormat="1" x14ac:dyDescent="0.2">
      <c r="A37" s="476" t="s">
        <v>146</v>
      </c>
      <c r="B37" s="91" t="s">
        <v>41</v>
      </c>
      <c r="C37" s="453"/>
      <c r="D37" s="453" t="s">
        <v>186</v>
      </c>
      <c r="E37" s="65"/>
      <c r="F37" s="64"/>
      <c r="G37" s="121"/>
      <c r="H37" s="65">
        <v>2</v>
      </c>
      <c r="I37" s="64" t="s">
        <v>33</v>
      </c>
      <c r="J37" s="121">
        <v>2</v>
      </c>
      <c r="K37" s="65"/>
      <c r="L37" s="64"/>
      <c r="M37" s="121"/>
      <c r="N37" s="65"/>
      <c r="O37" s="64"/>
      <c r="P37" s="208"/>
      <c r="Q37" s="65"/>
      <c r="R37" s="64"/>
      <c r="S37" s="121"/>
      <c r="T37" s="65"/>
      <c r="U37" s="64"/>
      <c r="V37" s="121"/>
      <c r="W37" s="65"/>
      <c r="X37" s="64"/>
      <c r="Y37" s="121"/>
      <c r="Z37" s="65"/>
      <c r="AA37" s="64"/>
      <c r="AB37" s="121"/>
      <c r="AC37" s="115"/>
      <c r="AD37" s="116"/>
      <c r="AE37" s="120"/>
      <c r="AF37" s="115"/>
      <c r="AG37" s="116"/>
      <c r="AH37" s="120"/>
      <c r="AI37" s="82">
        <f>15*(E37+H37+K37+N37+Q37+T37+W37+Z37+AC37+AF37)</f>
        <v>30</v>
      </c>
      <c r="AJ37" s="231">
        <f>G37+J37+M37+P37+S37+V37+Y37+AB37+AE37+AH37</f>
        <v>2</v>
      </c>
    </row>
    <row r="38" spans="1:36" s="40" customFormat="1" x14ac:dyDescent="0.2">
      <c r="A38" s="476" t="s">
        <v>147</v>
      </c>
      <c r="B38" s="93" t="s">
        <v>43</v>
      </c>
      <c r="C38" s="464"/>
      <c r="D38" s="464" t="s">
        <v>19</v>
      </c>
      <c r="E38" s="65"/>
      <c r="F38" s="64"/>
      <c r="G38" s="121"/>
      <c r="H38" s="65"/>
      <c r="I38" s="64"/>
      <c r="J38" s="121"/>
      <c r="K38" s="65">
        <v>2</v>
      </c>
      <c r="L38" s="64" t="s">
        <v>15</v>
      </c>
      <c r="M38" s="121">
        <v>2</v>
      </c>
      <c r="N38" s="65"/>
      <c r="O38" s="64"/>
      <c r="P38" s="208"/>
      <c r="Q38" s="65"/>
      <c r="R38" s="64"/>
      <c r="S38" s="121"/>
      <c r="T38" s="65"/>
      <c r="U38" s="64"/>
      <c r="V38" s="121"/>
      <c r="W38" s="65"/>
      <c r="X38" s="64"/>
      <c r="Y38" s="121"/>
      <c r="Z38" s="65"/>
      <c r="AA38" s="64"/>
      <c r="AB38" s="121"/>
      <c r="AC38" s="115"/>
      <c r="AD38" s="116"/>
      <c r="AE38" s="120"/>
      <c r="AF38" s="115"/>
      <c r="AG38" s="116"/>
      <c r="AH38" s="120"/>
      <c r="AI38" s="82">
        <f t="shared" ref="AI38:AI57" si="4">15*(E38+H38+K38+N38+Q38+T38+W38+Z38+AC38+AF38)</f>
        <v>30</v>
      </c>
      <c r="AJ38" s="231">
        <f t="shared" ref="AJ38:AJ57" si="5">G38+J38+M38+P38+S38+V38+Y38+AB38+AE38+AH38</f>
        <v>2</v>
      </c>
    </row>
    <row r="39" spans="1:36" s="40" customFormat="1" x14ac:dyDescent="0.2">
      <c r="A39" s="476" t="s">
        <v>134</v>
      </c>
      <c r="B39" s="91" t="s">
        <v>44</v>
      </c>
      <c r="C39" s="453"/>
      <c r="D39" s="453" t="s">
        <v>19</v>
      </c>
      <c r="E39" s="65"/>
      <c r="F39" s="64"/>
      <c r="G39" s="121"/>
      <c r="H39" s="65"/>
      <c r="I39" s="64"/>
      <c r="J39" s="121"/>
      <c r="K39" s="65">
        <v>2</v>
      </c>
      <c r="L39" s="64" t="s">
        <v>15</v>
      </c>
      <c r="M39" s="121">
        <v>3</v>
      </c>
      <c r="N39" s="65"/>
      <c r="O39" s="64"/>
      <c r="P39" s="208"/>
      <c r="Q39" s="65"/>
      <c r="R39" s="64"/>
      <c r="S39" s="121"/>
      <c r="T39" s="65"/>
      <c r="U39" s="64"/>
      <c r="V39" s="121"/>
      <c r="W39" s="65"/>
      <c r="X39" s="64"/>
      <c r="Y39" s="121"/>
      <c r="Z39" s="65"/>
      <c r="AA39" s="64"/>
      <c r="AB39" s="121"/>
      <c r="AC39" s="115"/>
      <c r="AD39" s="116"/>
      <c r="AE39" s="120"/>
      <c r="AF39" s="115"/>
      <c r="AG39" s="116"/>
      <c r="AH39" s="120"/>
      <c r="AI39" s="82">
        <f t="shared" si="4"/>
        <v>30</v>
      </c>
      <c r="AJ39" s="231">
        <f t="shared" si="5"/>
        <v>3</v>
      </c>
    </row>
    <row r="40" spans="1:36" s="40" customFormat="1" x14ac:dyDescent="0.2">
      <c r="A40" s="476" t="s">
        <v>145</v>
      </c>
      <c r="B40" s="91" t="s">
        <v>45</v>
      </c>
      <c r="C40" s="453"/>
      <c r="D40" s="453" t="s">
        <v>19</v>
      </c>
      <c r="E40" s="65"/>
      <c r="F40" s="64"/>
      <c r="G40" s="121"/>
      <c r="H40" s="65"/>
      <c r="I40" s="64"/>
      <c r="J40" s="121"/>
      <c r="K40" s="65"/>
      <c r="L40" s="64"/>
      <c r="M40" s="121"/>
      <c r="N40" s="65">
        <v>2</v>
      </c>
      <c r="O40" s="64" t="s">
        <v>15</v>
      </c>
      <c r="P40" s="208">
        <v>3</v>
      </c>
      <c r="Q40" s="65"/>
      <c r="R40" s="64"/>
      <c r="S40" s="121"/>
      <c r="T40" s="65"/>
      <c r="U40" s="64"/>
      <c r="V40" s="121"/>
      <c r="W40" s="65"/>
      <c r="X40" s="64"/>
      <c r="Y40" s="121"/>
      <c r="Z40" s="65"/>
      <c r="AA40" s="64"/>
      <c r="AB40" s="121"/>
      <c r="AC40" s="115"/>
      <c r="AD40" s="116"/>
      <c r="AE40" s="120"/>
      <c r="AF40" s="115"/>
      <c r="AG40" s="116"/>
      <c r="AH40" s="120"/>
      <c r="AI40" s="82">
        <f t="shared" si="4"/>
        <v>30</v>
      </c>
      <c r="AJ40" s="231">
        <f t="shared" si="5"/>
        <v>3</v>
      </c>
    </row>
    <row r="41" spans="1:36" s="40" customFormat="1" x14ac:dyDescent="0.2">
      <c r="A41" s="476" t="s">
        <v>135</v>
      </c>
      <c r="B41" s="91" t="s">
        <v>46</v>
      </c>
      <c r="C41" s="453"/>
      <c r="D41" s="453" t="s">
        <v>186</v>
      </c>
      <c r="E41" s="65"/>
      <c r="F41" s="64"/>
      <c r="G41" s="121"/>
      <c r="H41" s="65"/>
      <c r="I41" s="64"/>
      <c r="J41" s="121"/>
      <c r="K41" s="65"/>
      <c r="L41" s="64"/>
      <c r="M41" s="121"/>
      <c r="N41" s="65"/>
      <c r="O41" s="64"/>
      <c r="P41" s="208"/>
      <c r="Q41" s="65">
        <v>2</v>
      </c>
      <c r="R41" s="64" t="s">
        <v>33</v>
      </c>
      <c r="S41" s="121">
        <v>2</v>
      </c>
      <c r="T41" s="65"/>
      <c r="U41" s="64"/>
      <c r="V41" s="121"/>
      <c r="W41" s="65"/>
      <c r="X41" s="64"/>
      <c r="Y41" s="121"/>
      <c r="Z41" s="65"/>
      <c r="AA41" s="64"/>
      <c r="AB41" s="121"/>
      <c r="AC41" s="115"/>
      <c r="AD41" s="116"/>
      <c r="AE41" s="120"/>
      <c r="AF41" s="115"/>
      <c r="AG41" s="116"/>
      <c r="AH41" s="120"/>
      <c r="AI41" s="82">
        <f t="shared" si="4"/>
        <v>30</v>
      </c>
      <c r="AJ41" s="231">
        <f t="shared" si="5"/>
        <v>2</v>
      </c>
    </row>
    <row r="42" spans="1:36" s="40" customFormat="1" ht="36" x14ac:dyDescent="0.2">
      <c r="A42" s="476" t="s">
        <v>140</v>
      </c>
      <c r="B42" s="91" t="s">
        <v>47</v>
      </c>
      <c r="C42" s="463" t="s">
        <v>269</v>
      </c>
      <c r="D42" s="453" t="s">
        <v>19</v>
      </c>
      <c r="E42" s="65"/>
      <c r="F42" s="64"/>
      <c r="G42" s="121"/>
      <c r="H42" s="65"/>
      <c r="I42" s="64"/>
      <c r="J42" s="121"/>
      <c r="K42" s="65"/>
      <c r="L42" s="64"/>
      <c r="M42" s="121"/>
      <c r="N42" s="65"/>
      <c r="O42" s="64"/>
      <c r="P42" s="208"/>
      <c r="Q42" s="65"/>
      <c r="R42" s="64"/>
      <c r="S42" s="121"/>
      <c r="T42" s="65">
        <v>3</v>
      </c>
      <c r="U42" s="64" t="s">
        <v>15</v>
      </c>
      <c r="V42" s="121">
        <v>2</v>
      </c>
      <c r="W42" s="65"/>
      <c r="X42" s="64"/>
      <c r="Y42" s="121"/>
      <c r="Z42" s="65"/>
      <c r="AA42" s="64"/>
      <c r="AB42" s="121"/>
      <c r="AC42" s="115"/>
      <c r="AD42" s="116"/>
      <c r="AE42" s="120"/>
      <c r="AF42" s="115"/>
      <c r="AG42" s="116"/>
      <c r="AH42" s="120"/>
      <c r="AI42" s="82">
        <f t="shared" si="4"/>
        <v>45</v>
      </c>
      <c r="AJ42" s="231">
        <f t="shared" si="5"/>
        <v>2</v>
      </c>
    </row>
    <row r="43" spans="1:36" s="40" customFormat="1" x14ac:dyDescent="0.2">
      <c r="A43" s="476" t="s">
        <v>144</v>
      </c>
      <c r="B43" s="91" t="s">
        <v>48</v>
      </c>
      <c r="C43" s="453"/>
      <c r="D43" s="453" t="s">
        <v>186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/>
      <c r="R43" s="64"/>
      <c r="S43" s="121"/>
      <c r="T43" s="65"/>
      <c r="U43" s="64"/>
      <c r="V43" s="121"/>
      <c r="W43" s="65">
        <v>2</v>
      </c>
      <c r="X43" s="64" t="s">
        <v>33</v>
      </c>
      <c r="Y43" s="121">
        <v>2</v>
      </c>
      <c r="Z43" s="65"/>
      <c r="AA43" s="64"/>
      <c r="AB43" s="121"/>
      <c r="AC43" s="115"/>
      <c r="AD43" s="116"/>
      <c r="AE43" s="120"/>
      <c r="AF43" s="115"/>
      <c r="AG43" s="116"/>
      <c r="AH43" s="120"/>
      <c r="AI43" s="82">
        <f t="shared" si="4"/>
        <v>30</v>
      </c>
      <c r="AJ43" s="231">
        <f t="shared" si="5"/>
        <v>2</v>
      </c>
    </row>
    <row r="44" spans="1:36" s="40" customFormat="1" x14ac:dyDescent="0.2">
      <c r="A44" s="476" t="s">
        <v>142</v>
      </c>
      <c r="B44" s="91" t="s">
        <v>49</v>
      </c>
      <c r="C44" s="453"/>
      <c r="D44" s="453" t="s">
        <v>186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65"/>
      <c r="U44" s="64"/>
      <c r="V44" s="121"/>
      <c r="W44" s="65"/>
      <c r="X44" s="64"/>
      <c r="Y44" s="121"/>
      <c r="Z44" s="65">
        <v>2</v>
      </c>
      <c r="AA44" s="64" t="s">
        <v>33</v>
      </c>
      <c r="AB44" s="121">
        <v>2</v>
      </c>
      <c r="AC44" s="115"/>
      <c r="AD44" s="116"/>
      <c r="AE44" s="120"/>
      <c r="AF44" s="115"/>
      <c r="AG44" s="116"/>
      <c r="AH44" s="120"/>
      <c r="AI44" s="82">
        <f t="shared" si="4"/>
        <v>30</v>
      </c>
      <c r="AJ44" s="231">
        <f t="shared" si="5"/>
        <v>2</v>
      </c>
    </row>
    <row r="45" spans="1:36" s="40" customFormat="1" x14ac:dyDescent="0.2">
      <c r="A45" s="476" t="s">
        <v>143</v>
      </c>
      <c r="B45" s="91" t="s">
        <v>50</v>
      </c>
      <c r="C45" s="453"/>
      <c r="D45" s="453" t="s">
        <v>186</v>
      </c>
      <c r="E45" s="65"/>
      <c r="F45" s="64"/>
      <c r="G45" s="121"/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65">
        <v>2</v>
      </c>
      <c r="X45" s="64" t="s">
        <v>33</v>
      </c>
      <c r="Y45" s="121">
        <v>3</v>
      </c>
      <c r="Z45" s="65"/>
      <c r="AA45" s="64"/>
      <c r="AB45" s="121"/>
      <c r="AC45" s="115"/>
      <c r="AD45" s="116"/>
      <c r="AE45" s="120"/>
      <c r="AF45" s="115"/>
      <c r="AG45" s="116"/>
      <c r="AH45" s="120"/>
      <c r="AI45" s="82">
        <f t="shared" si="4"/>
        <v>30</v>
      </c>
      <c r="AJ45" s="231">
        <f t="shared" si="5"/>
        <v>3</v>
      </c>
    </row>
    <row r="46" spans="1:36" s="47" customFormat="1" ht="13.5" thickBot="1" x14ac:dyDescent="0.25">
      <c r="A46" s="476" t="s">
        <v>141</v>
      </c>
      <c r="B46" s="91" t="s">
        <v>51</v>
      </c>
      <c r="C46" s="453"/>
      <c r="D46" s="453" t="s">
        <v>186</v>
      </c>
      <c r="E46" s="65"/>
      <c r="F46" s="64"/>
      <c r="G46" s="121"/>
      <c r="H46" s="65"/>
      <c r="I46" s="64"/>
      <c r="J46" s="121"/>
      <c r="K46" s="65"/>
      <c r="L46" s="64"/>
      <c r="M46" s="121"/>
      <c r="N46" s="65"/>
      <c r="O46" s="64"/>
      <c r="P46" s="208"/>
      <c r="Q46" s="65"/>
      <c r="R46" s="64"/>
      <c r="S46" s="121"/>
      <c r="T46" s="65"/>
      <c r="U46" s="64"/>
      <c r="V46" s="121"/>
      <c r="W46" s="65">
        <v>2</v>
      </c>
      <c r="X46" s="64" t="s">
        <v>33</v>
      </c>
      <c r="Y46" s="121">
        <v>2</v>
      </c>
      <c r="Z46" s="65"/>
      <c r="AA46" s="64"/>
      <c r="AB46" s="121"/>
      <c r="AC46" s="115"/>
      <c r="AD46" s="116"/>
      <c r="AE46" s="120"/>
      <c r="AF46" s="115"/>
      <c r="AG46" s="116"/>
      <c r="AH46" s="120"/>
      <c r="AI46" s="82">
        <f t="shared" si="4"/>
        <v>30</v>
      </c>
      <c r="AJ46" s="231">
        <f t="shared" si="5"/>
        <v>2</v>
      </c>
    </row>
    <row r="47" spans="1:36" s="47" customFormat="1" ht="13.5" customHeight="1" thickBot="1" x14ac:dyDescent="0.25">
      <c r="A47" s="477"/>
      <c r="B47" s="598" t="s">
        <v>88</v>
      </c>
      <c r="C47" s="609"/>
      <c r="D47" s="409"/>
      <c r="E47" s="545" t="s">
        <v>1</v>
      </c>
      <c r="F47" s="546"/>
      <c r="G47" s="547"/>
      <c r="H47" s="548" t="s">
        <v>2</v>
      </c>
      <c r="I47" s="549"/>
      <c r="J47" s="550"/>
      <c r="K47" s="545" t="s">
        <v>3</v>
      </c>
      <c r="L47" s="546"/>
      <c r="M47" s="547"/>
      <c r="N47" s="545" t="s">
        <v>4</v>
      </c>
      <c r="O47" s="546"/>
      <c r="P47" s="547"/>
      <c r="Q47" s="545" t="s">
        <v>5</v>
      </c>
      <c r="R47" s="546"/>
      <c r="S47" s="547"/>
      <c r="T47" s="545" t="s">
        <v>6</v>
      </c>
      <c r="U47" s="546"/>
      <c r="V47" s="547"/>
      <c r="W47" s="545" t="s">
        <v>7</v>
      </c>
      <c r="X47" s="546"/>
      <c r="Y47" s="547"/>
      <c r="Z47" s="545" t="s">
        <v>8</v>
      </c>
      <c r="AA47" s="546"/>
      <c r="AB47" s="547"/>
      <c r="AC47" s="551" t="s">
        <v>9</v>
      </c>
      <c r="AD47" s="552"/>
      <c r="AE47" s="553"/>
      <c r="AF47" s="551" t="s">
        <v>10</v>
      </c>
      <c r="AG47" s="552"/>
      <c r="AH47" s="553"/>
      <c r="AI47" s="106" t="s">
        <v>11</v>
      </c>
      <c r="AJ47" s="106" t="s">
        <v>12</v>
      </c>
    </row>
    <row r="48" spans="1:36" s="47" customFormat="1" ht="13.5" thickBot="1" x14ac:dyDescent="0.25">
      <c r="A48" s="477"/>
      <c r="B48" s="610"/>
      <c r="C48" s="611"/>
      <c r="D48" s="506"/>
      <c r="E48" s="141" t="s">
        <v>11</v>
      </c>
      <c r="F48" s="142"/>
      <c r="G48" s="143" t="s">
        <v>12</v>
      </c>
      <c r="H48" s="144" t="s">
        <v>11</v>
      </c>
      <c r="I48" s="145"/>
      <c r="J48" s="143" t="s">
        <v>12</v>
      </c>
      <c r="K48" s="144" t="s">
        <v>11</v>
      </c>
      <c r="L48" s="145"/>
      <c r="M48" s="143" t="s">
        <v>12</v>
      </c>
      <c r="N48" s="144" t="s">
        <v>11</v>
      </c>
      <c r="O48" s="145"/>
      <c r="P48" s="143" t="s">
        <v>12</v>
      </c>
      <c r="Q48" s="144" t="s">
        <v>11</v>
      </c>
      <c r="R48" s="145"/>
      <c r="S48" s="143" t="s">
        <v>12</v>
      </c>
      <c r="T48" s="144" t="s">
        <v>11</v>
      </c>
      <c r="U48" s="145"/>
      <c r="V48" s="143" t="s">
        <v>12</v>
      </c>
      <c r="W48" s="103" t="s">
        <v>11</v>
      </c>
      <c r="X48" s="104"/>
      <c r="Y48" s="105" t="s">
        <v>12</v>
      </c>
      <c r="Z48" s="103" t="s">
        <v>11</v>
      </c>
      <c r="AA48" s="104"/>
      <c r="AB48" s="105" t="s">
        <v>12</v>
      </c>
      <c r="AC48" s="117" t="s">
        <v>11</v>
      </c>
      <c r="AD48" s="118"/>
      <c r="AE48" s="119" t="s">
        <v>12</v>
      </c>
      <c r="AF48" s="117" t="s">
        <v>11</v>
      </c>
      <c r="AG48" s="118"/>
      <c r="AH48" s="119" t="s">
        <v>12</v>
      </c>
      <c r="AI48" s="90"/>
      <c r="AJ48" s="90"/>
    </row>
    <row r="49" spans="1:36" s="22" customFormat="1" x14ac:dyDescent="0.2">
      <c r="A49" s="478" t="s">
        <v>139</v>
      </c>
      <c r="B49" s="91" t="s">
        <v>53</v>
      </c>
      <c r="C49" s="84"/>
      <c r="D49" s="483" t="s">
        <v>19</v>
      </c>
      <c r="E49" s="65"/>
      <c r="F49" s="64"/>
      <c r="G49" s="121"/>
      <c r="H49" s="65"/>
      <c r="I49" s="64"/>
      <c r="J49" s="121"/>
      <c r="K49" s="65"/>
      <c r="L49" s="64"/>
      <c r="M49" s="121"/>
      <c r="N49" s="65"/>
      <c r="O49" s="64"/>
      <c r="P49" s="208"/>
      <c r="Q49" s="65"/>
      <c r="R49" s="64"/>
      <c r="S49" s="121"/>
      <c r="T49" s="65"/>
      <c r="U49" s="64"/>
      <c r="V49" s="121"/>
      <c r="W49" s="65">
        <v>2</v>
      </c>
      <c r="X49" s="64" t="s">
        <v>19</v>
      </c>
      <c r="Y49" s="121">
        <v>2</v>
      </c>
      <c r="Z49" s="65"/>
      <c r="AA49" s="64"/>
      <c r="AB49" s="121"/>
      <c r="AC49" s="115"/>
      <c r="AD49" s="116"/>
      <c r="AE49" s="120"/>
      <c r="AF49" s="115"/>
      <c r="AG49" s="116"/>
      <c r="AH49" s="120"/>
      <c r="AI49" s="60">
        <f>15*(E49+H49+K49+N49+Q49+T49+W49+Z49+AC49+AF49)</f>
        <v>30</v>
      </c>
      <c r="AJ49" s="232">
        <f>G49+J49+M49+P49+S49+V49+Y49+AB49+AE49+AH49</f>
        <v>2</v>
      </c>
    </row>
    <row r="50" spans="1:36" s="22" customFormat="1" x14ac:dyDescent="0.2">
      <c r="A50" s="478" t="s">
        <v>137</v>
      </c>
      <c r="B50" s="91" t="s">
        <v>54</v>
      </c>
      <c r="C50" s="91"/>
      <c r="D50" s="453" t="s">
        <v>186</v>
      </c>
      <c r="E50" s="65"/>
      <c r="F50" s="64"/>
      <c r="G50" s="121"/>
      <c r="H50" s="65"/>
      <c r="I50" s="64"/>
      <c r="J50" s="121"/>
      <c r="K50" s="65"/>
      <c r="L50" s="64"/>
      <c r="M50" s="121"/>
      <c r="N50" s="65"/>
      <c r="O50" s="64"/>
      <c r="P50" s="208"/>
      <c r="Q50" s="65"/>
      <c r="R50" s="64"/>
      <c r="S50" s="121"/>
      <c r="T50" s="65"/>
      <c r="U50" s="64"/>
      <c r="V50" s="121"/>
      <c r="W50" s="65">
        <v>2</v>
      </c>
      <c r="X50" s="64" t="s">
        <v>33</v>
      </c>
      <c r="Y50" s="121">
        <v>2</v>
      </c>
      <c r="Z50" s="65"/>
      <c r="AA50" s="64"/>
      <c r="AB50" s="121"/>
      <c r="AC50" s="115"/>
      <c r="AD50" s="116"/>
      <c r="AE50" s="120"/>
      <c r="AF50" s="115"/>
      <c r="AG50" s="116"/>
      <c r="AH50" s="120"/>
      <c r="AI50" s="60">
        <f>15*(E50+H50+K50+N50+Q50+T50+W50+Z50+AC50+AF50)</f>
        <v>30</v>
      </c>
      <c r="AJ50" s="232">
        <f>G50+J50+M50+P50+S50+V50+Y50+AB50+AE50+AH50</f>
        <v>2</v>
      </c>
    </row>
    <row r="51" spans="1:36" s="22" customFormat="1" x14ac:dyDescent="0.2">
      <c r="A51" s="478" t="s">
        <v>136</v>
      </c>
      <c r="B51" s="91" t="s">
        <v>55</v>
      </c>
      <c r="C51" s="91"/>
      <c r="D51" s="453"/>
      <c r="E51" s="65"/>
      <c r="F51" s="64"/>
      <c r="G51" s="121"/>
      <c r="H51" s="65"/>
      <c r="I51" s="64"/>
      <c r="J51" s="121"/>
      <c r="K51" s="65"/>
      <c r="L51" s="64"/>
      <c r="M51" s="121"/>
      <c r="N51" s="65">
        <v>2</v>
      </c>
      <c r="O51" s="64" t="s">
        <v>19</v>
      </c>
      <c r="P51" s="208">
        <v>2</v>
      </c>
      <c r="Q51" s="65"/>
      <c r="R51" s="64"/>
      <c r="S51" s="121"/>
      <c r="T51" s="65"/>
      <c r="U51" s="64"/>
      <c r="V51" s="121"/>
      <c r="W51" s="65"/>
      <c r="X51" s="64"/>
      <c r="Y51" s="121"/>
      <c r="Z51" s="65"/>
      <c r="AA51" s="64"/>
      <c r="AB51" s="121"/>
      <c r="AC51" s="115"/>
      <c r="AD51" s="116"/>
      <c r="AE51" s="120"/>
      <c r="AF51" s="115"/>
      <c r="AG51" s="116"/>
      <c r="AH51" s="120"/>
      <c r="AI51" s="60">
        <f>15*(E51+H51+K51+N51+Q51+T51+W51+Z51+AC51+AF51)</f>
        <v>30</v>
      </c>
      <c r="AJ51" s="232">
        <f>G51+J51+M51+P51+S51+V51+Y51+AB51+AE51+AH51</f>
        <v>2</v>
      </c>
    </row>
    <row r="52" spans="1:36" s="22" customFormat="1" ht="13.5" thickBot="1" x14ac:dyDescent="0.25">
      <c r="A52" s="478" t="s">
        <v>138</v>
      </c>
      <c r="B52" s="91" t="s">
        <v>56</v>
      </c>
      <c r="C52" s="91"/>
      <c r="D52" s="453" t="s">
        <v>186</v>
      </c>
      <c r="E52" s="65"/>
      <c r="F52" s="64"/>
      <c r="G52" s="121"/>
      <c r="H52" s="65"/>
      <c r="I52" s="64"/>
      <c r="J52" s="121"/>
      <c r="K52" s="65"/>
      <c r="L52" s="64"/>
      <c r="M52" s="121"/>
      <c r="N52" s="65"/>
      <c r="O52" s="64"/>
      <c r="P52" s="208"/>
      <c r="Q52" s="65">
        <v>2</v>
      </c>
      <c r="R52" s="64" t="s">
        <v>33</v>
      </c>
      <c r="S52" s="121">
        <v>2</v>
      </c>
      <c r="T52" s="65"/>
      <c r="U52" s="64"/>
      <c r="V52" s="121"/>
      <c r="W52" s="65"/>
      <c r="X52" s="64"/>
      <c r="Y52" s="121"/>
      <c r="Z52" s="65"/>
      <c r="AA52" s="64"/>
      <c r="AB52" s="121"/>
      <c r="AC52" s="115"/>
      <c r="AD52" s="116"/>
      <c r="AE52" s="120"/>
      <c r="AF52" s="115"/>
      <c r="AG52" s="116"/>
      <c r="AH52" s="120"/>
      <c r="AI52" s="60">
        <f>15*(E52+H52+K52+N52+Q52+T52+W52+Z52+AC52+AF52)</f>
        <v>30</v>
      </c>
      <c r="AJ52" s="232">
        <f>G52+J52+M52+P52+S52+V52+Y52+AB52+AE52+AH52</f>
        <v>2</v>
      </c>
    </row>
    <row r="53" spans="1:36" s="22" customFormat="1" ht="13.5" thickBot="1" x14ac:dyDescent="0.25">
      <c r="A53" s="479"/>
      <c r="B53" s="540" t="s">
        <v>275</v>
      </c>
      <c r="C53" s="541"/>
      <c r="D53" s="541"/>
      <c r="E53" s="541"/>
      <c r="F53" s="541"/>
      <c r="G53" s="541"/>
      <c r="H53" s="541"/>
      <c r="I53" s="541"/>
      <c r="J53" s="541"/>
      <c r="K53" s="541"/>
      <c r="L53" s="541"/>
      <c r="M53" s="541"/>
      <c r="N53" s="541"/>
      <c r="O53" s="541"/>
      <c r="P53" s="541"/>
      <c r="Q53" s="541"/>
      <c r="R53" s="541"/>
      <c r="S53" s="541"/>
      <c r="T53" s="541"/>
      <c r="U53" s="541"/>
      <c r="V53" s="541"/>
      <c r="W53" s="541"/>
      <c r="X53" s="541"/>
      <c r="Y53" s="541"/>
      <c r="Z53" s="541"/>
      <c r="AA53" s="541"/>
      <c r="AB53" s="541"/>
      <c r="AC53" s="541"/>
      <c r="AD53" s="541"/>
      <c r="AE53" s="541"/>
      <c r="AF53" s="541"/>
      <c r="AG53" s="541"/>
      <c r="AH53" s="541"/>
      <c r="AI53" s="541"/>
      <c r="AJ53" s="542"/>
    </row>
    <row r="54" spans="1:36" s="40" customFormat="1" x14ac:dyDescent="0.2">
      <c r="A54" s="480" t="s">
        <v>242</v>
      </c>
      <c r="B54" s="91" t="s">
        <v>52</v>
      </c>
      <c r="C54" s="453" t="s">
        <v>276</v>
      </c>
      <c r="D54" s="453" t="s">
        <v>19</v>
      </c>
      <c r="E54" s="65"/>
      <c r="F54" s="64"/>
      <c r="G54" s="121"/>
      <c r="H54" s="65"/>
      <c r="I54" s="64"/>
      <c r="J54" s="121"/>
      <c r="K54" s="65"/>
      <c r="L54" s="64"/>
      <c r="M54" s="121"/>
      <c r="N54" s="65"/>
      <c r="O54" s="64"/>
      <c r="P54" s="208"/>
      <c r="Q54" s="65"/>
      <c r="R54" s="64"/>
      <c r="S54" s="121"/>
      <c r="T54" s="65"/>
      <c r="U54" s="64"/>
      <c r="V54" s="121"/>
      <c r="W54" s="65"/>
      <c r="X54" s="64"/>
      <c r="Y54" s="121"/>
      <c r="Z54" s="65"/>
      <c r="AA54" s="122"/>
      <c r="AB54" s="123"/>
      <c r="AC54" s="5">
        <v>2</v>
      </c>
      <c r="AD54" s="8" t="s">
        <v>33</v>
      </c>
      <c r="AE54" s="3">
        <v>2</v>
      </c>
      <c r="AF54" s="5"/>
      <c r="AG54" s="9"/>
      <c r="AH54" s="3"/>
      <c r="AI54" s="82">
        <f t="shared" si="4"/>
        <v>30</v>
      </c>
      <c r="AJ54" s="231">
        <f t="shared" si="5"/>
        <v>2</v>
      </c>
    </row>
    <row r="55" spans="1:36" s="40" customFormat="1" x14ac:dyDescent="0.2">
      <c r="A55" s="480" t="s">
        <v>243</v>
      </c>
      <c r="B55" s="91" t="s">
        <v>57</v>
      </c>
      <c r="C55" s="453" t="s">
        <v>276</v>
      </c>
      <c r="D55" s="453" t="s">
        <v>19</v>
      </c>
      <c r="E55" s="65"/>
      <c r="F55" s="64"/>
      <c r="G55" s="121"/>
      <c r="H55" s="65"/>
      <c r="I55" s="64"/>
      <c r="J55" s="121"/>
      <c r="K55" s="65"/>
      <c r="L55" s="64"/>
      <c r="M55" s="121"/>
      <c r="N55" s="65"/>
      <c r="O55" s="64"/>
      <c r="P55" s="208"/>
      <c r="Q55" s="65"/>
      <c r="R55" s="64"/>
      <c r="S55" s="121"/>
      <c r="T55" s="65"/>
      <c r="U55" s="64"/>
      <c r="V55" s="121"/>
      <c r="W55" s="65"/>
      <c r="X55" s="64"/>
      <c r="Y55" s="121"/>
      <c r="Z55" s="65"/>
      <c r="AA55" s="122"/>
      <c r="AB55" s="123"/>
      <c r="AC55" s="5">
        <v>2</v>
      </c>
      <c r="AD55" s="8" t="s">
        <v>33</v>
      </c>
      <c r="AE55" s="3">
        <v>2</v>
      </c>
      <c r="AF55" s="5">
        <v>2</v>
      </c>
      <c r="AG55" s="8" t="s">
        <v>33</v>
      </c>
      <c r="AH55" s="3">
        <v>2</v>
      </c>
      <c r="AI55" s="82">
        <f t="shared" si="4"/>
        <v>60</v>
      </c>
      <c r="AJ55" s="231">
        <f t="shared" si="5"/>
        <v>4</v>
      </c>
    </row>
    <row r="56" spans="1:36" s="40" customFormat="1" x14ac:dyDescent="0.2">
      <c r="A56" s="480" t="s">
        <v>244</v>
      </c>
      <c r="B56" s="124" t="s">
        <v>21</v>
      </c>
      <c r="C56" s="461" t="s">
        <v>276</v>
      </c>
      <c r="D56" s="461"/>
      <c r="E56" s="65"/>
      <c r="F56" s="64"/>
      <c r="G56" s="121"/>
      <c r="H56" s="65"/>
      <c r="I56" s="64"/>
      <c r="J56" s="121"/>
      <c r="K56" s="65"/>
      <c r="L56" s="64"/>
      <c r="M56" s="121"/>
      <c r="N56" s="65"/>
      <c r="O56" s="64"/>
      <c r="P56" s="208"/>
      <c r="Q56" s="65"/>
      <c r="R56" s="64"/>
      <c r="S56" s="121"/>
      <c r="T56" s="65"/>
      <c r="U56" s="64"/>
      <c r="V56" s="121"/>
      <c r="W56" s="65"/>
      <c r="X56" s="64"/>
      <c r="Y56" s="121"/>
      <c r="Z56" s="65"/>
      <c r="AA56" s="64"/>
      <c r="AB56" s="78"/>
      <c r="AC56" s="7"/>
      <c r="AD56" s="6"/>
      <c r="AE56" s="3">
        <v>20</v>
      </c>
      <c r="AF56" s="5"/>
      <c r="AG56" s="6"/>
      <c r="AH56" s="3">
        <v>20</v>
      </c>
      <c r="AI56" s="82">
        <f t="shared" si="4"/>
        <v>0</v>
      </c>
      <c r="AJ56" s="231">
        <f t="shared" si="5"/>
        <v>40</v>
      </c>
    </row>
    <row r="57" spans="1:36" s="40" customFormat="1" ht="13.5" thickBot="1" x14ac:dyDescent="0.25">
      <c r="A57" s="480" t="s">
        <v>245</v>
      </c>
      <c r="B57" s="125" t="s">
        <v>22</v>
      </c>
      <c r="C57" s="462" t="s">
        <v>276</v>
      </c>
      <c r="D57" s="462"/>
      <c r="E57" s="126"/>
      <c r="F57" s="127"/>
      <c r="G57" s="209"/>
      <c r="H57" s="126"/>
      <c r="I57" s="127"/>
      <c r="J57" s="209"/>
      <c r="K57" s="126"/>
      <c r="L57" s="127"/>
      <c r="M57" s="209"/>
      <c r="N57" s="126"/>
      <c r="O57" s="127"/>
      <c r="P57" s="210"/>
      <c r="Q57" s="126"/>
      <c r="R57" s="127"/>
      <c r="S57" s="209"/>
      <c r="T57" s="126"/>
      <c r="U57" s="127"/>
      <c r="V57" s="209"/>
      <c r="W57" s="126"/>
      <c r="X57" s="127"/>
      <c r="Y57" s="209"/>
      <c r="Z57" s="126"/>
      <c r="AA57" s="127"/>
      <c r="AB57" s="128"/>
      <c r="AC57" s="10"/>
      <c r="AD57" s="11"/>
      <c r="AE57" s="12">
        <v>2</v>
      </c>
      <c r="AF57" s="10"/>
      <c r="AG57" s="11"/>
      <c r="AH57" s="12">
        <v>2</v>
      </c>
      <c r="AI57" s="129">
        <f t="shared" si="4"/>
        <v>0</v>
      </c>
      <c r="AJ57" s="233">
        <f t="shared" si="5"/>
        <v>4</v>
      </c>
    </row>
    <row r="58" spans="1:36" s="40" customFormat="1" ht="13.5" thickBot="1" x14ac:dyDescent="0.25">
      <c r="A58" s="234"/>
      <c r="B58" s="94" t="s">
        <v>23</v>
      </c>
      <c r="C58" s="94"/>
      <c r="D58" s="94"/>
      <c r="E58" s="95">
        <f>SUM(E6:E57)</f>
        <v>24</v>
      </c>
      <c r="F58" s="96"/>
      <c r="G58" s="13">
        <f>SUM(G6:G57)</f>
        <v>30</v>
      </c>
      <c r="H58" s="97">
        <f>SUM(H6:H57)</f>
        <v>20</v>
      </c>
      <c r="I58" s="131"/>
      <c r="J58" s="51">
        <f>SUM(J6:J57)</f>
        <v>28</v>
      </c>
      <c r="K58" s="97">
        <f>SUM(K6:K57)</f>
        <v>26</v>
      </c>
      <c r="L58" s="131"/>
      <c r="M58" s="50">
        <f>SUM(M6:M57)</f>
        <v>33</v>
      </c>
      <c r="N58" s="97">
        <f>SUM(N6:N57)</f>
        <v>28</v>
      </c>
      <c r="O58" s="131"/>
      <c r="P58" s="50">
        <f>SUM(P6:P57)</f>
        <v>35</v>
      </c>
      <c r="Q58" s="97">
        <f>SUM(Q6:Q57)</f>
        <v>31</v>
      </c>
      <c r="R58" s="131"/>
      <c r="S58" s="50">
        <f>SUM(S6:S57)</f>
        <v>40</v>
      </c>
      <c r="T58" s="97">
        <f>SUM(T6:T57)</f>
        <v>29</v>
      </c>
      <c r="U58" s="131"/>
      <c r="V58" s="50">
        <f>SUM(V6:V57)</f>
        <v>34</v>
      </c>
      <c r="W58" s="14">
        <f>SUM(W6:W57)</f>
        <v>21</v>
      </c>
      <c r="X58" s="52"/>
      <c r="Y58" s="50">
        <f>SUM(Y6:Y57)</f>
        <v>34</v>
      </c>
      <c r="Z58" s="14">
        <f>SUM(Z6:Z57)</f>
        <v>10</v>
      </c>
      <c r="AA58" s="52"/>
      <c r="AB58" s="50">
        <f>SUM(AB6:AB57)</f>
        <v>22</v>
      </c>
      <c r="AC58" s="14">
        <f>SUM(AC6:AC57)</f>
        <v>4</v>
      </c>
      <c r="AD58" s="52"/>
      <c r="AE58" s="50">
        <f>SUM(AE6:AE57)</f>
        <v>26</v>
      </c>
      <c r="AF58" s="14">
        <f>SUM(AF6:AF57)</f>
        <v>2</v>
      </c>
      <c r="AG58" s="52"/>
      <c r="AH58" s="50">
        <f>SUM(AH6:AH57)</f>
        <v>24</v>
      </c>
      <c r="AI58" s="15">
        <f>SUM(AI6:AI57)</f>
        <v>2925</v>
      </c>
      <c r="AJ58" s="16">
        <f>SUM(AJ6:AJ57)-AJ50-AJ51-AJ52</f>
        <v>300</v>
      </c>
    </row>
    <row r="59" spans="1:36" x14ac:dyDescent="0.2">
      <c r="A59" s="469" t="s">
        <v>246</v>
      </c>
      <c r="B59"/>
      <c r="C59" s="416"/>
      <c r="D59" s="416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36" x14ac:dyDescent="0.2">
      <c r="A60" s="469" t="s">
        <v>247</v>
      </c>
      <c r="B60"/>
      <c r="C60" s="416"/>
      <c r="D60" s="416"/>
      <c r="E60"/>
      <c r="F60"/>
      <c r="G60"/>
      <c r="H60"/>
      <c r="I60"/>
      <c r="J60"/>
      <c r="K60"/>
      <c r="L60"/>
      <c r="M60"/>
      <c r="N60"/>
      <c r="O60" s="455" t="s">
        <v>248</v>
      </c>
      <c r="P60" s="454"/>
      <c r="Q60"/>
      <c r="R60"/>
      <c r="S60"/>
      <c r="T60" s="454" t="s">
        <v>249</v>
      </c>
      <c r="U60"/>
    </row>
    <row r="61" spans="1:36" x14ac:dyDescent="0.2">
      <c r="A61" s="470" t="s">
        <v>250</v>
      </c>
      <c r="B61"/>
      <c r="C61" s="416"/>
      <c r="D61" s="416"/>
      <c r="E61" s="454"/>
      <c r="F61"/>
      <c r="G61"/>
      <c r="H61"/>
      <c r="I61"/>
      <c r="J61"/>
      <c r="K61"/>
      <c r="L61"/>
      <c r="M61"/>
      <c r="N61"/>
      <c r="O61" s="455" t="s">
        <v>251</v>
      </c>
      <c r="P61" s="454"/>
      <c r="Q61"/>
      <c r="R61"/>
      <c r="S61"/>
      <c r="T61" s="454" t="s">
        <v>252</v>
      </c>
      <c r="U61"/>
    </row>
    <row r="62" spans="1:36" x14ac:dyDescent="0.2">
      <c r="A62" s="470" t="s">
        <v>253</v>
      </c>
      <c r="B62"/>
      <c r="C62" s="416"/>
      <c r="D62" s="416"/>
      <c r="E62" s="454"/>
      <c r="F62"/>
      <c r="G62"/>
      <c r="H62"/>
      <c r="I62"/>
      <c r="J62"/>
      <c r="K62"/>
      <c r="L62"/>
      <c r="M62"/>
      <c r="N62"/>
      <c r="O62" s="455" t="s">
        <v>254</v>
      </c>
      <c r="P62" s="456"/>
      <c r="Q62"/>
      <c r="R62"/>
      <c r="S62"/>
      <c r="T62" s="456" t="s">
        <v>255</v>
      </c>
      <c r="U62"/>
      <c r="V62" s="40"/>
      <c r="W62" s="40"/>
    </row>
    <row r="63" spans="1:36" x14ac:dyDescent="0.2">
      <c r="A63" s="470" t="s">
        <v>256</v>
      </c>
      <c r="B63"/>
      <c r="C63" s="416"/>
      <c r="D63" s="416"/>
      <c r="E63" s="456"/>
      <c r="F63"/>
      <c r="G63"/>
      <c r="H63"/>
      <c r="I63"/>
      <c r="J63"/>
      <c r="K63"/>
      <c r="L63"/>
      <c r="M63"/>
      <c r="N63"/>
      <c r="O63" s="455" t="s">
        <v>257</v>
      </c>
      <c r="P63" s="456"/>
      <c r="Q63"/>
      <c r="R63"/>
      <c r="S63"/>
      <c r="T63" s="454" t="s">
        <v>258</v>
      </c>
      <c r="U63"/>
      <c r="V63" s="40"/>
      <c r="W63" s="40"/>
    </row>
    <row r="64" spans="1:36" x14ac:dyDescent="0.2">
      <c r="A64" s="457" t="s">
        <v>259</v>
      </c>
      <c r="B64"/>
      <c r="C64" s="416"/>
      <c r="D64" s="503"/>
      <c r="E64" s="456"/>
      <c r="F64"/>
      <c r="G64"/>
      <c r="H64"/>
      <c r="I64"/>
      <c r="J64" s="456"/>
      <c r="K64" s="456"/>
      <c r="L64" s="456"/>
      <c r="M64" s="456"/>
      <c r="N64" s="456"/>
      <c r="O64"/>
      <c r="P64" s="456"/>
      <c r="Q64"/>
      <c r="R64"/>
      <c r="S64"/>
      <c r="T64" s="454" t="s">
        <v>260</v>
      </c>
      <c r="U64"/>
      <c r="V64" s="40"/>
      <c r="W64" s="40"/>
    </row>
    <row r="65" spans="1:23" x14ac:dyDescent="0.2">
      <c r="A65" s="471"/>
      <c r="B65"/>
      <c r="C65" s="416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454" t="s">
        <v>261</v>
      </c>
      <c r="U65"/>
      <c r="V65" s="40"/>
      <c r="W65" s="40"/>
    </row>
    <row r="66" spans="1:23" x14ac:dyDescent="0.2">
      <c r="A66" s="472" t="s">
        <v>262</v>
      </c>
      <c r="B66"/>
      <c r="C66" s="416"/>
      <c r="D66" s="41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3" x14ac:dyDescent="0.2">
      <c r="A67" s="470" t="s">
        <v>266</v>
      </c>
      <c r="B67"/>
      <c r="C67" s="416"/>
      <c r="D67" s="416"/>
      <c r="E67" s="456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</row>
    <row r="68" spans="1:23" x14ac:dyDescent="0.2">
      <c r="A68" s="470" t="s">
        <v>267</v>
      </c>
      <c r="B68" s="456"/>
      <c r="C68" s="503"/>
      <c r="D68" s="416"/>
      <c r="E68"/>
      <c r="F68"/>
      <c r="G68"/>
      <c r="H68"/>
      <c r="I68"/>
      <c r="J68"/>
      <c r="K68"/>
      <c r="L68"/>
      <c r="M68"/>
      <c r="N68" s="454"/>
      <c r="O68"/>
      <c r="P68"/>
      <c r="Q68"/>
      <c r="R68"/>
      <c r="S68"/>
      <c r="T68"/>
      <c r="U68"/>
    </row>
    <row r="69" spans="1:23" x14ac:dyDescent="0.2">
      <c r="A69" s="470" t="s">
        <v>263</v>
      </c>
      <c r="B69" s="456"/>
      <c r="C69" s="503"/>
      <c r="D69" s="504"/>
      <c r="E69" s="44"/>
      <c r="F69" s="44"/>
      <c r="G69" s="45"/>
      <c r="H69" s="44"/>
      <c r="I69" s="44"/>
      <c r="J69" s="45"/>
      <c r="K69" s="44"/>
      <c r="L69" s="44"/>
      <c r="M69" s="45"/>
      <c r="N69" s="44"/>
      <c r="O69" s="44"/>
      <c r="P69" s="45"/>
      <c r="Q69" s="44"/>
      <c r="R69" s="44"/>
      <c r="S69" s="45"/>
      <c r="T69" s="44"/>
      <c r="U69" s="44"/>
    </row>
    <row r="70" spans="1:23" x14ac:dyDescent="0.2">
      <c r="A70" s="470" t="s">
        <v>264</v>
      </c>
      <c r="B70" s="456"/>
      <c r="C70" s="503"/>
      <c r="D70" s="504"/>
      <c r="E70" s="44"/>
      <c r="F70" s="44"/>
      <c r="G70" s="45"/>
      <c r="H70" s="44"/>
      <c r="I70" s="44"/>
      <c r="J70" s="45"/>
      <c r="K70" s="44"/>
      <c r="L70" s="44"/>
      <c r="M70" s="45"/>
      <c r="N70" s="44"/>
      <c r="O70" s="44"/>
      <c r="P70" s="45"/>
      <c r="Q70" s="44"/>
      <c r="R70" s="44"/>
      <c r="S70" s="45"/>
      <c r="T70" s="44"/>
      <c r="U70" s="44"/>
    </row>
    <row r="71" spans="1:23" x14ac:dyDescent="0.2">
      <c r="A71" s="458" t="s">
        <v>277</v>
      </c>
      <c r="B71" s="456"/>
      <c r="C71" s="503"/>
      <c r="D71" s="504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</row>
  </sheetData>
  <sheetProtection algorithmName="SHA-512" hashValue="Ll7QvOe14zrZH26CCoN3DXoup5h3sAGtA+nOxR5mJ2h0b0kLsi4e/7iVH6bRWidkf5U7RhEbPWXSEu/C/4p1EQ==" saltValue="fwa7vD4MjH1YF+bxUiCTjQ==" spinCount="100000" sheet="1" objects="1" scenarios="1"/>
  <mergeCells count="32">
    <mergeCell ref="D4:D5"/>
    <mergeCell ref="A4:A5"/>
    <mergeCell ref="B53:AJ53"/>
    <mergeCell ref="B1:AJ1"/>
    <mergeCell ref="B2:AJ2"/>
    <mergeCell ref="B30:AJ30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B47:C48"/>
    <mergeCell ref="B3:AJ3"/>
    <mergeCell ref="AI4:AI5"/>
    <mergeCell ref="AJ4:AJ5"/>
    <mergeCell ref="Q4:S4"/>
    <mergeCell ref="T4:V4"/>
    <mergeCell ref="W4:Y4"/>
    <mergeCell ref="Z4:AB4"/>
    <mergeCell ref="AC4:AE4"/>
    <mergeCell ref="AF4:AH4"/>
    <mergeCell ref="B4:B5"/>
    <mergeCell ref="E4:G4"/>
    <mergeCell ref="H4:J4"/>
    <mergeCell ref="K4:M4"/>
    <mergeCell ref="N4:P4"/>
    <mergeCell ref="C4:C5"/>
  </mergeCells>
  <printOptions horizontalCentered="1"/>
  <pageMargins left="0.18" right="0.22" top="0.45" bottom="0.35" header="0.25" footer="0.25"/>
  <pageSetup paperSize="9" scale="73" orientation="landscape" horizontalDpi="300" verticalDpi="300" r:id="rId1"/>
  <headerFooter>
    <oddHeader>&amp;COsztatlan zenetanár szak mintatantervei - Trombitatanár szakirány</oddHeader>
    <firstHeader>&amp;COsztatlan zenetanár szak mintatantervei - Trombitatanár szakirány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K71"/>
  <sheetViews>
    <sheetView showGridLines="0" workbookViewId="0">
      <selection activeCell="A11" sqref="A11"/>
    </sheetView>
  </sheetViews>
  <sheetFormatPr defaultRowHeight="12.75" x14ac:dyDescent="0.2"/>
  <cols>
    <col min="1" max="1" width="15.7109375" style="234" customWidth="1"/>
    <col min="2" max="2" width="39" style="249" bestFit="1" customWidth="1"/>
    <col min="3" max="3" width="15.5703125" style="249" customWidth="1"/>
    <col min="4" max="4" width="8.28515625" style="249" customWidth="1"/>
    <col min="5" max="6" width="3.85546875" style="250" customWidth="1"/>
    <col min="7" max="7" width="3.85546875" style="251" customWidth="1"/>
    <col min="8" max="9" width="3.85546875" style="250" customWidth="1"/>
    <col min="10" max="10" width="3.85546875" style="251" customWidth="1"/>
    <col min="11" max="12" width="3.85546875" style="250" customWidth="1"/>
    <col min="13" max="13" width="3.85546875" style="251" customWidth="1"/>
    <col min="14" max="15" width="3.85546875" style="250" customWidth="1"/>
    <col min="16" max="16" width="3.85546875" style="251" customWidth="1"/>
    <col min="17" max="18" width="3.85546875" style="250" customWidth="1"/>
    <col min="19" max="19" width="3.85546875" style="251" customWidth="1"/>
    <col min="20" max="21" width="3.85546875" style="250" customWidth="1"/>
    <col min="22" max="22" width="3.85546875" style="251" customWidth="1"/>
    <col min="23" max="23" width="4.28515625" style="250" customWidth="1"/>
    <col min="24" max="24" width="3.85546875" style="250" customWidth="1"/>
    <col min="25" max="25" width="3.85546875" style="251" customWidth="1"/>
    <col min="26" max="27" width="3.85546875" style="250" customWidth="1"/>
    <col min="28" max="28" width="3.85546875" style="251" customWidth="1"/>
    <col min="29" max="30" width="3.85546875" style="250" customWidth="1"/>
    <col min="31" max="31" width="3.85546875" style="251" customWidth="1"/>
    <col min="32" max="33" width="3.85546875" style="250" customWidth="1"/>
    <col min="34" max="34" width="3.85546875" style="251" customWidth="1"/>
    <col min="35" max="35" width="5" style="252" bestFit="1" customWidth="1"/>
    <col min="36" max="36" width="4" style="253" customWidth="1"/>
    <col min="37" max="39" width="4.7109375" style="239" customWidth="1"/>
    <col min="40" max="40" width="50.5703125" style="239" bestFit="1" customWidth="1"/>
    <col min="41" max="254" width="9.140625" style="239"/>
    <col min="255" max="255" width="31.7109375" style="239" bestFit="1" customWidth="1"/>
    <col min="256" max="273" width="3.85546875" style="239" customWidth="1"/>
    <col min="274" max="274" width="6.7109375" style="239" customWidth="1"/>
    <col min="275" max="285" width="3.85546875" style="239" customWidth="1"/>
    <col min="286" max="286" width="5" style="239" bestFit="1" customWidth="1"/>
    <col min="287" max="287" width="4" style="239" customWidth="1"/>
    <col min="288" max="289" width="4" style="239" bestFit="1" customWidth="1"/>
    <col min="290" max="290" width="4.42578125" style="239" customWidth="1"/>
    <col min="291" max="291" width="4.85546875" style="239" customWidth="1"/>
    <col min="292" max="295" width="4.7109375" style="239" customWidth="1"/>
    <col min="296" max="296" width="50.5703125" style="239" bestFit="1" customWidth="1"/>
    <col min="297" max="510" width="9.140625" style="239"/>
    <col min="511" max="511" width="31.7109375" style="239" bestFit="1" customWidth="1"/>
    <col min="512" max="529" width="3.85546875" style="239" customWidth="1"/>
    <col min="530" max="530" width="6.7109375" style="239" customWidth="1"/>
    <col min="531" max="541" width="3.85546875" style="239" customWidth="1"/>
    <col min="542" max="542" width="5" style="239" bestFit="1" customWidth="1"/>
    <col min="543" max="543" width="4" style="239" customWidth="1"/>
    <col min="544" max="545" width="4" style="239" bestFit="1" customWidth="1"/>
    <col min="546" max="546" width="4.42578125" style="239" customWidth="1"/>
    <col min="547" max="547" width="4.85546875" style="239" customWidth="1"/>
    <col min="548" max="551" width="4.7109375" style="239" customWidth="1"/>
    <col min="552" max="552" width="50.5703125" style="239" bestFit="1" customWidth="1"/>
    <col min="553" max="766" width="9.140625" style="239"/>
    <col min="767" max="767" width="31.7109375" style="239" bestFit="1" customWidth="1"/>
    <col min="768" max="785" width="3.85546875" style="239" customWidth="1"/>
    <col min="786" max="786" width="6.7109375" style="239" customWidth="1"/>
    <col min="787" max="797" width="3.85546875" style="239" customWidth="1"/>
    <col min="798" max="798" width="5" style="239" bestFit="1" customWidth="1"/>
    <col min="799" max="799" width="4" style="239" customWidth="1"/>
    <col min="800" max="801" width="4" style="239" bestFit="1" customWidth="1"/>
    <col min="802" max="802" width="4.42578125" style="239" customWidth="1"/>
    <col min="803" max="803" width="4.85546875" style="239" customWidth="1"/>
    <col min="804" max="807" width="4.7109375" style="239" customWidth="1"/>
    <col min="808" max="808" width="50.5703125" style="239" bestFit="1" customWidth="1"/>
    <col min="809" max="1022" width="9.140625" style="239"/>
    <col min="1023" max="1023" width="31.7109375" style="239" bestFit="1" customWidth="1"/>
    <col min="1024" max="1041" width="3.85546875" style="239" customWidth="1"/>
    <col min="1042" max="1042" width="6.7109375" style="239" customWidth="1"/>
    <col min="1043" max="1053" width="3.85546875" style="239" customWidth="1"/>
    <col min="1054" max="1054" width="5" style="239" bestFit="1" customWidth="1"/>
    <col min="1055" max="1055" width="4" style="239" customWidth="1"/>
    <col min="1056" max="1057" width="4" style="239" bestFit="1" customWidth="1"/>
    <col min="1058" max="1058" width="4.42578125" style="239" customWidth="1"/>
    <col min="1059" max="1059" width="4.85546875" style="239" customWidth="1"/>
    <col min="1060" max="1063" width="4.7109375" style="239" customWidth="1"/>
    <col min="1064" max="1064" width="50.5703125" style="239" bestFit="1" customWidth="1"/>
    <col min="1065" max="1278" width="9.140625" style="239"/>
    <col min="1279" max="1279" width="31.7109375" style="239" bestFit="1" customWidth="1"/>
    <col min="1280" max="1297" width="3.85546875" style="239" customWidth="1"/>
    <col min="1298" max="1298" width="6.7109375" style="239" customWidth="1"/>
    <col min="1299" max="1309" width="3.85546875" style="239" customWidth="1"/>
    <col min="1310" max="1310" width="5" style="239" bestFit="1" customWidth="1"/>
    <col min="1311" max="1311" width="4" style="239" customWidth="1"/>
    <col min="1312" max="1313" width="4" style="239" bestFit="1" customWidth="1"/>
    <col min="1314" max="1314" width="4.42578125" style="239" customWidth="1"/>
    <col min="1315" max="1315" width="4.85546875" style="239" customWidth="1"/>
    <col min="1316" max="1319" width="4.7109375" style="239" customWidth="1"/>
    <col min="1320" max="1320" width="50.5703125" style="239" bestFit="1" customWidth="1"/>
    <col min="1321" max="1534" width="9.140625" style="239"/>
    <col min="1535" max="1535" width="31.7109375" style="239" bestFit="1" customWidth="1"/>
    <col min="1536" max="1553" width="3.85546875" style="239" customWidth="1"/>
    <col min="1554" max="1554" width="6.7109375" style="239" customWidth="1"/>
    <col min="1555" max="1565" width="3.85546875" style="239" customWidth="1"/>
    <col min="1566" max="1566" width="5" style="239" bestFit="1" customWidth="1"/>
    <col min="1567" max="1567" width="4" style="239" customWidth="1"/>
    <col min="1568" max="1569" width="4" style="239" bestFit="1" customWidth="1"/>
    <col min="1570" max="1570" width="4.42578125" style="239" customWidth="1"/>
    <col min="1571" max="1571" width="4.85546875" style="239" customWidth="1"/>
    <col min="1572" max="1575" width="4.7109375" style="239" customWidth="1"/>
    <col min="1576" max="1576" width="50.5703125" style="239" bestFit="1" customWidth="1"/>
    <col min="1577" max="1790" width="9.140625" style="239"/>
    <col min="1791" max="1791" width="31.7109375" style="239" bestFit="1" customWidth="1"/>
    <col min="1792" max="1809" width="3.85546875" style="239" customWidth="1"/>
    <col min="1810" max="1810" width="6.7109375" style="239" customWidth="1"/>
    <col min="1811" max="1821" width="3.85546875" style="239" customWidth="1"/>
    <col min="1822" max="1822" width="5" style="239" bestFit="1" customWidth="1"/>
    <col min="1823" max="1823" width="4" style="239" customWidth="1"/>
    <col min="1824" max="1825" width="4" style="239" bestFit="1" customWidth="1"/>
    <col min="1826" max="1826" width="4.42578125" style="239" customWidth="1"/>
    <col min="1827" max="1827" width="4.85546875" style="239" customWidth="1"/>
    <col min="1828" max="1831" width="4.7109375" style="239" customWidth="1"/>
    <col min="1832" max="1832" width="50.5703125" style="239" bestFit="1" customWidth="1"/>
    <col min="1833" max="2046" width="9.140625" style="239"/>
    <col min="2047" max="2047" width="31.7109375" style="239" bestFit="1" customWidth="1"/>
    <col min="2048" max="2065" width="3.85546875" style="239" customWidth="1"/>
    <col min="2066" max="2066" width="6.7109375" style="239" customWidth="1"/>
    <col min="2067" max="2077" width="3.85546875" style="239" customWidth="1"/>
    <col min="2078" max="2078" width="5" style="239" bestFit="1" customWidth="1"/>
    <col min="2079" max="2079" width="4" style="239" customWidth="1"/>
    <col min="2080" max="2081" width="4" style="239" bestFit="1" customWidth="1"/>
    <col min="2082" max="2082" width="4.42578125" style="239" customWidth="1"/>
    <col min="2083" max="2083" width="4.85546875" style="239" customWidth="1"/>
    <col min="2084" max="2087" width="4.7109375" style="239" customWidth="1"/>
    <col min="2088" max="2088" width="50.5703125" style="239" bestFit="1" customWidth="1"/>
    <col min="2089" max="2302" width="9.140625" style="239"/>
    <col min="2303" max="2303" width="31.7109375" style="239" bestFit="1" customWidth="1"/>
    <col min="2304" max="2321" width="3.85546875" style="239" customWidth="1"/>
    <col min="2322" max="2322" width="6.7109375" style="239" customWidth="1"/>
    <col min="2323" max="2333" width="3.85546875" style="239" customWidth="1"/>
    <col min="2334" max="2334" width="5" style="239" bestFit="1" customWidth="1"/>
    <col min="2335" max="2335" width="4" style="239" customWidth="1"/>
    <col min="2336" max="2337" width="4" style="239" bestFit="1" customWidth="1"/>
    <col min="2338" max="2338" width="4.42578125" style="239" customWidth="1"/>
    <col min="2339" max="2339" width="4.85546875" style="239" customWidth="1"/>
    <col min="2340" max="2343" width="4.7109375" style="239" customWidth="1"/>
    <col min="2344" max="2344" width="50.5703125" style="239" bestFit="1" customWidth="1"/>
    <col min="2345" max="2558" width="9.140625" style="239"/>
    <col min="2559" max="2559" width="31.7109375" style="239" bestFit="1" customWidth="1"/>
    <col min="2560" max="2577" width="3.85546875" style="239" customWidth="1"/>
    <col min="2578" max="2578" width="6.7109375" style="239" customWidth="1"/>
    <col min="2579" max="2589" width="3.85546875" style="239" customWidth="1"/>
    <col min="2590" max="2590" width="5" style="239" bestFit="1" customWidth="1"/>
    <col min="2591" max="2591" width="4" style="239" customWidth="1"/>
    <col min="2592" max="2593" width="4" style="239" bestFit="1" customWidth="1"/>
    <col min="2594" max="2594" width="4.42578125" style="239" customWidth="1"/>
    <col min="2595" max="2595" width="4.85546875" style="239" customWidth="1"/>
    <col min="2596" max="2599" width="4.7109375" style="239" customWidth="1"/>
    <col min="2600" max="2600" width="50.5703125" style="239" bestFit="1" customWidth="1"/>
    <col min="2601" max="2814" width="9.140625" style="239"/>
    <col min="2815" max="2815" width="31.7109375" style="239" bestFit="1" customWidth="1"/>
    <col min="2816" max="2833" width="3.85546875" style="239" customWidth="1"/>
    <col min="2834" max="2834" width="6.7109375" style="239" customWidth="1"/>
    <col min="2835" max="2845" width="3.85546875" style="239" customWidth="1"/>
    <col min="2846" max="2846" width="5" style="239" bestFit="1" customWidth="1"/>
    <col min="2847" max="2847" width="4" style="239" customWidth="1"/>
    <col min="2848" max="2849" width="4" style="239" bestFit="1" customWidth="1"/>
    <col min="2850" max="2850" width="4.42578125" style="239" customWidth="1"/>
    <col min="2851" max="2851" width="4.85546875" style="239" customWidth="1"/>
    <col min="2852" max="2855" width="4.7109375" style="239" customWidth="1"/>
    <col min="2856" max="2856" width="50.5703125" style="239" bestFit="1" customWidth="1"/>
    <col min="2857" max="3070" width="9.140625" style="239"/>
    <col min="3071" max="3071" width="31.7109375" style="239" bestFit="1" customWidth="1"/>
    <col min="3072" max="3089" width="3.85546875" style="239" customWidth="1"/>
    <col min="3090" max="3090" width="6.7109375" style="239" customWidth="1"/>
    <col min="3091" max="3101" width="3.85546875" style="239" customWidth="1"/>
    <col min="3102" max="3102" width="5" style="239" bestFit="1" customWidth="1"/>
    <col min="3103" max="3103" width="4" style="239" customWidth="1"/>
    <col min="3104" max="3105" width="4" style="239" bestFit="1" customWidth="1"/>
    <col min="3106" max="3106" width="4.42578125" style="239" customWidth="1"/>
    <col min="3107" max="3107" width="4.85546875" style="239" customWidth="1"/>
    <col min="3108" max="3111" width="4.7109375" style="239" customWidth="1"/>
    <col min="3112" max="3112" width="50.5703125" style="239" bestFit="1" customWidth="1"/>
    <col min="3113" max="3326" width="9.140625" style="239"/>
    <col min="3327" max="3327" width="31.7109375" style="239" bestFit="1" customWidth="1"/>
    <col min="3328" max="3345" width="3.85546875" style="239" customWidth="1"/>
    <col min="3346" max="3346" width="6.7109375" style="239" customWidth="1"/>
    <col min="3347" max="3357" width="3.85546875" style="239" customWidth="1"/>
    <col min="3358" max="3358" width="5" style="239" bestFit="1" customWidth="1"/>
    <col min="3359" max="3359" width="4" style="239" customWidth="1"/>
    <col min="3360" max="3361" width="4" style="239" bestFit="1" customWidth="1"/>
    <col min="3362" max="3362" width="4.42578125" style="239" customWidth="1"/>
    <col min="3363" max="3363" width="4.85546875" style="239" customWidth="1"/>
    <col min="3364" max="3367" width="4.7109375" style="239" customWidth="1"/>
    <col min="3368" max="3368" width="50.5703125" style="239" bestFit="1" customWidth="1"/>
    <col min="3369" max="3582" width="9.140625" style="239"/>
    <col min="3583" max="3583" width="31.7109375" style="239" bestFit="1" customWidth="1"/>
    <col min="3584" max="3601" width="3.85546875" style="239" customWidth="1"/>
    <col min="3602" max="3602" width="6.7109375" style="239" customWidth="1"/>
    <col min="3603" max="3613" width="3.85546875" style="239" customWidth="1"/>
    <col min="3614" max="3614" width="5" style="239" bestFit="1" customWidth="1"/>
    <col min="3615" max="3615" width="4" style="239" customWidth="1"/>
    <col min="3616" max="3617" width="4" style="239" bestFit="1" customWidth="1"/>
    <col min="3618" max="3618" width="4.42578125" style="239" customWidth="1"/>
    <col min="3619" max="3619" width="4.85546875" style="239" customWidth="1"/>
    <col min="3620" max="3623" width="4.7109375" style="239" customWidth="1"/>
    <col min="3624" max="3624" width="50.5703125" style="239" bestFit="1" customWidth="1"/>
    <col min="3625" max="3838" width="9.140625" style="239"/>
    <col min="3839" max="3839" width="31.7109375" style="239" bestFit="1" customWidth="1"/>
    <col min="3840" max="3857" width="3.85546875" style="239" customWidth="1"/>
    <col min="3858" max="3858" width="6.7109375" style="239" customWidth="1"/>
    <col min="3859" max="3869" width="3.85546875" style="239" customWidth="1"/>
    <col min="3870" max="3870" width="5" style="239" bestFit="1" customWidth="1"/>
    <col min="3871" max="3871" width="4" style="239" customWidth="1"/>
    <col min="3872" max="3873" width="4" style="239" bestFit="1" customWidth="1"/>
    <col min="3874" max="3874" width="4.42578125" style="239" customWidth="1"/>
    <col min="3875" max="3875" width="4.85546875" style="239" customWidth="1"/>
    <col min="3876" max="3879" width="4.7109375" style="239" customWidth="1"/>
    <col min="3880" max="3880" width="50.5703125" style="239" bestFit="1" customWidth="1"/>
    <col min="3881" max="4094" width="9.140625" style="239"/>
    <col min="4095" max="4095" width="31.7109375" style="239" bestFit="1" customWidth="1"/>
    <col min="4096" max="4113" width="3.85546875" style="239" customWidth="1"/>
    <col min="4114" max="4114" width="6.7109375" style="239" customWidth="1"/>
    <col min="4115" max="4125" width="3.85546875" style="239" customWidth="1"/>
    <col min="4126" max="4126" width="5" style="239" bestFit="1" customWidth="1"/>
    <col min="4127" max="4127" width="4" style="239" customWidth="1"/>
    <col min="4128" max="4129" width="4" style="239" bestFit="1" customWidth="1"/>
    <col min="4130" max="4130" width="4.42578125" style="239" customWidth="1"/>
    <col min="4131" max="4131" width="4.85546875" style="239" customWidth="1"/>
    <col min="4132" max="4135" width="4.7109375" style="239" customWidth="1"/>
    <col min="4136" max="4136" width="50.5703125" style="239" bestFit="1" customWidth="1"/>
    <col min="4137" max="4350" width="9.140625" style="239"/>
    <col min="4351" max="4351" width="31.7109375" style="239" bestFit="1" customWidth="1"/>
    <col min="4352" max="4369" width="3.85546875" style="239" customWidth="1"/>
    <col min="4370" max="4370" width="6.7109375" style="239" customWidth="1"/>
    <col min="4371" max="4381" width="3.85546875" style="239" customWidth="1"/>
    <col min="4382" max="4382" width="5" style="239" bestFit="1" customWidth="1"/>
    <col min="4383" max="4383" width="4" style="239" customWidth="1"/>
    <col min="4384" max="4385" width="4" style="239" bestFit="1" customWidth="1"/>
    <col min="4386" max="4386" width="4.42578125" style="239" customWidth="1"/>
    <col min="4387" max="4387" width="4.85546875" style="239" customWidth="1"/>
    <col min="4388" max="4391" width="4.7109375" style="239" customWidth="1"/>
    <col min="4392" max="4392" width="50.5703125" style="239" bestFit="1" customWidth="1"/>
    <col min="4393" max="4606" width="9.140625" style="239"/>
    <col min="4607" max="4607" width="31.7109375" style="239" bestFit="1" customWidth="1"/>
    <col min="4608" max="4625" width="3.85546875" style="239" customWidth="1"/>
    <col min="4626" max="4626" width="6.7109375" style="239" customWidth="1"/>
    <col min="4627" max="4637" width="3.85546875" style="239" customWidth="1"/>
    <col min="4638" max="4638" width="5" style="239" bestFit="1" customWidth="1"/>
    <col min="4639" max="4639" width="4" style="239" customWidth="1"/>
    <col min="4640" max="4641" width="4" style="239" bestFit="1" customWidth="1"/>
    <col min="4642" max="4642" width="4.42578125" style="239" customWidth="1"/>
    <col min="4643" max="4643" width="4.85546875" style="239" customWidth="1"/>
    <col min="4644" max="4647" width="4.7109375" style="239" customWidth="1"/>
    <col min="4648" max="4648" width="50.5703125" style="239" bestFit="1" customWidth="1"/>
    <col min="4649" max="4862" width="9.140625" style="239"/>
    <col min="4863" max="4863" width="31.7109375" style="239" bestFit="1" customWidth="1"/>
    <col min="4864" max="4881" width="3.85546875" style="239" customWidth="1"/>
    <col min="4882" max="4882" width="6.7109375" style="239" customWidth="1"/>
    <col min="4883" max="4893" width="3.85546875" style="239" customWidth="1"/>
    <col min="4894" max="4894" width="5" style="239" bestFit="1" customWidth="1"/>
    <col min="4895" max="4895" width="4" style="239" customWidth="1"/>
    <col min="4896" max="4897" width="4" style="239" bestFit="1" customWidth="1"/>
    <col min="4898" max="4898" width="4.42578125" style="239" customWidth="1"/>
    <col min="4899" max="4899" width="4.85546875" style="239" customWidth="1"/>
    <col min="4900" max="4903" width="4.7109375" style="239" customWidth="1"/>
    <col min="4904" max="4904" width="50.5703125" style="239" bestFit="1" customWidth="1"/>
    <col min="4905" max="5118" width="9.140625" style="239"/>
    <col min="5119" max="5119" width="31.7109375" style="239" bestFit="1" customWidth="1"/>
    <col min="5120" max="5137" width="3.85546875" style="239" customWidth="1"/>
    <col min="5138" max="5138" width="6.7109375" style="239" customWidth="1"/>
    <col min="5139" max="5149" width="3.85546875" style="239" customWidth="1"/>
    <col min="5150" max="5150" width="5" style="239" bestFit="1" customWidth="1"/>
    <col min="5151" max="5151" width="4" style="239" customWidth="1"/>
    <col min="5152" max="5153" width="4" style="239" bestFit="1" customWidth="1"/>
    <col min="5154" max="5154" width="4.42578125" style="239" customWidth="1"/>
    <col min="5155" max="5155" width="4.85546875" style="239" customWidth="1"/>
    <col min="5156" max="5159" width="4.7109375" style="239" customWidth="1"/>
    <col min="5160" max="5160" width="50.5703125" style="239" bestFit="1" customWidth="1"/>
    <col min="5161" max="5374" width="9.140625" style="239"/>
    <col min="5375" max="5375" width="31.7109375" style="239" bestFit="1" customWidth="1"/>
    <col min="5376" max="5393" width="3.85546875" style="239" customWidth="1"/>
    <col min="5394" max="5394" width="6.7109375" style="239" customWidth="1"/>
    <col min="5395" max="5405" width="3.85546875" style="239" customWidth="1"/>
    <col min="5406" max="5406" width="5" style="239" bestFit="1" customWidth="1"/>
    <col min="5407" max="5407" width="4" style="239" customWidth="1"/>
    <col min="5408" max="5409" width="4" style="239" bestFit="1" customWidth="1"/>
    <col min="5410" max="5410" width="4.42578125" style="239" customWidth="1"/>
    <col min="5411" max="5411" width="4.85546875" style="239" customWidth="1"/>
    <col min="5412" max="5415" width="4.7109375" style="239" customWidth="1"/>
    <col min="5416" max="5416" width="50.5703125" style="239" bestFit="1" customWidth="1"/>
    <col min="5417" max="5630" width="9.140625" style="239"/>
    <col min="5631" max="5631" width="31.7109375" style="239" bestFit="1" customWidth="1"/>
    <col min="5632" max="5649" width="3.85546875" style="239" customWidth="1"/>
    <col min="5650" max="5650" width="6.7109375" style="239" customWidth="1"/>
    <col min="5651" max="5661" width="3.85546875" style="239" customWidth="1"/>
    <col min="5662" max="5662" width="5" style="239" bestFit="1" customWidth="1"/>
    <col min="5663" max="5663" width="4" style="239" customWidth="1"/>
    <col min="5664" max="5665" width="4" style="239" bestFit="1" customWidth="1"/>
    <col min="5666" max="5666" width="4.42578125" style="239" customWidth="1"/>
    <col min="5667" max="5667" width="4.85546875" style="239" customWidth="1"/>
    <col min="5668" max="5671" width="4.7109375" style="239" customWidth="1"/>
    <col min="5672" max="5672" width="50.5703125" style="239" bestFit="1" customWidth="1"/>
    <col min="5673" max="5886" width="9.140625" style="239"/>
    <col min="5887" max="5887" width="31.7109375" style="239" bestFit="1" customWidth="1"/>
    <col min="5888" max="5905" width="3.85546875" style="239" customWidth="1"/>
    <col min="5906" max="5906" width="6.7109375" style="239" customWidth="1"/>
    <col min="5907" max="5917" width="3.85546875" style="239" customWidth="1"/>
    <col min="5918" max="5918" width="5" style="239" bestFit="1" customWidth="1"/>
    <col min="5919" max="5919" width="4" style="239" customWidth="1"/>
    <col min="5920" max="5921" width="4" style="239" bestFit="1" customWidth="1"/>
    <col min="5922" max="5922" width="4.42578125" style="239" customWidth="1"/>
    <col min="5923" max="5923" width="4.85546875" style="239" customWidth="1"/>
    <col min="5924" max="5927" width="4.7109375" style="239" customWidth="1"/>
    <col min="5928" max="5928" width="50.5703125" style="239" bestFit="1" customWidth="1"/>
    <col min="5929" max="6142" width="9.140625" style="239"/>
    <col min="6143" max="6143" width="31.7109375" style="239" bestFit="1" customWidth="1"/>
    <col min="6144" max="6161" width="3.85546875" style="239" customWidth="1"/>
    <col min="6162" max="6162" width="6.7109375" style="239" customWidth="1"/>
    <col min="6163" max="6173" width="3.85546875" style="239" customWidth="1"/>
    <col min="6174" max="6174" width="5" style="239" bestFit="1" customWidth="1"/>
    <col min="6175" max="6175" width="4" style="239" customWidth="1"/>
    <col min="6176" max="6177" width="4" style="239" bestFit="1" customWidth="1"/>
    <col min="6178" max="6178" width="4.42578125" style="239" customWidth="1"/>
    <col min="6179" max="6179" width="4.85546875" style="239" customWidth="1"/>
    <col min="6180" max="6183" width="4.7109375" style="239" customWidth="1"/>
    <col min="6184" max="6184" width="50.5703125" style="239" bestFit="1" customWidth="1"/>
    <col min="6185" max="6398" width="9.140625" style="239"/>
    <col min="6399" max="6399" width="31.7109375" style="239" bestFit="1" customWidth="1"/>
    <col min="6400" max="6417" width="3.85546875" style="239" customWidth="1"/>
    <col min="6418" max="6418" width="6.7109375" style="239" customWidth="1"/>
    <col min="6419" max="6429" width="3.85546875" style="239" customWidth="1"/>
    <col min="6430" max="6430" width="5" style="239" bestFit="1" customWidth="1"/>
    <col min="6431" max="6431" width="4" style="239" customWidth="1"/>
    <col min="6432" max="6433" width="4" style="239" bestFit="1" customWidth="1"/>
    <col min="6434" max="6434" width="4.42578125" style="239" customWidth="1"/>
    <col min="6435" max="6435" width="4.85546875" style="239" customWidth="1"/>
    <col min="6436" max="6439" width="4.7109375" style="239" customWidth="1"/>
    <col min="6440" max="6440" width="50.5703125" style="239" bestFit="1" customWidth="1"/>
    <col min="6441" max="6654" width="9.140625" style="239"/>
    <col min="6655" max="6655" width="31.7109375" style="239" bestFit="1" customWidth="1"/>
    <col min="6656" max="6673" width="3.85546875" style="239" customWidth="1"/>
    <col min="6674" max="6674" width="6.7109375" style="239" customWidth="1"/>
    <col min="6675" max="6685" width="3.85546875" style="239" customWidth="1"/>
    <col min="6686" max="6686" width="5" style="239" bestFit="1" customWidth="1"/>
    <col min="6687" max="6687" width="4" style="239" customWidth="1"/>
    <col min="6688" max="6689" width="4" style="239" bestFit="1" customWidth="1"/>
    <col min="6690" max="6690" width="4.42578125" style="239" customWidth="1"/>
    <col min="6691" max="6691" width="4.85546875" style="239" customWidth="1"/>
    <col min="6692" max="6695" width="4.7109375" style="239" customWidth="1"/>
    <col min="6696" max="6696" width="50.5703125" style="239" bestFit="1" customWidth="1"/>
    <col min="6697" max="6910" width="9.140625" style="239"/>
    <col min="6911" max="6911" width="31.7109375" style="239" bestFit="1" customWidth="1"/>
    <col min="6912" max="6929" width="3.85546875" style="239" customWidth="1"/>
    <col min="6930" max="6930" width="6.7109375" style="239" customWidth="1"/>
    <col min="6931" max="6941" width="3.85546875" style="239" customWidth="1"/>
    <col min="6942" max="6942" width="5" style="239" bestFit="1" customWidth="1"/>
    <col min="6943" max="6943" width="4" style="239" customWidth="1"/>
    <col min="6944" max="6945" width="4" style="239" bestFit="1" customWidth="1"/>
    <col min="6946" max="6946" width="4.42578125" style="239" customWidth="1"/>
    <col min="6947" max="6947" width="4.85546875" style="239" customWidth="1"/>
    <col min="6948" max="6951" width="4.7109375" style="239" customWidth="1"/>
    <col min="6952" max="6952" width="50.5703125" style="239" bestFit="1" customWidth="1"/>
    <col min="6953" max="7166" width="9.140625" style="239"/>
    <col min="7167" max="7167" width="31.7109375" style="239" bestFit="1" customWidth="1"/>
    <col min="7168" max="7185" width="3.85546875" style="239" customWidth="1"/>
    <col min="7186" max="7186" width="6.7109375" style="239" customWidth="1"/>
    <col min="7187" max="7197" width="3.85546875" style="239" customWidth="1"/>
    <col min="7198" max="7198" width="5" style="239" bestFit="1" customWidth="1"/>
    <col min="7199" max="7199" width="4" style="239" customWidth="1"/>
    <col min="7200" max="7201" width="4" style="239" bestFit="1" customWidth="1"/>
    <col min="7202" max="7202" width="4.42578125" style="239" customWidth="1"/>
    <col min="7203" max="7203" width="4.85546875" style="239" customWidth="1"/>
    <col min="7204" max="7207" width="4.7109375" style="239" customWidth="1"/>
    <col min="7208" max="7208" width="50.5703125" style="239" bestFit="1" customWidth="1"/>
    <col min="7209" max="7422" width="9.140625" style="239"/>
    <col min="7423" max="7423" width="31.7109375" style="239" bestFit="1" customWidth="1"/>
    <col min="7424" max="7441" width="3.85546875" style="239" customWidth="1"/>
    <col min="7442" max="7442" width="6.7109375" style="239" customWidth="1"/>
    <col min="7443" max="7453" width="3.85546875" style="239" customWidth="1"/>
    <col min="7454" max="7454" width="5" style="239" bestFit="1" customWidth="1"/>
    <col min="7455" max="7455" width="4" style="239" customWidth="1"/>
    <col min="7456" max="7457" width="4" style="239" bestFit="1" customWidth="1"/>
    <col min="7458" max="7458" width="4.42578125" style="239" customWidth="1"/>
    <col min="7459" max="7459" width="4.85546875" style="239" customWidth="1"/>
    <col min="7460" max="7463" width="4.7109375" style="239" customWidth="1"/>
    <col min="7464" max="7464" width="50.5703125" style="239" bestFit="1" customWidth="1"/>
    <col min="7465" max="7678" width="9.140625" style="239"/>
    <col min="7679" max="7679" width="31.7109375" style="239" bestFit="1" customWidth="1"/>
    <col min="7680" max="7697" width="3.85546875" style="239" customWidth="1"/>
    <col min="7698" max="7698" width="6.7109375" style="239" customWidth="1"/>
    <col min="7699" max="7709" width="3.85546875" style="239" customWidth="1"/>
    <col min="7710" max="7710" width="5" style="239" bestFit="1" customWidth="1"/>
    <col min="7711" max="7711" width="4" style="239" customWidth="1"/>
    <col min="7712" max="7713" width="4" style="239" bestFit="1" customWidth="1"/>
    <col min="7714" max="7714" width="4.42578125" style="239" customWidth="1"/>
    <col min="7715" max="7715" width="4.85546875" style="239" customWidth="1"/>
    <col min="7716" max="7719" width="4.7109375" style="239" customWidth="1"/>
    <col min="7720" max="7720" width="50.5703125" style="239" bestFit="1" customWidth="1"/>
    <col min="7721" max="7934" width="9.140625" style="239"/>
    <col min="7935" max="7935" width="31.7109375" style="239" bestFit="1" customWidth="1"/>
    <col min="7936" max="7953" width="3.85546875" style="239" customWidth="1"/>
    <col min="7954" max="7954" width="6.7109375" style="239" customWidth="1"/>
    <col min="7955" max="7965" width="3.85546875" style="239" customWidth="1"/>
    <col min="7966" max="7966" width="5" style="239" bestFit="1" customWidth="1"/>
    <col min="7967" max="7967" width="4" style="239" customWidth="1"/>
    <col min="7968" max="7969" width="4" style="239" bestFit="1" customWidth="1"/>
    <col min="7970" max="7970" width="4.42578125" style="239" customWidth="1"/>
    <col min="7971" max="7971" width="4.85546875" style="239" customWidth="1"/>
    <col min="7972" max="7975" width="4.7109375" style="239" customWidth="1"/>
    <col min="7976" max="7976" width="50.5703125" style="239" bestFit="1" customWidth="1"/>
    <col min="7977" max="8190" width="9.140625" style="239"/>
    <col min="8191" max="8191" width="31.7109375" style="239" bestFit="1" customWidth="1"/>
    <col min="8192" max="8209" width="3.85546875" style="239" customWidth="1"/>
    <col min="8210" max="8210" width="6.7109375" style="239" customWidth="1"/>
    <col min="8211" max="8221" width="3.85546875" style="239" customWidth="1"/>
    <col min="8222" max="8222" width="5" style="239" bestFit="1" customWidth="1"/>
    <col min="8223" max="8223" width="4" style="239" customWidth="1"/>
    <col min="8224" max="8225" width="4" style="239" bestFit="1" customWidth="1"/>
    <col min="8226" max="8226" width="4.42578125" style="239" customWidth="1"/>
    <col min="8227" max="8227" width="4.85546875" style="239" customWidth="1"/>
    <col min="8228" max="8231" width="4.7109375" style="239" customWidth="1"/>
    <col min="8232" max="8232" width="50.5703125" style="239" bestFit="1" customWidth="1"/>
    <col min="8233" max="8446" width="9.140625" style="239"/>
    <col min="8447" max="8447" width="31.7109375" style="239" bestFit="1" customWidth="1"/>
    <col min="8448" max="8465" width="3.85546875" style="239" customWidth="1"/>
    <col min="8466" max="8466" width="6.7109375" style="239" customWidth="1"/>
    <col min="8467" max="8477" width="3.85546875" style="239" customWidth="1"/>
    <col min="8478" max="8478" width="5" style="239" bestFit="1" customWidth="1"/>
    <col min="8479" max="8479" width="4" style="239" customWidth="1"/>
    <col min="8480" max="8481" width="4" style="239" bestFit="1" customWidth="1"/>
    <col min="8482" max="8482" width="4.42578125" style="239" customWidth="1"/>
    <col min="8483" max="8483" width="4.85546875" style="239" customWidth="1"/>
    <col min="8484" max="8487" width="4.7109375" style="239" customWidth="1"/>
    <col min="8488" max="8488" width="50.5703125" style="239" bestFit="1" customWidth="1"/>
    <col min="8489" max="8702" width="9.140625" style="239"/>
    <col min="8703" max="8703" width="31.7109375" style="239" bestFit="1" customWidth="1"/>
    <col min="8704" max="8721" width="3.85546875" style="239" customWidth="1"/>
    <col min="8722" max="8722" width="6.7109375" style="239" customWidth="1"/>
    <col min="8723" max="8733" width="3.85546875" style="239" customWidth="1"/>
    <col min="8734" max="8734" width="5" style="239" bestFit="1" customWidth="1"/>
    <col min="8735" max="8735" width="4" style="239" customWidth="1"/>
    <col min="8736" max="8737" width="4" style="239" bestFit="1" customWidth="1"/>
    <col min="8738" max="8738" width="4.42578125" style="239" customWidth="1"/>
    <col min="8739" max="8739" width="4.85546875" style="239" customWidth="1"/>
    <col min="8740" max="8743" width="4.7109375" style="239" customWidth="1"/>
    <col min="8744" max="8744" width="50.5703125" style="239" bestFit="1" customWidth="1"/>
    <col min="8745" max="8958" width="9.140625" style="239"/>
    <col min="8959" max="8959" width="31.7109375" style="239" bestFit="1" customWidth="1"/>
    <col min="8960" max="8977" width="3.85546875" style="239" customWidth="1"/>
    <col min="8978" max="8978" width="6.7109375" style="239" customWidth="1"/>
    <col min="8979" max="8989" width="3.85546875" style="239" customWidth="1"/>
    <col min="8990" max="8990" width="5" style="239" bestFit="1" customWidth="1"/>
    <col min="8991" max="8991" width="4" style="239" customWidth="1"/>
    <col min="8992" max="8993" width="4" style="239" bestFit="1" customWidth="1"/>
    <col min="8994" max="8994" width="4.42578125" style="239" customWidth="1"/>
    <col min="8995" max="8995" width="4.85546875" style="239" customWidth="1"/>
    <col min="8996" max="8999" width="4.7109375" style="239" customWidth="1"/>
    <col min="9000" max="9000" width="50.5703125" style="239" bestFit="1" customWidth="1"/>
    <col min="9001" max="9214" width="9.140625" style="239"/>
    <col min="9215" max="9215" width="31.7109375" style="239" bestFit="1" customWidth="1"/>
    <col min="9216" max="9233" width="3.85546875" style="239" customWidth="1"/>
    <col min="9234" max="9234" width="6.7109375" style="239" customWidth="1"/>
    <col min="9235" max="9245" width="3.85546875" style="239" customWidth="1"/>
    <col min="9246" max="9246" width="5" style="239" bestFit="1" customWidth="1"/>
    <col min="9247" max="9247" width="4" style="239" customWidth="1"/>
    <col min="9248" max="9249" width="4" style="239" bestFit="1" customWidth="1"/>
    <col min="9250" max="9250" width="4.42578125" style="239" customWidth="1"/>
    <col min="9251" max="9251" width="4.85546875" style="239" customWidth="1"/>
    <col min="9252" max="9255" width="4.7109375" style="239" customWidth="1"/>
    <col min="9256" max="9256" width="50.5703125" style="239" bestFit="1" customWidth="1"/>
    <col min="9257" max="9470" width="9.140625" style="239"/>
    <col min="9471" max="9471" width="31.7109375" style="239" bestFit="1" customWidth="1"/>
    <col min="9472" max="9489" width="3.85546875" style="239" customWidth="1"/>
    <col min="9490" max="9490" width="6.7109375" style="239" customWidth="1"/>
    <col min="9491" max="9501" width="3.85546875" style="239" customWidth="1"/>
    <col min="9502" max="9502" width="5" style="239" bestFit="1" customWidth="1"/>
    <col min="9503" max="9503" width="4" style="239" customWidth="1"/>
    <col min="9504" max="9505" width="4" style="239" bestFit="1" customWidth="1"/>
    <col min="9506" max="9506" width="4.42578125" style="239" customWidth="1"/>
    <col min="9507" max="9507" width="4.85546875" style="239" customWidth="1"/>
    <col min="9508" max="9511" width="4.7109375" style="239" customWidth="1"/>
    <col min="9512" max="9512" width="50.5703125" style="239" bestFit="1" customWidth="1"/>
    <col min="9513" max="9726" width="9.140625" style="239"/>
    <col min="9727" max="9727" width="31.7109375" style="239" bestFit="1" customWidth="1"/>
    <col min="9728" max="9745" width="3.85546875" style="239" customWidth="1"/>
    <col min="9746" max="9746" width="6.7109375" style="239" customWidth="1"/>
    <col min="9747" max="9757" width="3.85546875" style="239" customWidth="1"/>
    <col min="9758" max="9758" width="5" style="239" bestFit="1" customWidth="1"/>
    <col min="9759" max="9759" width="4" style="239" customWidth="1"/>
    <col min="9760" max="9761" width="4" style="239" bestFit="1" customWidth="1"/>
    <col min="9762" max="9762" width="4.42578125" style="239" customWidth="1"/>
    <col min="9763" max="9763" width="4.85546875" style="239" customWidth="1"/>
    <col min="9764" max="9767" width="4.7109375" style="239" customWidth="1"/>
    <col min="9768" max="9768" width="50.5703125" style="239" bestFit="1" customWidth="1"/>
    <col min="9769" max="9982" width="9.140625" style="239"/>
    <col min="9983" max="9983" width="31.7109375" style="239" bestFit="1" customWidth="1"/>
    <col min="9984" max="10001" width="3.85546875" style="239" customWidth="1"/>
    <col min="10002" max="10002" width="6.7109375" style="239" customWidth="1"/>
    <col min="10003" max="10013" width="3.85546875" style="239" customWidth="1"/>
    <col min="10014" max="10014" width="5" style="239" bestFit="1" customWidth="1"/>
    <col min="10015" max="10015" width="4" style="239" customWidth="1"/>
    <col min="10016" max="10017" width="4" style="239" bestFit="1" customWidth="1"/>
    <col min="10018" max="10018" width="4.42578125" style="239" customWidth="1"/>
    <col min="10019" max="10019" width="4.85546875" style="239" customWidth="1"/>
    <col min="10020" max="10023" width="4.7109375" style="239" customWidth="1"/>
    <col min="10024" max="10024" width="50.5703125" style="239" bestFit="1" customWidth="1"/>
    <col min="10025" max="10238" width="9.140625" style="239"/>
    <col min="10239" max="10239" width="31.7109375" style="239" bestFit="1" customWidth="1"/>
    <col min="10240" max="10257" width="3.85546875" style="239" customWidth="1"/>
    <col min="10258" max="10258" width="6.7109375" style="239" customWidth="1"/>
    <col min="10259" max="10269" width="3.85546875" style="239" customWidth="1"/>
    <col min="10270" max="10270" width="5" style="239" bestFit="1" customWidth="1"/>
    <col min="10271" max="10271" width="4" style="239" customWidth="1"/>
    <col min="10272" max="10273" width="4" style="239" bestFit="1" customWidth="1"/>
    <col min="10274" max="10274" width="4.42578125" style="239" customWidth="1"/>
    <col min="10275" max="10275" width="4.85546875" style="239" customWidth="1"/>
    <col min="10276" max="10279" width="4.7109375" style="239" customWidth="1"/>
    <col min="10280" max="10280" width="50.5703125" style="239" bestFit="1" customWidth="1"/>
    <col min="10281" max="10494" width="9.140625" style="239"/>
    <col min="10495" max="10495" width="31.7109375" style="239" bestFit="1" customWidth="1"/>
    <col min="10496" max="10513" width="3.85546875" style="239" customWidth="1"/>
    <col min="10514" max="10514" width="6.7109375" style="239" customWidth="1"/>
    <col min="10515" max="10525" width="3.85546875" style="239" customWidth="1"/>
    <col min="10526" max="10526" width="5" style="239" bestFit="1" customWidth="1"/>
    <col min="10527" max="10527" width="4" style="239" customWidth="1"/>
    <col min="10528" max="10529" width="4" style="239" bestFit="1" customWidth="1"/>
    <col min="10530" max="10530" width="4.42578125" style="239" customWidth="1"/>
    <col min="10531" max="10531" width="4.85546875" style="239" customWidth="1"/>
    <col min="10532" max="10535" width="4.7109375" style="239" customWidth="1"/>
    <col min="10536" max="10536" width="50.5703125" style="239" bestFit="1" customWidth="1"/>
    <col min="10537" max="10750" width="9.140625" style="239"/>
    <col min="10751" max="10751" width="31.7109375" style="239" bestFit="1" customWidth="1"/>
    <col min="10752" max="10769" width="3.85546875" style="239" customWidth="1"/>
    <col min="10770" max="10770" width="6.7109375" style="239" customWidth="1"/>
    <col min="10771" max="10781" width="3.85546875" style="239" customWidth="1"/>
    <col min="10782" max="10782" width="5" style="239" bestFit="1" customWidth="1"/>
    <col min="10783" max="10783" width="4" style="239" customWidth="1"/>
    <col min="10784" max="10785" width="4" style="239" bestFit="1" customWidth="1"/>
    <col min="10786" max="10786" width="4.42578125" style="239" customWidth="1"/>
    <col min="10787" max="10787" width="4.85546875" style="239" customWidth="1"/>
    <col min="10788" max="10791" width="4.7109375" style="239" customWidth="1"/>
    <col min="10792" max="10792" width="50.5703125" style="239" bestFit="1" customWidth="1"/>
    <col min="10793" max="11006" width="9.140625" style="239"/>
    <col min="11007" max="11007" width="31.7109375" style="239" bestFit="1" customWidth="1"/>
    <col min="11008" max="11025" width="3.85546875" style="239" customWidth="1"/>
    <col min="11026" max="11026" width="6.7109375" style="239" customWidth="1"/>
    <col min="11027" max="11037" width="3.85546875" style="239" customWidth="1"/>
    <col min="11038" max="11038" width="5" style="239" bestFit="1" customWidth="1"/>
    <col min="11039" max="11039" width="4" style="239" customWidth="1"/>
    <col min="11040" max="11041" width="4" style="239" bestFit="1" customWidth="1"/>
    <col min="11042" max="11042" width="4.42578125" style="239" customWidth="1"/>
    <col min="11043" max="11043" width="4.85546875" style="239" customWidth="1"/>
    <col min="11044" max="11047" width="4.7109375" style="239" customWidth="1"/>
    <col min="11048" max="11048" width="50.5703125" style="239" bestFit="1" customWidth="1"/>
    <col min="11049" max="11262" width="9.140625" style="239"/>
    <col min="11263" max="11263" width="31.7109375" style="239" bestFit="1" customWidth="1"/>
    <col min="11264" max="11281" width="3.85546875" style="239" customWidth="1"/>
    <col min="11282" max="11282" width="6.7109375" style="239" customWidth="1"/>
    <col min="11283" max="11293" width="3.85546875" style="239" customWidth="1"/>
    <col min="11294" max="11294" width="5" style="239" bestFit="1" customWidth="1"/>
    <col min="11295" max="11295" width="4" style="239" customWidth="1"/>
    <col min="11296" max="11297" width="4" style="239" bestFit="1" customWidth="1"/>
    <col min="11298" max="11298" width="4.42578125" style="239" customWidth="1"/>
    <col min="11299" max="11299" width="4.85546875" style="239" customWidth="1"/>
    <col min="11300" max="11303" width="4.7109375" style="239" customWidth="1"/>
    <col min="11304" max="11304" width="50.5703125" style="239" bestFit="1" customWidth="1"/>
    <col min="11305" max="11518" width="9.140625" style="239"/>
    <col min="11519" max="11519" width="31.7109375" style="239" bestFit="1" customWidth="1"/>
    <col min="11520" max="11537" width="3.85546875" style="239" customWidth="1"/>
    <col min="11538" max="11538" width="6.7109375" style="239" customWidth="1"/>
    <col min="11539" max="11549" width="3.85546875" style="239" customWidth="1"/>
    <col min="11550" max="11550" width="5" style="239" bestFit="1" customWidth="1"/>
    <col min="11551" max="11551" width="4" style="239" customWidth="1"/>
    <col min="11552" max="11553" width="4" style="239" bestFit="1" customWidth="1"/>
    <col min="11554" max="11554" width="4.42578125" style="239" customWidth="1"/>
    <col min="11555" max="11555" width="4.85546875" style="239" customWidth="1"/>
    <col min="11556" max="11559" width="4.7109375" style="239" customWidth="1"/>
    <col min="11560" max="11560" width="50.5703125" style="239" bestFit="1" customWidth="1"/>
    <col min="11561" max="11774" width="9.140625" style="239"/>
    <col min="11775" max="11775" width="31.7109375" style="239" bestFit="1" customWidth="1"/>
    <col min="11776" max="11793" width="3.85546875" style="239" customWidth="1"/>
    <col min="11794" max="11794" width="6.7109375" style="239" customWidth="1"/>
    <col min="11795" max="11805" width="3.85546875" style="239" customWidth="1"/>
    <col min="11806" max="11806" width="5" style="239" bestFit="1" customWidth="1"/>
    <col min="11807" max="11807" width="4" style="239" customWidth="1"/>
    <col min="11808" max="11809" width="4" style="239" bestFit="1" customWidth="1"/>
    <col min="11810" max="11810" width="4.42578125" style="239" customWidth="1"/>
    <col min="11811" max="11811" width="4.85546875" style="239" customWidth="1"/>
    <col min="11812" max="11815" width="4.7109375" style="239" customWidth="1"/>
    <col min="11816" max="11816" width="50.5703125" style="239" bestFit="1" customWidth="1"/>
    <col min="11817" max="12030" width="9.140625" style="239"/>
    <col min="12031" max="12031" width="31.7109375" style="239" bestFit="1" customWidth="1"/>
    <col min="12032" max="12049" width="3.85546875" style="239" customWidth="1"/>
    <col min="12050" max="12050" width="6.7109375" style="239" customWidth="1"/>
    <col min="12051" max="12061" width="3.85546875" style="239" customWidth="1"/>
    <col min="12062" max="12062" width="5" style="239" bestFit="1" customWidth="1"/>
    <col min="12063" max="12063" width="4" style="239" customWidth="1"/>
    <col min="12064" max="12065" width="4" style="239" bestFit="1" customWidth="1"/>
    <col min="12066" max="12066" width="4.42578125" style="239" customWidth="1"/>
    <col min="12067" max="12067" width="4.85546875" style="239" customWidth="1"/>
    <col min="12068" max="12071" width="4.7109375" style="239" customWidth="1"/>
    <col min="12072" max="12072" width="50.5703125" style="239" bestFit="1" customWidth="1"/>
    <col min="12073" max="12286" width="9.140625" style="239"/>
    <col min="12287" max="12287" width="31.7109375" style="239" bestFit="1" customWidth="1"/>
    <col min="12288" max="12305" width="3.85546875" style="239" customWidth="1"/>
    <col min="12306" max="12306" width="6.7109375" style="239" customWidth="1"/>
    <col min="12307" max="12317" width="3.85546875" style="239" customWidth="1"/>
    <col min="12318" max="12318" width="5" style="239" bestFit="1" customWidth="1"/>
    <col min="12319" max="12319" width="4" style="239" customWidth="1"/>
    <col min="12320" max="12321" width="4" style="239" bestFit="1" customWidth="1"/>
    <col min="12322" max="12322" width="4.42578125" style="239" customWidth="1"/>
    <col min="12323" max="12323" width="4.85546875" style="239" customWidth="1"/>
    <col min="12324" max="12327" width="4.7109375" style="239" customWidth="1"/>
    <col min="12328" max="12328" width="50.5703125" style="239" bestFit="1" customWidth="1"/>
    <col min="12329" max="12542" width="9.140625" style="239"/>
    <col min="12543" max="12543" width="31.7109375" style="239" bestFit="1" customWidth="1"/>
    <col min="12544" max="12561" width="3.85546875" style="239" customWidth="1"/>
    <col min="12562" max="12562" width="6.7109375" style="239" customWidth="1"/>
    <col min="12563" max="12573" width="3.85546875" style="239" customWidth="1"/>
    <col min="12574" max="12574" width="5" style="239" bestFit="1" customWidth="1"/>
    <col min="12575" max="12575" width="4" style="239" customWidth="1"/>
    <col min="12576" max="12577" width="4" style="239" bestFit="1" customWidth="1"/>
    <col min="12578" max="12578" width="4.42578125" style="239" customWidth="1"/>
    <col min="12579" max="12579" width="4.85546875" style="239" customWidth="1"/>
    <col min="12580" max="12583" width="4.7109375" style="239" customWidth="1"/>
    <col min="12584" max="12584" width="50.5703125" style="239" bestFit="1" customWidth="1"/>
    <col min="12585" max="12798" width="9.140625" style="239"/>
    <col min="12799" max="12799" width="31.7109375" style="239" bestFit="1" customWidth="1"/>
    <col min="12800" max="12817" width="3.85546875" style="239" customWidth="1"/>
    <col min="12818" max="12818" width="6.7109375" style="239" customWidth="1"/>
    <col min="12819" max="12829" width="3.85546875" style="239" customWidth="1"/>
    <col min="12830" max="12830" width="5" style="239" bestFit="1" customWidth="1"/>
    <col min="12831" max="12831" width="4" style="239" customWidth="1"/>
    <col min="12832" max="12833" width="4" style="239" bestFit="1" customWidth="1"/>
    <col min="12834" max="12834" width="4.42578125" style="239" customWidth="1"/>
    <col min="12835" max="12835" width="4.85546875" style="239" customWidth="1"/>
    <col min="12836" max="12839" width="4.7109375" style="239" customWidth="1"/>
    <col min="12840" max="12840" width="50.5703125" style="239" bestFit="1" customWidth="1"/>
    <col min="12841" max="13054" width="9.140625" style="239"/>
    <col min="13055" max="13055" width="31.7109375" style="239" bestFit="1" customWidth="1"/>
    <col min="13056" max="13073" width="3.85546875" style="239" customWidth="1"/>
    <col min="13074" max="13074" width="6.7109375" style="239" customWidth="1"/>
    <col min="13075" max="13085" width="3.85546875" style="239" customWidth="1"/>
    <col min="13086" max="13086" width="5" style="239" bestFit="1" customWidth="1"/>
    <col min="13087" max="13087" width="4" style="239" customWidth="1"/>
    <col min="13088" max="13089" width="4" style="239" bestFit="1" customWidth="1"/>
    <col min="13090" max="13090" width="4.42578125" style="239" customWidth="1"/>
    <col min="13091" max="13091" width="4.85546875" style="239" customWidth="1"/>
    <col min="13092" max="13095" width="4.7109375" style="239" customWidth="1"/>
    <col min="13096" max="13096" width="50.5703125" style="239" bestFit="1" customWidth="1"/>
    <col min="13097" max="13310" width="9.140625" style="239"/>
    <col min="13311" max="13311" width="31.7109375" style="239" bestFit="1" customWidth="1"/>
    <col min="13312" max="13329" width="3.85546875" style="239" customWidth="1"/>
    <col min="13330" max="13330" width="6.7109375" style="239" customWidth="1"/>
    <col min="13331" max="13341" width="3.85546875" style="239" customWidth="1"/>
    <col min="13342" max="13342" width="5" style="239" bestFit="1" customWidth="1"/>
    <col min="13343" max="13343" width="4" style="239" customWidth="1"/>
    <col min="13344" max="13345" width="4" style="239" bestFit="1" customWidth="1"/>
    <col min="13346" max="13346" width="4.42578125" style="239" customWidth="1"/>
    <col min="13347" max="13347" width="4.85546875" style="239" customWidth="1"/>
    <col min="13348" max="13351" width="4.7109375" style="239" customWidth="1"/>
    <col min="13352" max="13352" width="50.5703125" style="239" bestFit="1" customWidth="1"/>
    <col min="13353" max="13566" width="9.140625" style="239"/>
    <col min="13567" max="13567" width="31.7109375" style="239" bestFit="1" customWidth="1"/>
    <col min="13568" max="13585" width="3.85546875" style="239" customWidth="1"/>
    <col min="13586" max="13586" width="6.7109375" style="239" customWidth="1"/>
    <col min="13587" max="13597" width="3.85546875" style="239" customWidth="1"/>
    <col min="13598" max="13598" width="5" style="239" bestFit="1" customWidth="1"/>
    <col min="13599" max="13599" width="4" style="239" customWidth="1"/>
    <col min="13600" max="13601" width="4" style="239" bestFit="1" customWidth="1"/>
    <col min="13602" max="13602" width="4.42578125" style="239" customWidth="1"/>
    <col min="13603" max="13603" width="4.85546875" style="239" customWidth="1"/>
    <col min="13604" max="13607" width="4.7109375" style="239" customWidth="1"/>
    <col min="13608" max="13608" width="50.5703125" style="239" bestFit="1" customWidth="1"/>
    <col min="13609" max="13822" width="9.140625" style="239"/>
    <col min="13823" max="13823" width="31.7109375" style="239" bestFit="1" customWidth="1"/>
    <col min="13824" max="13841" width="3.85546875" style="239" customWidth="1"/>
    <col min="13842" max="13842" width="6.7109375" style="239" customWidth="1"/>
    <col min="13843" max="13853" width="3.85546875" style="239" customWidth="1"/>
    <col min="13854" max="13854" width="5" style="239" bestFit="1" customWidth="1"/>
    <col min="13855" max="13855" width="4" style="239" customWidth="1"/>
    <col min="13856" max="13857" width="4" style="239" bestFit="1" customWidth="1"/>
    <col min="13858" max="13858" width="4.42578125" style="239" customWidth="1"/>
    <col min="13859" max="13859" width="4.85546875" style="239" customWidth="1"/>
    <col min="13860" max="13863" width="4.7109375" style="239" customWidth="1"/>
    <col min="13864" max="13864" width="50.5703125" style="239" bestFit="1" customWidth="1"/>
    <col min="13865" max="14078" width="9.140625" style="239"/>
    <col min="14079" max="14079" width="31.7109375" style="239" bestFit="1" customWidth="1"/>
    <col min="14080" max="14097" width="3.85546875" style="239" customWidth="1"/>
    <col min="14098" max="14098" width="6.7109375" style="239" customWidth="1"/>
    <col min="14099" max="14109" width="3.85546875" style="239" customWidth="1"/>
    <col min="14110" max="14110" width="5" style="239" bestFit="1" customWidth="1"/>
    <col min="14111" max="14111" width="4" style="239" customWidth="1"/>
    <col min="14112" max="14113" width="4" style="239" bestFit="1" customWidth="1"/>
    <col min="14114" max="14114" width="4.42578125" style="239" customWidth="1"/>
    <col min="14115" max="14115" width="4.85546875" style="239" customWidth="1"/>
    <col min="14116" max="14119" width="4.7109375" style="239" customWidth="1"/>
    <col min="14120" max="14120" width="50.5703125" style="239" bestFit="1" customWidth="1"/>
    <col min="14121" max="14334" width="9.140625" style="239"/>
    <col min="14335" max="14335" width="31.7109375" style="239" bestFit="1" customWidth="1"/>
    <col min="14336" max="14353" width="3.85546875" style="239" customWidth="1"/>
    <col min="14354" max="14354" width="6.7109375" style="239" customWidth="1"/>
    <col min="14355" max="14365" width="3.85546875" style="239" customWidth="1"/>
    <col min="14366" max="14366" width="5" style="239" bestFit="1" customWidth="1"/>
    <col min="14367" max="14367" width="4" style="239" customWidth="1"/>
    <col min="14368" max="14369" width="4" style="239" bestFit="1" customWidth="1"/>
    <col min="14370" max="14370" width="4.42578125" style="239" customWidth="1"/>
    <col min="14371" max="14371" width="4.85546875" style="239" customWidth="1"/>
    <col min="14372" max="14375" width="4.7109375" style="239" customWidth="1"/>
    <col min="14376" max="14376" width="50.5703125" style="239" bestFit="1" customWidth="1"/>
    <col min="14377" max="14590" width="9.140625" style="239"/>
    <col min="14591" max="14591" width="31.7109375" style="239" bestFit="1" customWidth="1"/>
    <col min="14592" max="14609" width="3.85546875" style="239" customWidth="1"/>
    <col min="14610" max="14610" width="6.7109375" style="239" customWidth="1"/>
    <col min="14611" max="14621" width="3.85546875" style="239" customWidth="1"/>
    <col min="14622" max="14622" width="5" style="239" bestFit="1" customWidth="1"/>
    <col min="14623" max="14623" width="4" style="239" customWidth="1"/>
    <col min="14624" max="14625" width="4" style="239" bestFit="1" customWidth="1"/>
    <col min="14626" max="14626" width="4.42578125" style="239" customWidth="1"/>
    <col min="14627" max="14627" width="4.85546875" style="239" customWidth="1"/>
    <col min="14628" max="14631" width="4.7109375" style="239" customWidth="1"/>
    <col min="14632" max="14632" width="50.5703125" style="239" bestFit="1" customWidth="1"/>
    <col min="14633" max="14846" width="9.140625" style="239"/>
    <col min="14847" max="14847" width="31.7109375" style="239" bestFit="1" customWidth="1"/>
    <col min="14848" max="14865" width="3.85546875" style="239" customWidth="1"/>
    <col min="14866" max="14866" width="6.7109375" style="239" customWidth="1"/>
    <col min="14867" max="14877" width="3.85546875" style="239" customWidth="1"/>
    <col min="14878" max="14878" width="5" style="239" bestFit="1" customWidth="1"/>
    <col min="14879" max="14879" width="4" style="239" customWidth="1"/>
    <col min="14880" max="14881" width="4" style="239" bestFit="1" customWidth="1"/>
    <col min="14882" max="14882" width="4.42578125" style="239" customWidth="1"/>
    <col min="14883" max="14883" width="4.85546875" style="239" customWidth="1"/>
    <col min="14884" max="14887" width="4.7109375" style="239" customWidth="1"/>
    <col min="14888" max="14888" width="50.5703125" style="239" bestFit="1" customWidth="1"/>
    <col min="14889" max="15102" width="9.140625" style="239"/>
    <col min="15103" max="15103" width="31.7109375" style="239" bestFit="1" customWidth="1"/>
    <col min="15104" max="15121" width="3.85546875" style="239" customWidth="1"/>
    <col min="15122" max="15122" width="6.7109375" style="239" customWidth="1"/>
    <col min="15123" max="15133" width="3.85546875" style="239" customWidth="1"/>
    <col min="15134" max="15134" width="5" style="239" bestFit="1" customWidth="1"/>
    <col min="15135" max="15135" width="4" style="239" customWidth="1"/>
    <col min="15136" max="15137" width="4" style="239" bestFit="1" customWidth="1"/>
    <col min="15138" max="15138" width="4.42578125" style="239" customWidth="1"/>
    <col min="15139" max="15139" width="4.85546875" style="239" customWidth="1"/>
    <col min="15140" max="15143" width="4.7109375" style="239" customWidth="1"/>
    <col min="15144" max="15144" width="50.5703125" style="239" bestFit="1" customWidth="1"/>
    <col min="15145" max="15358" width="9.140625" style="239"/>
    <col min="15359" max="15359" width="31.7109375" style="239" bestFit="1" customWidth="1"/>
    <col min="15360" max="15377" width="3.85546875" style="239" customWidth="1"/>
    <col min="15378" max="15378" width="6.7109375" style="239" customWidth="1"/>
    <col min="15379" max="15389" width="3.85546875" style="239" customWidth="1"/>
    <col min="15390" max="15390" width="5" style="239" bestFit="1" customWidth="1"/>
    <col min="15391" max="15391" width="4" style="239" customWidth="1"/>
    <col min="15392" max="15393" width="4" style="239" bestFit="1" customWidth="1"/>
    <col min="15394" max="15394" width="4.42578125" style="239" customWidth="1"/>
    <col min="15395" max="15395" width="4.85546875" style="239" customWidth="1"/>
    <col min="15396" max="15399" width="4.7109375" style="239" customWidth="1"/>
    <col min="15400" max="15400" width="50.5703125" style="239" bestFit="1" customWidth="1"/>
    <col min="15401" max="15614" width="9.140625" style="239"/>
    <col min="15615" max="15615" width="31.7109375" style="239" bestFit="1" customWidth="1"/>
    <col min="15616" max="15633" width="3.85546875" style="239" customWidth="1"/>
    <col min="15634" max="15634" width="6.7109375" style="239" customWidth="1"/>
    <col min="15635" max="15645" width="3.85546875" style="239" customWidth="1"/>
    <col min="15646" max="15646" width="5" style="239" bestFit="1" customWidth="1"/>
    <col min="15647" max="15647" width="4" style="239" customWidth="1"/>
    <col min="15648" max="15649" width="4" style="239" bestFit="1" customWidth="1"/>
    <col min="15650" max="15650" width="4.42578125" style="239" customWidth="1"/>
    <col min="15651" max="15651" width="4.85546875" style="239" customWidth="1"/>
    <col min="15652" max="15655" width="4.7109375" style="239" customWidth="1"/>
    <col min="15656" max="15656" width="50.5703125" style="239" bestFit="1" customWidth="1"/>
    <col min="15657" max="15870" width="9.140625" style="239"/>
    <col min="15871" max="15871" width="31.7109375" style="239" bestFit="1" customWidth="1"/>
    <col min="15872" max="15889" width="3.85546875" style="239" customWidth="1"/>
    <col min="15890" max="15890" width="6.7109375" style="239" customWidth="1"/>
    <col min="15891" max="15901" width="3.85546875" style="239" customWidth="1"/>
    <col min="15902" max="15902" width="5" style="239" bestFit="1" customWidth="1"/>
    <col min="15903" max="15903" width="4" style="239" customWidth="1"/>
    <col min="15904" max="15905" width="4" style="239" bestFit="1" customWidth="1"/>
    <col min="15906" max="15906" width="4.42578125" style="239" customWidth="1"/>
    <col min="15907" max="15907" width="4.85546875" style="239" customWidth="1"/>
    <col min="15908" max="15911" width="4.7109375" style="239" customWidth="1"/>
    <col min="15912" max="15912" width="50.5703125" style="239" bestFit="1" customWidth="1"/>
    <col min="15913" max="16126" width="9.140625" style="239"/>
    <col min="16127" max="16127" width="31.7109375" style="239" bestFit="1" customWidth="1"/>
    <col min="16128" max="16145" width="3.85546875" style="239" customWidth="1"/>
    <col min="16146" max="16146" width="6.7109375" style="239" customWidth="1"/>
    <col min="16147" max="16157" width="3.85546875" style="239" customWidth="1"/>
    <col min="16158" max="16158" width="5" style="239" bestFit="1" customWidth="1"/>
    <col min="16159" max="16159" width="4" style="239" customWidth="1"/>
    <col min="16160" max="16161" width="4" style="239" bestFit="1" customWidth="1"/>
    <col min="16162" max="16162" width="4.42578125" style="239" customWidth="1"/>
    <col min="16163" max="16163" width="4.85546875" style="239" customWidth="1"/>
    <col min="16164" max="16167" width="4.7109375" style="239" customWidth="1"/>
    <col min="16168" max="16168" width="50.5703125" style="239" bestFit="1" customWidth="1"/>
    <col min="16169" max="16384" width="9.140625" style="239"/>
  </cols>
  <sheetData>
    <row r="1" spans="1:36" ht="13.5" thickBot="1" x14ac:dyDescent="0.25">
      <c r="B1" s="666" t="s">
        <v>93</v>
      </c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67"/>
      <c r="AD1" s="667"/>
      <c r="AE1" s="667"/>
      <c r="AF1" s="667"/>
      <c r="AG1" s="667"/>
      <c r="AH1" s="667"/>
      <c r="AI1" s="667"/>
      <c r="AJ1" s="668"/>
    </row>
    <row r="2" spans="1:36" ht="13.5" thickBot="1" x14ac:dyDescent="0.25">
      <c r="B2" s="623" t="s">
        <v>282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4"/>
    </row>
    <row r="3" spans="1:36" s="234" customFormat="1" ht="13.5" thickBot="1" x14ac:dyDescent="0.25">
      <c r="A3" s="239"/>
      <c r="B3" s="575" t="s">
        <v>85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7"/>
    </row>
    <row r="4" spans="1:36" s="234" customFormat="1" x14ac:dyDescent="0.2">
      <c r="A4" s="593" t="s">
        <v>150</v>
      </c>
      <c r="B4" s="660" t="s">
        <v>0</v>
      </c>
      <c r="C4" s="569" t="s">
        <v>183</v>
      </c>
      <c r="D4" s="571" t="s">
        <v>185</v>
      </c>
      <c r="E4" s="657" t="s">
        <v>1</v>
      </c>
      <c r="F4" s="662"/>
      <c r="G4" s="663"/>
      <c r="H4" s="657" t="s">
        <v>2</v>
      </c>
      <c r="I4" s="662"/>
      <c r="J4" s="663"/>
      <c r="K4" s="657" t="s">
        <v>3</v>
      </c>
      <c r="L4" s="662"/>
      <c r="M4" s="663"/>
      <c r="N4" s="657" t="s">
        <v>4</v>
      </c>
      <c r="O4" s="658"/>
      <c r="P4" s="659"/>
      <c r="Q4" s="657" t="s">
        <v>5</v>
      </c>
      <c r="R4" s="658"/>
      <c r="S4" s="659"/>
      <c r="T4" s="657" t="s">
        <v>6</v>
      </c>
      <c r="U4" s="658"/>
      <c r="V4" s="659"/>
      <c r="W4" s="657" t="s">
        <v>7</v>
      </c>
      <c r="X4" s="658"/>
      <c r="Y4" s="659"/>
      <c r="Z4" s="657" t="s">
        <v>8</v>
      </c>
      <c r="AA4" s="658"/>
      <c r="AB4" s="659"/>
      <c r="AC4" s="586" t="s">
        <v>9</v>
      </c>
      <c r="AD4" s="587"/>
      <c r="AE4" s="588"/>
      <c r="AF4" s="586" t="s">
        <v>10</v>
      </c>
      <c r="AG4" s="587"/>
      <c r="AH4" s="588"/>
      <c r="AI4" s="653" t="s">
        <v>11</v>
      </c>
      <c r="AJ4" s="655" t="s">
        <v>12</v>
      </c>
    </row>
    <row r="5" spans="1:36" s="234" customFormat="1" ht="13.5" thickBot="1" x14ac:dyDescent="0.25">
      <c r="A5" s="605"/>
      <c r="B5" s="661"/>
      <c r="C5" s="570"/>
      <c r="D5" s="572"/>
      <c r="E5" s="254" t="s">
        <v>11</v>
      </c>
      <c r="F5" s="255"/>
      <c r="G5" s="237" t="s">
        <v>12</v>
      </c>
      <c r="H5" s="254" t="s">
        <v>11</v>
      </c>
      <c r="I5" s="255"/>
      <c r="J5" s="237" t="s">
        <v>12</v>
      </c>
      <c r="K5" s="254" t="s">
        <v>11</v>
      </c>
      <c r="L5" s="255"/>
      <c r="M5" s="237" t="s">
        <v>12</v>
      </c>
      <c r="N5" s="254" t="s">
        <v>11</v>
      </c>
      <c r="O5" s="255"/>
      <c r="P5" s="237" t="s">
        <v>12</v>
      </c>
      <c r="Q5" s="254" t="s">
        <v>11</v>
      </c>
      <c r="R5" s="255"/>
      <c r="S5" s="237" t="s">
        <v>12</v>
      </c>
      <c r="T5" s="254" t="s">
        <v>11</v>
      </c>
      <c r="U5" s="255"/>
      <c r="V5" s="237" t="s">
        <v>12</v>
      </c>
      <c r="W5" s="235" t="s">
        <v>11</v>
      </c>
      <c r="X5" s="236"/>
      <c r="Y5" s="237" t="s">
        <v>12</v>
      </c>
      <c r="Z5" s="235" t="s">
        <v>11</v>
      </c>
      <c r="AA5" s="236"/>
      <c r="AB5" s="237" t="s">
        <v>12</v>
      </c>
      <c r="AC5" s="213" t="s">
        <v>11</v>
      </c>
      <c r="AD5" s="214"/>
      <c r="AE5" s="215" t="s">
        <v>12</v>
      </c>
      <c r="AF5" s="213" t="s">
        <v>11</v>
      </c>
      <c r="AG5" s="214"/>
      <c r="AH5" s="215" t="s">
        <v>12</v>
      </c>
      <c r="AI5" s="654"/>
      <c r="AJ5" s="656"/>
    </row>
    <row r="6" spans="1:36" s="234" customFormat="1" ht="12.75" customHeight="1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151">
        <v>2</v>
      </c>
      <c r="L6" s="152" t="s">
        <v>33</v>
      </c>
      <c r="M6" s="176">
        <v>3</v>
      </c>
      <c r="N6" s="68">
        <v>2</v>
      </c>
      <c r="O6" s="69" t="s">
        <v>33</v>
      </c>
      <c r="P6" s="175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179"/>
      <c r="Z6" s="177"/>
      <c r="AA6" s="180"/>
      <c r="AB6" s="181"/>
      <c r="AC6" s="216"/>
      <c r="AD6" s="217"/>
      <c r="AE6" s="218"/>
      <c r="AF6" s="216"/>
      <c r="AG6" s="217"/>
      <c r="AH6" s="218"/>
      <c r="AI6" s="146">
        <f>15*(E6+H6+K6+N6+Q6+T6+W6+Z6+AC6+AF6)</f>
        <v>180</v>
      </c>
      <c r="AJ6" s="267">
        <f>G6+J6+M6+P6+S6+V6+Y6+AB6+AE6+AH6</f>
        <v>18</v>
      </c>
    </row>
    <row r="7" spans="1:36" s="234" customFormat="1" ht="12.75" customHeight="1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65"/>
      <c r="L7" s="64"/>
      <c r="M7" s="121"/>
      <c r="N7" s="65"/>
      <c r="O7" s="64"/>
      <c r="P7" s="121"/>
      <c r="Q7" s="65"/>
      <c r="R7" s="64"/>
      <c r="S7" s="121"/>
      <c r="T7" s="65"/>
      <c r="U7" s="64" t="s">
        <v>25</v>
      </c>
      <c r="V7" s="121">
        <v>0</v>
      </c>
      <c r="W7" s="177"/>
      <c r="X7" s="178"/>
      <c r="Y7" s="179"/>
      <c r="Z7" s="177"/>
      <c r="AA7" s="180"/>
      <c r="AB7" s="181"/>
      <c r="AC7" s="216"/>
      <c r="AD7" s="217"/>
      <c r="AE7" s="218"/>
      <c r="AF7" s="216"/>
      <c r="AG7" s="217"/>
      <c r="AH7" s="218"/>
      <c r="AI7" s="147">
        <f t="shared" ref="AI7:AI15" si="0">15*(E7+H7+K7+N7+Q7+T7+W7+Z7+AC7+AF7)</f>
        <v>0</v>
      </c>
      <c r="AJ7" s="266">
        <f t="shared" ref="AJ7:AJ15" si="1">G7+J7+M7+P7+S7+V7+Y7+AB7+AE7+AH7</f>
        <v>0</v>
      </c>
    </row>
    <row r="8" spans="1:36" s="234" customFormat="1" ht="12.75" customHeight="1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121">
        <v>1</v>
      </c>
      <c r="H8" s="65">
        <v>1</v>
      </c>
      <c r="I8" s="64" t="s">
        <v>13</v>
      </c>
      <c r="J8" s="121">
        <v>1</v>
      </c>
      <c r="K8" s="65"/>
      <c r="L8" s="64"/>
      <c r="M8" s="121"/>
      <c r="N8" s="65"/>
      <c r="O8" s="64"/>
      <c r="P8" s="121"/>
      <c r="Q8" s="65"/>
      <c r="R8" s="64"/>
      <c r="S8" s="121"/>
      <c r="T8" s="65"/>
      <c r="U8" s="64"/>
      <c r="V8" s="121"/>
      <c r="W8" s="184"/>
      <c r="X8" s="185"/>
      <c r="Y8" s="186"/>
      <c r="Z8" s="184"/>
      <c r="AA8" s="187"/>
      <c r="AB8" s="188"/>
      <c r="AC8" s="219"/>
      <c r="AD8" s="220"/>
      <c r="AE8" s="221"/>
      <c r="AF8" s="219"/>
      <c r="AG8" s="220"/>
      <c r="AH8" s="221"/>
      <c r="AI8" s="147">
        <f t="shared" si="0"/>
        <v>30</v>
      </c>
      <c r="AJ8" s="266">
        <f t="shared" si="1"/>
        <v>2</v>
      </c>
    </row>
    <row r="9" spans="1:36" s="234" customFormat="1" ht="12.75" customHeight="1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121">
        <v>1</v>
      </c>
      <c r="Q9" s="65">
        <v>1</v>
      </c>
      <c r="R9" s="64" t="s">
        <v>15</v>
      </c>
      <c r="S9" s="121">
        <v>1</v>
      </c>
      <c r="T9" s="65"/>
      <c r="U9" s="64"/>
      <c r="V9" s="121"/>
      <c r="W9" s="184"/>
      <c r="X9" s="185"/>
      <c r="Y9" s="186"/>
      <c r="Z9" s="184"/>
      <c r="AA9" s="187"/>
      <c r="AB9" s="188"/>
      <c r="AC9" s="219"/>
      <c r="AD9" s="220"/>
      <c r="AE9" s="221"/>
      <c r="AF9" s="219"/>
      <c r="AG9" s="220"/>
      <c r="AH9" s="221"/>
      <c r="AI9" s="147">
        <f t="shared" si="0"/>
        <v>105</v>
      </c>
      <c r="AJ9" s="266">
        <f t="shared" si="1"/>
        <v>7</v>
      </c>
    </row>
    <row r="10" spans="1:36" s="234" customFormat="1" ht="12.75" customHeight="1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121">
        <v>2</v>
      </c>
      <c r="Q10" s="65">
        <v>1</v>
      </c>
      <c r="R10" s="64" t="s">
        <v>15</v>
      </c>
      <c r="S10" s="121">
        <v>2</v>
      </c>
      <c r="T10" s="65"/>
      <c r="U10" s="64"/>
      <c r="V10" s="121"/>
      <c r="W10" s="184"/>
      <c r="X10" s="185"/>
      <c r="Y10" s="186"/>
      <c r="Z10" s="184"/>
      <c r="AA10" s="187"/>
      <c r="AB10" s="188"/>
      <c r="AC10" s="219"/>
      <c r="AD10" s="220"/>
      <c r="AE10" s="221"/>
      <c r="AF10" s="219"/>
      <c r="AG10" s="220"/>
      <c r="AH10" s="221"/>
      <c r="AI10" s="147">
        <f t="shared" si="0"/>
        <v>105</v>
      </c>
      <c r="AJ10" s="266">
        <f t="shared" si="1"/>
        <v>14</v>
      </c>
    </row>
    <row r="11" spans="1:36" s="234" customFormat="1" ht="12.75" customHeight="1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121"/>
      <c r="Q11" s="65">
        <v>1</v>
      </c>
      <c r="R11" s="64" t="s">
        <v>15</v>
      </c>
      <c r="S11" s="121">
        <v>1</v>
      </c>
      <c r="T11" s="65">
        <v>2</v>
      </c>
      <c r="U11" s="64" t="s">
        <v>15</v>
      </c>
      <c r="V11" s="121">
        <v>2</v>
      </c>
      <c r="W11" s="184"/>
      <c r="X11" s="185"/>
      <c r="Y11" s="186"/>
      <c r="Z11" s="184"/>
      <c r="AA11" s="187"/>
      <c r="AB11" s="188"/>
      <c r="AC11" s="219"/>
      <c r="AD11" s="220"/>
      <c r="AE11" s="221"/>
      <c r="AF11" s="219"/>
      <c r="AG11" s="220"/>
      <c r="AH11" s="221"/>
      <c r="AI11" s="147">
        <f t="shared" si="0"/>
        <v>45</v>
      </c>
      <c r="AJ11" s="266">
        <f t="shared" si="1"/>
        <v>3</v>
      </c>
    </row>
    <row r="12" spans="1:36" s="234" customFormat="1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121"/>
      <c r="Q12" s="65"/>
      <c r="R12" s="64"/>
      <c r="S12" s="121"/>
      <c r="T12" s="65"/>
      <c r="U12" s="64" t="s">
        <v>25</v>
      </c>
      <c r="V12" s="121">
        <v>0</v>
      </c>
      <c r="W12" s="184"/>
      <c r="X12" s="185"/>
      <c r="Y12" s="186"/>
      <c r="Z12" s="184"/>
      <c r="AA12" s="187"/>
      <c r="AB12" s="188"/>
      <c r="AC12" s="219"/>
      <c r="AD12" s="220"/>
      <c r="AE12" s="221"/>
      <c r="AF12" s="219"/>
      <c r="AG12" s="220"/>
      <c r="AH12" s="221"/>
      <c r="AI12" s="147">
        <f t="shared" si="0"/>
        <v>0</v>
      </c>
      <c r="AJ12" s="268">
        <f t="shared" si="1"/>
        <v>0</v>
      </c>
    </row>
    <row r="13" spans="1:36" s="234" customFormat="1" x14ac:dyDescent="0.2">
      <c r="A13" s="401" t="s">
        <v>115</v>
      </c>
      <c r="B13" s="62" t="s">
        <v>27</v>
      </c>
      <c r="C13" s="422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121"/>
      <c r="Q13" s="65"/>
      <c r="R13" s="64"/>
      <c r="S13" s="121"/>
      <c r="T13" s="65"/>
      <c r="U13" s="64"/>
      <c r="V13" s="121"/>
      <c r="W13" s="190"/>
      <c r="X13" s="185"/>
      <c r="Y13" s="186"/>
      <c r="Z13" s="190"/>
      <c r="AA13" s="191"/>
      <c r="AB13" s="186"/>
      <c r="AC13" s="222"/>
      <c r="AD13" s="223"/>
      <c r="AE13" s="224"/>
      <c r="AF13" s="222"/>
      <c r="AG13" s="223"/>
      <c r="AH13" s="224"/>
      <c r="AI13" s="147">
        <f t="shared" si="0"/>
        <v>30</v>
      </c>
      <c r="AJ13" s="266">
        <f t="shared" si="1"/>
        <v>2</v>
      </c>
    </row>
    <row r="14" spans="1:36" s="234" customFormat="1" x14ac:dyDescent="0.2">
      <c r="A14" s="401" t="s">
        <v>116</v>
      </c>
      <c r="B14" s="62" t="s">
        <v>28</v>
      </c>
      <c r="C14" s="422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121"/>
      <c r="N14" s="65">
        <v>2</v>
      </c>
      <c r="O14" s="64" t="s">
        <v>33</v>
      </c>
      <c r="P14" s="121">
        <v>2</v>
      </c>
      <c r="Q14" s="65"/>
      <c r="R14" s="64"/>
      <c r="S14" s="121"/>
      <c r="T14" s="65"/>
      <c r="U14" s="64"/>
      <c r="V14" s="121"/>
      <c r="W14" s="190"/>
      <c r="X14" s="185"/>
      <c r="Y14" s="186"/>
      <c r="Z14" s="190"/>
      <c r="AA14" s="191"/>
      <c r="AB14" s="186"/>
      <c r="AC14" s="222"/>
      <c r="AD14" s="223"/>
      <c r="AE14" s="224"/>
      <c r="AF14" s="222"/>
      <c r="AG14" s="223"/>
      <c r="AH14" s="224"/>
      <c r="AI14" s="147">
        <f t="shared" si="0"/>
        <v>30</v>
      </c>
      <c r="AJ14" s="266">
        <f t="shared" si="1"/>
        <v>2</v>
      </c>
    </row>
    <row r="15" spans="1:36" s="234" customFormat="1" x14ac:dyDescent="0.2">
      <c r="A15" s="401" t="s">
        <v>117</v>
      </c>
      <c r="B15" s="62" t="s">
        <v>17</v>
      </c>
      <c r="C15" s="422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121">
        <v>2</v>
      </c>
      <c r="N15" s="65"/>
      <c r="O15" s="64"/>
      <c r="P15" s="121"/>
      <c r="Q15" s="65"/>
      <c r="R15" s="64"/>
      <c r="S15" s="121"/>
      <c r="T15" s="65"/>
      <c r="U15" s="64"/>
      <c r="V15" s="121"/>
      <c r="W15" s="190"/>
      <c r="X15" s="185"/>
      <c r="Y15" s="186"/>
      <c r="Z15" s="190"/>
      <c r="AA15" s="191"/>
      <c r="AB15" s="186"/>
      <c r="AC15" s="222"/>
      <c r="AD15" s="223"/>
      <c r="AE15" s="224"/>
      <c r="AF15" s="222"/>
      <c r="AG15" s="223"/>
      <c r="AH15" s="224"/>
      <c r="AI15" s="147">
        <f t="shared" si="0"/>
        <v>30</v>
      </c>
      <c r="AJ15" s="266">
        <f t="shared" si="1"/>
        <v>2</v>
      </c>
    </row>
    <row r="16" spans="1:36" ht="25.5" x14ac:dyDescent="0.2">
      <c r="A16" s="474" t="s">
        <v>133</v>
      </c>
      <c r="B16" s="62" t="s">
        <v>268</v>
      </c>
      <c r="C16" s="421" t="s">
        <v>184</v>
      </c>
      <c r="D16" s="451" t="s">
        <v>19</v>
      </c>
      <c r="E16" s="195"/>
      <c r="F16" s="196"/>
      <c r="G16" s="186"/>
      <c r="H16" s="195"/>
      <c r="I16" s="196"/>
      <c r="J16" s="186"/>
      <c r="K16" s="195"/>
      <c r="L16" s="196"/>
      <c r="M16" s="186"/>
      <c r="N16" s="195"/>
      <c r="O16" s="196"/>
      <c r="P16" s="186"/>
      <c r="Q16" s="195">
        <v>4</v>
      </c>
      <c r="R16" s="196" t="s">
        <v>19</v>
      </c>
      <c r="S16" s="186">
        <v>2</v>
      </c>
      <c r="T16" s="195">
        <v>4</v>
      </c>
      <c r="U16" s="196" t="s">
        <v>15</v>
      </c>
      <c r="V16" s="186">
        <v>2</v>
      </c>
      <c r="W16" s="190"/>
      <c r="X16" s="197"/>
      <c r="Y16" s="198"/>
      <c r="Z16" s="190"/>
      <c r="AA16" s="191"/>
      <c r="AB16" s="186"/>
      <c r="AC16" s="222"/>
      <c r="AD16" s="223"/>
      <c r="AE16" s="224"/>
      <c r="AF16" s="222"/>
      <c r="AG16" s="223"/>
      <c r="AH16" s="224"/>
      <c r="AI16" s="270">
        <f>15*(E16+H16+K16+N16+Q16+T16+W16+Z16+AC16+AF16)</f>
        <v>120</v>
      </c>
      <c r="AJ16" s="266">
        <f>G16+J16+M16+P16+S16+V16+Y16+AB16+AE16+AH16</f>
        <v>4</v>
      </c>
    </row>
    <row r="17" spans="1:37" ht="15" customHeight="1" x14ac:dyDescent="0.2">
      <c r="A17" s="401" t="s">
        <v>149</v>
      </c>
      <c r="B17" s="62" t="s">
        <v>29</v>
      </c>
      <c r="C17" s="195"/>
      <c r="D17" s="195" t="s">
        <v>19</v>
      </c>
      <c r="E17" s="195">
        <v>1</v>
      </c>
      <c r="F17" s="196" t="s">
        <v>20</v>
      </c>
      <c r="G17" s="186"/>
      <c r="H17" s="195">
        <v>1</v>
      </c>
      <c r="I17" s="196" t="s">
        <v>20</v>
      </c>
      <c r="J17" s="186"/>
      <c r="K17" s="195">
        <v>1</v>
      </c>
      <c r="L17" s="196" t="s">
        <v>20</v>
      </c>
      <c r="M17" s="186"/>
      <c r="N17" s="195">
        <v>1</v>
      </c>
      <c r="O17" s="196" t="s">
        <v>20</v>
      </c>
      <c r="P17" s="186"/>
      <c r="Q17" s="195">
        <v>1</v>
      </c>
      <c r="R17" s="196" t="s">
        <v>20</v>
      </c>
      <c r="S17" s="186"/>
      <c r="T17" s="195">
        <v>1</v>
      </c>
      <c r="U17" s="196" t="s">
        <v>20</v>
      </c>
      <c r="V17" s="186"/>
      <c r="W17" s="199"/>
      <c r="X17" s="200"/>
      <c r="Y17" s="201"/>
      <c r="Z17" s="202"/>
      <c r="AA17" s="200"/>
      <c r="AB17" s="203"/>
      <c r="AC17" s="225"/>
      <c r="AD17" s="226"/>
      <c r="AE17" s="227"/>
      <c r="AF17" s="225"/>
      <c r="AG17" s="226"/>
      <c r="AH17" s="227"/>
      <c r="AI17" s="271">
        <f>15*(E17+H17+K17+N17+Q17+T17+W17+Z17+AC17+AF17)</f>
        <v>90</v>
      </c>
      <c r="AJ17" s="269">
        <v>0</v>
      </c>
    </row>
    <row r="18" spans="1:37" s="234" customFormat="1" x14ac:dyDescent="0.2">
      <c r="A18" s="481" t="s">
        <v>321</v>
      </c>
      <c r="B18" s="410" t="s">
        <v>323</v>
      </c>
      <c r="C18" s="500" t="s">
        <v>184</v>
      </c>
      <c r="D18" s="500" t="s">
        <v>19</v>
      </c>
      <c r="E18" s="441">
        <v>2</v>
      </c>
      <c r="F18" s="442" t="s">
        <v>33</v>
      </c>
      <c r="G18" s="318">
        <v>7</v>
      </c>
      <c r="H18" s="441">
        <v>2</v>
      </c>
      <c r="I18" s="442" t="s">
        <v>33</v>
      </c>
      <c r="J18" s="318">
        <v>7</v>
      </c>
      <c r="K18" s="441">
        <v>2</v>
      </c>
      <c r="L18" s="442" t="s">
        <v>33</v>
      </c>
      <c r="M18" s="318">
        <v>7</v>
      </c>
      <c r="N18" s="441">
        <v>2</v>
      </c>
      <c r="O18" s="442" t="s">
        <v>33</v>
      </c>
      <c r="P18" s="318">
        <v>7</v>
      </c>
      <c r="Q18" s="441">
        <v>2</v>
      </c>
      <c r="R18" s="442" t="s">
        <v>33</v>
      </c>
      <c r="S18" s="318">
        <v>7</v>
      </c>
      <c r="T18" s="441">
        <v>2</v>
      </c>
      <c r="U18" s="442" t="s">
        <v>33</v>
      </c>
      <c r="V18" s="318">
        <v>7</v>
      </c>
      <c r="W18" s="443">
        <v>2</v>
      </c>
      <c r="X18" s="444" t="s">
        <v>33</v>
      </c>
      <c r="Y18" s="365">
        <v>7</v>
      </c>
      <c r="Z18" s="443">
        <v>2</v>
      </c>
      <c r="AA18" s="444" t="s">
        <v>19</v>
      </c>
      <c r="AB18" s="365">
        <v>7</v>
      </c>
      <c r="AC18" s="222"/>
      <c r="AD18" s="223"/>
      <c r="AE18" s="224"/>
      <c r="AF18" s="222"/>
      <c r="AG18" s="223"/>
      <c r="AH18" s="224"/>
      <c r="AI18" s="270">
        <f t="shared" ref="AI18:AI32" si="2">15*(E18+H18+K18+N18+Q18+T18+W18+Z18+AC18+AF18)</f>
        <v>240</v>
      </c>
      <c r="AJ18" s="266">
        <f t="shared" ref="AJ18:AJ32" si="3">G18+J18+M18+P18+S18+V18+Y18+AB18+AE18+AH18</f>
        <v>56</v>
      </c>
    </row>
    <row r="19" spans="1:37" s="2" customFormat="1" ht="25.5" x14ac:dyDescent="0.2">
      <c r="A19" s="429" t="s">
        <v>179</v>
      </c>
      <c r="B19" s="415" t="s">
        <v>163</v>
      </c>
      <c r="C19" s="466" t="s">
        <v>322</v>
      </c>
      <c r="D19" s="410"/>
      <c r="E19" s="441"/>
      <c r="F19" s="442"/>
      <c r="G19" s="318"/>
      <c r="H19" s="441"/>
      <c r="I19" s="442"/>
      <c r="J19" s="318"/>
      <c r="K19" s="441"/>
      <c r="L19" s="442"/>
      <c r="M19" s="318"/>
      <c r="N19" s="441"/>
      <c r="O19" s="442"/>
      <c r="P19" s="318"/>
      <c r="Q19" s="441"/>
      <c r="R19" s="442"/>
      <c r="S19" s="318"/>
      <c r="T19" s="441"/>
      <c r="U19" s="442"/>
      <c r="V19" s="318"/>
      <c r="W19" s="445"/>
      <c r="X19" s="446"/>
      <c r="Y19" s="317"/>
      <c r="Z19" s="447"/>
      <c r="AA19" s="446" t="s">
        <v>25</v>
      </c>
      <c r="AB19" s="317">
        <v>0</v>
      </c>
      <c r="AC19" s="115"/>
      <c r="AD19" s="116"/>
      <c r="AE19" s="340"/>
      <c r="AF19" s="115"/>
      <c r="AG19" s="116"/>
      <c r="AH19" s="340"/>
      <c r="AI19" s="82">
        <f t="shared" si="2"/>
        <v>0</v>
      </c>
      <c r="AJ19" s="348">
        <f t="shared" si="3"/>
        <v>0</v>
      </c>
      <c r="AK19" s="40"/>
    </row>
    <row r="20" spans="1:37" s="234" customFormat="1" x14ac:dyDescent="0.2">
      <c r="A20" s="481" t="s">
        <v>336</v>
      </c>
      <c r="B20" s="411" t="s">
        <v>222</v>
      </c>
      <c r="C20" s="450" t="s">
        <v>184</v>
      </c>
      <c r="D20" s="449" t="s">
        <v>186</v>
      </c>
      <c r="E20" s="441">
        <v>1</v>
      </c>
      <c r="F20" s="442" t="s">
        <v>33</v>
      </c>
      <c r="G20" s="186">
        <v>1</v>
      </c>
      <c r="H20" s="441">
        <v>1</v>
      </c>
      <c r="I20" s="442" t="s">
        <v>33</v>
      </c>
      <c r="J20" s="186">
        <v>1</v>
      </c>
      <c r="K20" s="441">
        <v>1</v>
      </c>
      <c r="L20" s="442" t="s">
        <v>33</v>
      </c>
      <c r="M20" s="186">
        <v>1</v>
      </c>
      <c r="N20" s="441">
        <v>1</v>
      </c>
      <c r="O20" s="442" t="s">
        <v>33</v>
      </c>
      <c r="P20" s="186">
        <v>1</v>
      </c>
      <c r="Q20" s="441"/>
      <c r="R20" s="442"/>
      <c r="S20" s="186"/>
      <c r="T20" s="441"/>
      <c r="U20" s="442"/>
      <c r="V20" s="186"/>
      <c r="W20" s="443"/>
      <c r="X20" s="444"/>
      <c r="Y20" s="186"/>
      <c r="Z20" s="443"/>
      <c r="AA20" s="444"/>
      <c r="AB20" s="186"/>
      <c r="AC20" s="222"/>
      <c r="AD20" s="223"/>
      <c r="AE20" s="224"/>
      <c r="AF20" s="222"/>
      <c r="AG20" s="223"/>
      <c r="AH20" s="224"/>
      <c r="AI20" s="270">
        <f t="shared" si="2"/>
        <v>60</v>
      </c>
      <c r="AJ20" s="266">
        <f t="shared" si="3"/>
        <v>4</v>
      </c>
    </row>
    <row r="21" spans="1:37" s="234" customFormat="1" x14ac:dyDescent="0.2">
      <c r="A21" s="481" t="s">
        <v>215</v>
      </c>
      <c r="B21" s="411" t="s">
        <v>307</v>
      </c>
      <c r="C21" s="450" t="s">
        <v>184</v>
      </c>
      <c r="D21" s="449" t="s">
        <v>186</v>
      </c>
      <c r="E21" s="441"/>
      <c r="F21" s="442"/>
      <c r="G21" s="186"/>
      <c r="H21" s="441"/>
      <c r="I21" s="442"/>
      <c r="J21" s="186"/>
      <c r="K21" s="441"/>
      <c r="L21" s="442"/>
      <c r="M21" s="186"/>
      <c r="N21" s="441"/>
      <c r="O21" s="442"/>
      <c r="P21" s="186"/>
      <c r="Q21" s="441">
        <v>1</v>
      </c>
      <c r="R21" s="442" t="s">
        <v>33</v>
      </c>
      <c r="S21" s="186">
        <v>1</v>
      </c>
      <c r="T21" s="441">
        <v>1</v>
      </c>
      <c r="U21" s="442" t="s">
        <v>33</v>
      </c>
      <c r="V21" s="186">
        <v>1</v>
      </c>
      <c r="W21" s="443"/>
      <c r="X21" s="444"/>
      <c r="Y21" s="186"/>
      <c r="Z21" s="443"/>
      <c r="AA21" s="444"/>
      <c r="AB21" s="186"/>
      <c r="AC21" s="222"/>
      <c r="AD21" s="223"/>
      <c r="AE21" s="224"/>
      <c r="AF21" s="222"/>
      <c r="AG21" s="223"/>
      <c r="AH21" s="224"/>
      <c r="AI21" s="270">
        <f t="shared" si="2"/>
        <v>30</v>
      </c>
      <c r="AJ21" s="266">
        <f t="shared" si="3"/>
        <v>2</v>
      </c>
    </row>
    <row r="22" spans="1:37" s="234" customFormat="1" x14ac:dyDescent="0.2">
      <c r="A22" s="440" t="s">
        <v>196</v>
      </c>
      <c r="B22" s="62" t="s">
        <v>229</v>
      </c>
      <c r="C22" s="450"/>
      <c r="D22" s="451" t="s">
        <v>19</v>
      </c>
      <c r="E22" s="73">
        <v>1</v>
      </c>
      <c r="F22" s="74" t="s">
        <v>15</v>
      </c>
      <c r="G22" s="186">
        <v>1</v>
      </c>
      <c r="H22" s="73">
        <v>1</v>
      </c>
      <c r="I22" s="74" t="s">
        <v>15</v>
      </c>
      <c r="J22" s="186">
        <v>1</v>
      </c>
      <c r="K22" s="73">
        <v>1</v>
      </c>
      <c r="L22" s="74" t="s">
        <v>15</v>
      </c>
      <c r="M22" s="186">
        <v>1</v>
      </c>
      <c r="N22" s="73">
        <v>1</v>
      </c>
      <c r="O22" s="74" t="s">
        <v>15</v>
      </c>
      <c r="P22" s="186">
        <v>1</v>
      </c>
      <c r="Q22" s="73">
        <v>1</v>
      </c>
      <c r="R22" s="74" t="s">
        <v>15</v>
      </c>
      <c r="S22" s="186">
        <v>1</v>
      </c>
      <c r="T22" s="73">
        <v>1</v>
      </c>
      <c r="U22" s="74" t="s">
        <v>15</v>
      </c>
      <c r="V22" s="186">
        <v>1</v>
      </c>
      <c r="W22" s="73">
        <v>1</v>
      </c>
      <c r="X22" s="74" t="s">
        <v>15</v>
      </c>
      <c r="Y22" s="186">
        <v>1</v>
      </c>
      <c r="Z22" s="73">
        <v>1</v>
      </c>
      <c r="AA22" s="74" t="s">
        <v>15</v>
      </c>
      <c r="AB22" s="186">
        <v>1</v>
      </c>
      <c r="AC22" s="222"/>
      <c r="AD22" s="223"/>
      <c r="AE22" s="224"/>
      <c r="AF22" s="222"/>
      <c r="AG22" s="223"/>
      <c r="AH22" s="224"/>
      <c r="AI22" s="270">
        <f t="shared" si="2"/>
        <v>120</v>
      </c>
      <c r="AJ22" s="266">
        <f t="shared" si="3"/>
        <v>8</v>
      </c>
    </row>
    <row r="23" spans="1:37" s="234" customFormat="1" x14ac:dyDescent="0.2">
      <c r="A23" s="440" t="s">
        <v>236</v>
      </c>
      <c r="B23" s="62" t="s">
        <v>230</v>
      </c>
      <c r="C23" s="62"/>
      <c r="D23" s="195" t="s">
        <v>19</v>
      </c>
      <c r="E23" s="149"/>
      <c r="F23" s="150"/>
      <c r="G23" s="186"/>
      <c r="H23" s="149"/>
      <c r="I23" s="150"/>
      <c r="J23" s="186"/>
      <c r="K23" s="65">
        <v>4</v>
      </c>
      <c r="L23" s="64" t="s">
        <v>15</v>
      </c>
      <c r="M23" s="186">
        <v>2</v>
      </c>
      <c r="N23" s="65">
        <v>4</v>
      </c>
      <c r="O23" s="64" t="s">
        <v>15</v>
      </c>
      <c r="P23" s="186">
        <v>2</v>
      </c>
      <c r="Q23" s="65">
        <v>4</v>
      </c>
      <c r="R23" s="64" t="s">
        <v>15</v>
      </c>
      <c r="S23" s="186">
        <v>2</v>
      </c>
      <c r="T23" s="65">
        <v>4</v>
      </c>
      <c r="U23" s="64" t="s">
        <v>15</v>
      </c>
      <c r="V23" s="186">
        <v>2</v>
      </c>
      <c r="W23" s="149"/>
      <c r="X23" s="150"/>
      <c r="Y23" s="186"/>
      <c r="Z23" s="149"/>
      <c r="AA23" s="150"/>
      <c r="AB23" s="186"/>
      <c r="AC23" s="222"/>
      <c r="AD23" s="223"/>
      <c r="AE23" s="224"/>
      <c r="AF23" s="222"/>
      <c r="AG23" s="223"/>
      <c r="AH23" s="224"/>
      <c r="AI23" s="270">
        <f t="shared" si="2"/>
        <v>240</v>
      </c>
      <c r="AJ23" s="266">
        <f t="shared" si="3"/>
        <v>8</v>
      </c>
    </row>
    <row r="24" spans="1:37" s="234" customFormat="1" x14ac:dyDescent="0.2">
      <c r="A24" s="440" t="s">
        <v>126</v>
      </c>
      <c r="B24" s="62" t="s">
        <v>106</v>
      </c>
      <c r="C24" s="450"/>
      <c r="D24" s="451" t="s">
        <v>19</v>
      </c>
      <c r="E24" s="65">
        <v>1</v>
      </c>
      <c r="F24" s="64" t="s">
        <v>15</v>
      </c>
      <c r="G24" s="186">
        <v>3</v>
      </c>
      <c r="H24" s="65">
        <v>1</v>
      </c>
      <c r="I24" s="64" t="s">
        <v>15</v>
      </c>
      <c r="J24" s="186">
        <v>3</v>
      </c>
      <c r="K24" s="65">
        <v>1</v>
      </c>
      <c r="L24" s="64" t="s">
        <v>15</v>
      </c>
      <c r="M24" s="186">
        <v>3</v>
      </c>
      <c r="N24" s="65">
        <v>1</v>
      </c>
      <c r="O24" s="64" t="s">
        <v>15</v>
      </c>
      <c r="P24" s="186">
        <v>3</v>
      </c>
      <c r="Q24" s="65">
        <v>1</v>
      </c>
      <c r="R24" s="64" t="s">
        <v>15</v>
      </c>
      <c r="S24" s="186">
        <v>3</v>
      </c>
      <c r="T24" s="65">
        <v>1</v>
      </c>
      <c r="U24" s="64" t="s">
        <v>15</v>
      </c>
      <c r="V24" s="186">
        <v>3</v>
      </c>
      <c r="W24" s="149">
        <v>1</v>
      </c>
      <c r="X24" s="150" t="s">
        <v>19</v>
      </c>
      <c r="Y24" s="186">
        <v>3</v>
      </c>
      <c r="Z24" s="149">
        <v>1</v>
      </c>
      <c r="AA24" s="150" t="s">
        <v>19</v>
      </c>
      <c r="AB24" s="186">
        <v>3</v>
      </c>
      <c r="AC24" s="222"/>
      <c r="AD24" s="223"/>
      <c r="AE24" s="224"/>
      <c r="AF24" s="222"/>
      <c r="AG24" s="223"/>
      <c r="AH24" s="224"/>
      <c r="AI24" s="270">
        <f t="shared" si="2"/>
        <v>120</v>
      </c>
      <c r="AJ24" s="266">
        <f t="shared" si="3"/>
        <v>24</v>
      </c>
    </row>
    <row r="25" spans="1:37" s="234" customFormat="1" x14ac:dyDescent="0.2">
      <c r="A25" s="467" t="s">
        <v>199</v>
      </c>
      <c r="B25" s="62" t="s">
        <v>308</v>
      </c>
      <c r="C25" s="62"/>
      <c r="D25" s="195" t="s">
        <v>19</v>
      </c>
      <c r="E25" s="65">
        <v>2</v>
      </c>
      <c r="F25" s="64" t="s">
        <v>15</v>
      </c>
      <c r="G25" s="186">
        <v>2</v>
      </c>
      <c r="H25" s="65">
        <v>2</v>
      </c>
      <c r="I25" s="64" t="s">
        <v>15</v>
      </c>
      <c r="J25" s="186">
        <v>2</v>
      </c>
      <c r="K25" s="65">
        <v>2</v>
      </c>
      <c r="L25" s="64" t="s">
        <v>15</v>
      </c>
      <c r="M25" s="186">
        <v>2</v>
      </c>
      <c r="N25" s="65">
        <v>2</v>
      </c>
      <c r="O25" s="64" t="s">
        <v>15</v>
      </c>
      <c r="P25" s="186">
        <v>2</v>
      </c>
      <c r="Q25" s="65">
        <v>2</v>
      </c>
      <c r="R25" s="64" t="s">
        <v>15</v>
      </c>
      <c r="S25" s="186">
        <v>2</v>
      </c>
      <c r="T25" s="65">
        <v>2</v>
      </c>
      <c r="U25" s="64" t="s">
        <v>15</v>
      </c>
      <c r="V25" s="186">
        <v>2</v>
      </c>
      <c r="W25" s="149">
        <v>2</v>
      </c>
      <c r="X25" s="150" t="s">
        <v>19</v>
      </c>
      <c r="Y25" s="186">
        <v>2</v>
      </c>
      <c r="Z25" s="149"/>
      <c r="AA25" s="150"/>
      <c r="AB25" s="186"/>
      <c r="AC25" s="222"/>
      <c r="AD25" s="223"/>
      <c r="AE25" s="224"/>
      <c r="AF25" s="222"/>
      <c r="AG25" s="223"/>
      <c r="AH25" s="224"/>
      <c r="AI25" s="270">
        <f t="shared" si="2"/>
        <v>210</v>
      </c>
      <c r="AJ25" s="266">
        <f t="shared" si="3"/>
        <v>14</v>
      </c>
    </row>
    <row r="26" spans="1:37" s="234" customFormat="1" x14ac:dyDescent="0.2">
      <c r="A26" s="467" t="s">
        <v>319</v>
      </c>
      <c r="B26" s="62" t="s">
        <v>316</v>
      </c>
      <c r="C26" s="450"/>
      <c r="D26" s="451" t="s">
        <v>19</v>
      </c>
      <c r="E26" s="65">
        <v>2</v>
      </c>
      <c r="F26" s="64" t="s">
        <v>15</v>
      </c>
      <c r="G26" s="186">
        <v>1</v>
      </c>
      <c r="H26" s="65">
        <v>2</v>
      </c>
      <c r="I26" s="64" t="s">
        <v>15</v>
      </c>
      <c r="J26" s="186">
        <v>1</v>
      </c>
      <c r="K26" s="65">
        <v>2</v>
      </c>
      <c r="L26" s="64" t="s">
        <v>15</v>
      </c>
      <c r="M26" s="186">
        <v>1</v>
      </c>
      <c r="N26" s="65">
        <v>2</v>
      </c>
      <c r="O26" s="64" t="s">
        <v>15</v>
      </c>
      <c r="P26" s="186">
        <v>1</v>
      </c>
      <c r="Q26" s="65">
        <v>2</v>
      </c>
      <c r="R26" s="64" t="s">
        <v>15</v>
      </c>
      <c r="S26" s="186">
        <v>1</v>
      </c>
      <c r="T26" s="65">
        <v>2</v>
      </c>
      <c r="U26" s="64" t="s">
        <v>15</v>
      </c>
      <c r="V26" s="186">
        <v>1</v>
      </c>
      <c r="W26" s="149">
        <v>2</v>
      </c>
      <c r="X26" s="150" t="s">
        <v>60</v>
      </c>
      <c r="Y26" s="186">
        <v>1</v>
      </c>
      <c r="Z26" s="149"/>
      <c r="AA26" s="150"/>
      <c r="AB26" s="186"/>
      <c r="AC26" s="222"/>
      <c r="AD26" s="223"/>
      <c r="AE26" s="224"/>
      <c r="AF26" s="222"/>
      <c r="AG26" s="223"/>
      <c r="AH26" s="224"/>
      <c r="AI26" s="270">
        <f t="shared" si="2"/>
        <v>210</v>
      </c>
      <c r="AJ26" s="266">
        <f t="shared" si="3"/>
        <v>7</v>
      </c>
    </row>
    <row r="27" spans="1:37" s="234" customFormat="1" x14ac:dyDescent="0.2">
      <c r="A27" s="467" t="s">
        <v>239</v>
      </c>
      <c r="B27" s="62" t="s">
        <v>227</v>
      </c>
      <c r="C27" s="62"/>
      <c r="D27" s="195" t="s">
        <v>19</v>
      </c>
      <c r="E27" s="195">
        <v>1</v>
      </c>
      <c r="F27" s="196" t="s">
        <v>15</v>
      </c>
      <c r="G27" s="186">
        <v>1</v>
      </c>
      <c r="H27" s="195">
        <v>1</v>
      </c>
      <c r="I27" s="196" t="s">
        <v>33</v>
      </c>
      <c r="J27" s="186">
        <v>1</v>
      </c>
      <c r="K27" s="195"/>
      <c r="L27" s="196"/>
      <c r="M27" s="186"/>
      <c r="N27" s="195"/>
      <c r="O27" s="196"/>
      <c r="P27" s="186"/>
      <c r="Q27" s="195"/>
      <c r="R27" s="196"/>
      <c r="S27" s="186"/>
      <c r="T27" s="195"/>
      <c r="U27" s="196"/>
      <c r="V27" s="186"/>
      <c r="W27" s="190"/>
      <c r="X27" s="197"/>
      <c r="Y27" s="198"/>
      <c r="Z27" s="190"/>
      <c r="AA27" s="191"/>
      <c r="AB27" s="186"/>
      <c r="AC27" s="222"/>
      <c r="AD27" s="223"/>
      <c r="AE27" s="224"/>
      <c r="AF27" s="222"/>
      <c r="AG27" s="223"/>
      <c r="AH27" s="224"/>
      <c r="AI27" s="270">
        <f t="shared" si="2"/>
        <v>30</v>
      </c>
      <c r="AJ27" s="266">
        <f t="shared" si="3"/>
        <v>2</v>
      </c>
    </row>
    <row r="28" spans="1:37" s="234" customFormat="1" x14ac:dyDescent="0.2">
      <c r="A28" s="467"/>
      <c r="B28" s="160" t="s">
        <v>265</v>
      </c>
      <c r="C28" s="160"/>
      <c r="D28" s="160"/>
      <c r="E28" s="161"/>
      <c r="F28" s="154"/>
      <c r="G28" s="179"/>
      <c r="H28" s="162"/>
      <c r="I28" s="154"/>
      <c r="J28" s="179"/>
      <c r="K28" s="162"/>
      <c r="L28" s="154"/>
      <c r="M28" s="179"/>
      <c r="N28" s="162"/>
      <c r="O28" s="154"/>
      <c r="P28" s="179"/>
      <c r="Q28" s="162"/>
      <c r="R28" s="154"/>
      <c r="S28" s="179">
        <v>4</v>
      </c>
      <c r="T28" s="162"/>
      <c r="U28" s="154"/>
      <c r="V28" s="179">
        <v>3</v>
      </c>
      <c r="W28" s="190"/>
      <c r="X28" s="206"/>
      <c r="Y28" s="179">
        <v>4</v>
      </c>
      <c r="Z28" s="207"/>
      <c r="AA28" s="206"/>
      <c r="AB28" s="179">
        <v>2</v>
      </c>
      <c r="AC28" s="222"/>
      <c r="AD28" s="223"/>
      <c r="AE28" s="224"/>
      <c r="AF28" s="222"/>
      <c r="AG28" s="223"/>
      <c r="AH28" s="224"/>
      <c r="AI28" s="270">
        <f t="shared" si="2"/>
        <v>0</v>
      </c>
      <c r="AJ28" s="266">
        <f t="shared" si="3"/>
        <v>13</v>
      </c>
    </row>
    <row r="29" spans="1:37" s="234" customFormat="1" ht="13.5" thickBot="1" x14ac:dyDescent="0.25">
      <c r="A29" s="475" t="s">
        <v>131</v>
      </c>
      <c r="B29" s="62" t="s">
        <v>59</v>
      </c>
      <c r="C29" s="62"/>
      <c r="D29" s="195" t="s">
        <v>13</v>
      </c>
      <c r="E29" s="149"/>
      <c r="F29" s="150"/>
      <c r="G29" s="186"/>
      <c r="H29" s="149"/>
      <c r="I29" s="150"/>
      <c r="J29" s="186"/>
      <c r="K29" s="149"/>
      <c r="L29" s="150"/>
      <c r="M29" s="186"/>
      <c r="N29" s="149"/>
      <c r="O29" s="150"/>
      <c r="P29" s="186"/>
      <c r="Q29" s="149"/>
      <c r="R29" s="150"/>
      <c r="S29" s="186"/>
      <c r="T29" s="149"/>
      <c r="U29" s="150"/>
      <c r="V29" s="186"/>
      <c r="W29" s="190">
        <v>0</v>
      </c>
      <c r="X29" s="191" t="s">
        <v>19</v>
      </c>
      <c r="Y29" s="186">
        <v>4</v>
      </c>
      <c r="Z29" s="190">
        <v>0</v>
      </c>
      <c r="AA29" s="191" t="s">
        <v>19</v>
      </c>
      <c r="AB29" s="186">
        <v>4</v>
      </c>
      <c r="AC29" s="222"/>
      <c r="AD29" s="223"/>
      <c r="AE29" s="224"/>
      <c r="AF29" s="222"/>
      <c r="AG29" s="223"/>
      <c r="AH29" s="224"/>
      <c r="AI29" s="272">
        <f t="shared" si="2"/>
        <v>0</v>
      </c>
      <c r="AJ29" s="266">
        <f t="shared" si="3"/>
        <v>8</v>
      </c>
    </row>
    <row r="30" spans="1:37" s="234" customFormat="1" ht="13.5" thickBot="1" x14ac:dyDescent="0.25">
      <c r="B30" s="595" t="s">
        <v>86</v>
      </c>
      <c r="C30" s="596"/>
      <c r="D30" s="596"/>
      <c r="E30" s="596"/>
      <c r="F30" s="596"/>
      <c r="G30" s="596"/>
      <c r="H30" s="596"/>
      <c r="I30" s="596"/>
      <c r="J30" s="596"/>
      <c r="K30" s="596"/>
      <c r="L30" s="596"/>
      <c r="M30" s="596"/>
      <c r="N30" s="596"/>
      <c r="O30" s="596"/>
      <c r="P30" s="596"/>
      <c r="Q30" s="596"/>
      <c r="R30" s="596"/>
      <c r="S30" s="596"/>
      <c r="T30" s="596"/>
      <c r="U30" s="596"/>
      <c r="V30" s="596"/>
      <c r="W30" s="596"/>
      <c r="X30" s="596"/>
      <c r="Y30" s="596"/>
      <c r="Z30" s="596"/>
      <c r="AA30" s="596"/>
      <c r="AB30" s="596"/>
      <c r="AC30" s="596"/>
      <c r="AD30" s="596"/>
      <c r="AE30" s="596"/>
      <c r="AF30" s="596"/>
      <c r="AG30" s="596"/>
      <c r="AH30" s="596"/>
      <c r="AI30" s="596"/>
      <c r="AJ30" s="597"/>
    </row>
    <row r="31" spans="1:37" s="234" customFormat="1" x14ac:dyDescent="0.2">
      <c r="A31" s="468" t="s">
        <v>132</v>
      </c>
      <c r="B31" s="91" t="s">
        <v>223</v>
      </c>
      <c r="C31" s="453" t="s">
        <v>184</v>
      </c>
      <c r="D31" s="453" t="s">
        <v>186</v>
      </c>
      <c r="E31" s="65"/>
      <c r="F31" s="64"/>
      <c r="G31" s="121"/>
      <c r="H31" s="65"/>
      <c r="I31" s="64"/>
      <c r="J31" s="121"/>
      <c r="K31" s="65">
        <v>2</v>
      </c>
      <c r="L31" s="64" t="s">
        <v>33</v>
      </c>
      <c r="M31" s="121">
        <v>3</v>
      </c>
      <c r="N31" s="65">
        <v>2</v>
      </c>
      <c r="O31" s="64" t="s">
        <v>33</v>
      </c>
      <c r="P31" s="121">
        <v>3</v>
      </c>
      <c r="Q31" s="65">
        <v>2</v>
      </c>
      <c r="R31" s="64" t="s">
        <v>33</v>
      </c>
      <c r="S31" s="121">
        <v>3</v>
      </c>
      <c r="T31" s="65">
        <v>2</v>
      </c>
      <c r="U31" s="64" t="s">
        <v>33</v>
      </c>
      <c r="V31" s="121">
        <v>3</v>
      </c>
      <c r="W31" s="92"/>
      <c r="X31" s="64"/>
      <c r="Y31" s="228"/>
      <c r="Z31" s="92"/>
      <c r="AA31" s="64"/>
      <c r="AB31" s="228"/>
      <c r="AC31" s="115"/>
      <c r="AD31" s="116"/>
      <c r="AE31" s="120"/>
      <c r="AF31" s="115"/>
      <c r="AG31" s="116"/>
      <c r="AH31" s="120"/>
      <c r="AI31" s="82">
        <f t="shared" si="2"/>
        <v>120</v>
      </c>
      <c r="AJ31" s="231">
        <f t="shared" si="3"/>
        <v>12</v>
      </c>
    </row>
    <row r="32" spans="1:37" s="234" customFormat="1" x14ac:dyDescent="0.2">
      <c r="A32" s="468" t="s">
        <v>128</v>
      </c>
      <c r="B32" s="91" t="s">
        <v>271</v>
      </c>
      <c r="C32" s="453" t="s">
        <v>184</v>
      </c>
      <c r="D32" s="453" t="s">
        <v>19</v>
      </c>
      <c r="E32" s="65"/>
      <c r="F32" s="64"/>
      <c r="G32" s="121"/>
      <c r="H32" s="65"/>
      <c r="I32" s="64"/>
      <c r="J32" s="121"/>
      <c r="K32" s="65"/>
      <c r="L32" s="64"/>
      <c r="M32" s="121"/>
      <c r="N32" s="65">
        <v>2</v>
      </c>
      <c r="O32" s="64" t="s">
        <v>19</v>
      </c>
      <c r="P32" s="208">
        <v>2</v>
      </c>
      <c r="Q32" s="65">
        <v>2</v>
      </c>
      <c r="R32" s="64" t="s">
        <v>19</v>
      </c>
      <c r="S32" s="208">
        <v>2</v>
      </c>
      <c r="T32" s="65"/>
      <c r="U32" s="64"/>
      <c r="V32" s="121"/>
      <c r="W32" s="65"/>
      <c r="X32" s="64"/>
      <c r="Y32" s="121"/>
      <c r="Z32" s="65"/>
      <c r="AA32" s="64"/>
      <c r="AB32" s="121"/>
      <c r="AC32" s="115"/>
      <c r="AD32" s="116"/>
      <c r="AE32" s="120"/>
      <c r="AF32" s="115"/>
      <c r="AG32" s="116"/>
      <c r="AH32" s="120"/>
      <c r="AI32" s="82">
        <f t="shared" si="2"/>
        <v>60</v>
      </c>
      <c r="AJ32" s="231">
        <f t="shared" si="3"/>
        <v>4</v>
      </c>
    </row>
    <row r="33" spans="1:36" s="234" customFormat="1" x14ac:dyDescent="0.2">
      <c r="A33" s="468" t="s">
        <v>129</v>
      </c>
      <c r="B33" s="91" t="s">
        <v>272</v>
      </c>
      <c r="C33" s="453" t="s">
        <v>184</v>
      </c>
      <c r="D33" s="453" t="s">
        <v>19</v>
      </c>
      <c r="E33" s="65"/>
      <c r="F33" s="64"/>
      <c r="G33" s="121"/>
      <c r="H33" s="65"/>
      <c r="I33" s="64"/>
      <c r="J33" s="121"/>
      <c r="K33" s="65"/>
      <c r="L33" s="64"/>
      <c r="M33" s="121"/>
      <c r="N33" s="65"/>
      <c r="O33" s="64"/>
      <c r="P33" s="208"/>
      <c r="Q33" s="65"/>
      <c r="R33" s="64"/>
      <c r="S33" s="121"/>
      <c r="T33" s="92">
        <v>2</v>
      </c>
      <c r="U33" s="64" t="s">
        <v>19</v>
      </c>
      <c r="V33" s="228">
        <v>2</v>
      </c>
      <c r="W33" s="92">
        <v>2</v>
      </c>
      <c r="X33" s="64" t="s">
        <v>19</v>
      </c>
      <c r="Y33" s="228">
        <v>2</v>
      </c>
      <c r="Z33" s="92">
        <v>2</v>
      </c>
      <c r="AA33" s="64" t="s">
        <v>19</v>
      </c>
      <c r="AB33" s="228">
        <v>2</v>
      </c>
      <c r="AC33" s="115"/>
      <c r="AD33" s="116"/>
      <c r="AE33" s="120"/>
      <c r="AF33" s="115"/>
      <c r="AG33" s="116"/>
      <c r="AH33" s="120"/>
      <c r="AI33" s="82">
        <f>15*(E33+H33+K33+N33+Q33+T33+W33+Z33+AC33+AF33)</f>
        <v>90</v>
      </c>
      <c r="AJ33" s="231">
        <f>G33+J33+M33+P33+S33+V33+Y33+AB33+AE33+AH33</f>
        <v>6</v>
      </c>
    </row>
    <row r="34" spans="1:36" s="234" customFormat="1" x14ac:dyDescent="0.2">
      <c r="A34" s="468" t="s">
        <v>130</v>
      </c>
      <c r="B34" s="91" t="s">
        <v>58</v>
      </c>
      <c r="C34" s="453"/>
      <c r="D34" s="453" t="s">
        <v>19</v>
      </c>
      <c r="E34" s="65"/>
      <c r="F34" s="64"/>
      <c r="G34" s="121"/>
      <c r="H34" s="65"/>
      <c r="I34" s="64"/>
      <c r="J34" s="121"/>
      <c r="K34" s="65"/>
      <c r="L34" s="64"/>
      <c r="M34" s="121"/>
      <c r="N34" s="65"/>
      <c r="O34" s="64"/>
      <c r="P34" s="208"/>
      <c r="Q34" s="65"/>
      <c r="R34" s="64"/>
      <c r="S34" s="121"/>
      <c r="T34" s="92"/>
      <c r="U34" s="64"/>
      <c r="V34" s="228"/>
      <c r="W34" s="92">
        <v>1</v>
      </c>
      <c r="X34" s="64" t="s">
        <v>19</v>
      </c>
      <c r="Y34" s="228">
        <v>1</v>
      </c>
      <c r="Z34" s="92"/>
      <c r="AA34" s="64"/>
      <c r="AB34" s="228"/>
      <c r="AC34" s="115"/>
      <c r="AD34" s="116"/>
      <c r="AE34" s="120"/>
      <c r="AF34" s="115"/>
      <c r="AG34" s="116"/>
      <c r="AH34" s="120"/>
      <c r="AI34" s="82">
        <f>15*(E34+H34+K34+N34+Q34+T34+W34+Z34+AC34+AF34)</f>
        <v>15</v>
      </c>
      <c r="AJ34" s="231">
        <f>G34+J34+M34+P34+S34+V34+Y34+AB34+AE34+AH34</f>
        <v>1</v>
      </c>
    </row>
    <row r="35" spans="1:36" s="234" customFormat="1" ht="25.5" x14ac:dyDescent="0.2">
      <c r="A35" s="468" t="s">
        <v>127</v>
      </c>
      <c r="B35" s="91" t="s">
        <v>42</v>
      </c>
      <c r="C35" s="453" t="s">
        <v>184</v>
      </c>
      <c r="D35" s="453" t="s">
        <v>19</v>
      </c>
      <c r="E35" s="65">
        <v>2</v>
      </c>
      <c r="F35" s="64" t="s">
        <v>20</v>
      </c>
      <c r="G35" s="121">
        <v>0</v>
      </c>
      <c r="H35" s="65"/>
      <c r="I35" s="64"/>
      <c r="J35" s="121"/>
      <c r="K35" s="65"/>
      <c r="L35" s="64"/>
      <c r="M35" s="121"/>
      <c r="N35" s="65"/>
      <c r="O35" s="64"/>
      <c r="P35" s="208"/>
      <c r="Q35" s="65"/>
      <c r="R35" s="64"/>
      <c r="S35" s="121"/>
      <c r="T35" s="65"/>
      <c r="U35" s="64"/>
      <c r="V35" s="121"/>
      <c r="W35" s="229"/>
      <c r="X35" s="230"/>
      <c r="Y35" s="121"/>
      <c r="Z35" s="229">
        <v>2</v>
      </c>
      <c r="AA35" s="230" t="s">
        <v>20</v>
      </c>
      <c r="AB35" s="121">
        <v>0</v>
      </c>
      <c r="AC35" s="211"/>
      <c r="AD35" s="212"/>
      <c r="AE35" s="120"/>
      <c r="AF35" s="211"/>
      <c r="AG35" s="212"/>
      <c r="AH35" s="120"/>
      <c r="AI35" s="60">
        <f>15*(E35+H35+K35+N35+Q35+T35+W35+Z35+AC35+AF35)</f>
        <v>60</v>
      </c>
      <c r="AJ35" s="232">
        <f>G35+J35+M35+P35+S35+V35+Y35+AB35+AE35+AH35</f>
        <v>0</v>
      </c>
    </row>
    <row r="36" spans="1:36" s="234" customFormat="1" x14ac:dyDescent="0.2">
      <c r="A36" s="476" t="s">
        <v>148</v>
      </c>
      <c r="B36" s="91" t="s">
        <v>40</v>
      </c>
      <c r="C36" s="453"/>
      <c r="D36" s="453" t="s">
        <v>186</v>
      </c>
      <c r="E36" s="65">
        <v>2</v>
      </c>
      <c r="F36" s="64" t="s">
        <v>33</v>
      </c>
      <c r="G36" s="121">
        <v>2</v>
      </c>
      <c r="H36" s="65"/>
      <c r="I36" s="64"/>
      <c r="J36" s="121"/>
      <c r="K36" s="65"/>
      <c r="L36" s="64"/>
      <c r="M36" s="121"/>
      <c r="N36" s="65"/>
      <c r="O36" s="64"/>
      <c r="P36" s="208"/>
      <c r="Q36" s="65"/>
      <c r="R36" s="64"/>
      <c r="S36" s="121"/>
      <c r="T36" s="65"/>
      <c r="U36" s="64"/>
      <c r="V36" s="121"/>
      <c r="W36" s="65"/>
      <c r="X36" s="64"/>
      <c r="Y36" s="121"/>
      <c r="Z36" s="65"/>
      <c r="AA36" s="64"/>
      <c r="AB36" s="121"/>
      <c r="AC36" s="115"/>
      <c r="AD36" s="116"/>
      <c r="AE36" s="120"/>
      <c r="AF36" s="115"/>
      <c r="AG36" s="116"/>
      <c r="AH36" s="120"/>
      <c r="AI36" s="82">
        <f>15*(E36+H36+K36+N36+Q36+T36+W36+Z36+AC36+AF36)</f>
        <v>30</v>
      </c>
      <c r="AJ36" s="231">
        <f>G36+J36+M36+P36+S36+V36+Y36+AB36+AE36+AH36</f>
        <v>2</v>
      </c>
    </row>
    <row r="37" spans="1:36" s="234" customFormat="1" x14ac:dyDescent="0.2">
      <c r="A37" s="476" t="s">
        <v>146</v>
      </c>
      <c r="B37" s="91" t="s">
        <v>41</v>
      </c>
      <c r="C37" s="453"/>
      <c r="D37" s="453" t="s">
        <v>186</v>
      </c>
      <c r="E37" s="65"/>
      <c r="F37" s="64"/>
      <c r="G37" s="121"/>
      <c r="H37" s="65">
        <v>2</v>
      </c>
      <c r="I37" s="64" t="s">
        <v>33</v>
      </c>
      <c r="J37" s="121">
        <v>2</v>
      </c>
      <c r="K37" s="65"/>
      <c r="L37" s="64"/>
      <c r="M37" s="121"/>
      <c r="N37" s="65"/>
      <c r="O37" s="64"/>
      <c r="P37" s="208"/>
      <c r="Q37" s="65"/>
      <c r="R37" s="64"/>
      <c r="S37" s="121"/>
      <c r="T37" s="65"/>
      <c r="U37" s="64"/>
      <c r="V37" s="121"/>
      <c r="W37" s="65"/>
      <c r="X37" s="64"/>
      <c r="Y37" s="121"/>
      <c r="Z37" s="65"/>
      <c r="AA37" s="64"/>
      <c r="AB37" s="121"/>
      <c r="AC37" s="115"/>
      <c r="AD37" s="116"/>
      <c r="AE37" s="120"/>
      <c r="AF37" s="115"/>
      <c r="AG37" s="116"/>
      <c r="AH37" s="120"/>
      <c r="AI37" s="82">
        <f>15*(E37+H37+K37+N37+Q37+T37+W37+Z37+AC37+AF37)</f>
        <v>30</v>
      </c>
      <c r="AJ37" s="231">
        <f>G37+J37+M37+P37+S37+V37+Y37+AB37+AE37+AH37</f>
        <v>2</v>
      </c>
    </row>
    <row r="38" spans="1:36" s="234" customFormat="1" x14ac:dyDescent="0.2">
      <c r="A38" s="476" t="s">
        <v>147</v>
      </c>
      <c r="B38" s="93" t="s">
        <v>43</v>
      </c>
      <c r="C38" s="464"/>
      <c r="D38" s="464" t="s">
        <v>19</v>
      </c>
      <c r="E38" s="65"/>
      <c r="F38" s="64"/>
      <c r="G38" s="121"/>
      <c r="H38" s="65"/>
      <c r="I38" s="64"/>
      <c r="J38" s="121"/>
      <c r="K38" s="65">
        <v>2</v>
      </c>
      <c r="L38" s="64" t="s">
        <v>15</v>
      </c>
      <c r="M38" s="121">
        <v>2</v>
      </c>
      <c r="N38" s="65"/>
      <c r="O38" s="64"/>
      <c r="P38" s="208"/>
      <c r="Q38" s="65"/>
      <c r="R38" s="64"/>
      <c r="S38" s="121"/>
      <c r="T38" s="65"/>
      <c r="U38" s="64"/>
      <c r="V38" s="121"/>
      <c r="W38" s="65"/>
      <c r="X38" s="64"/>
      <c r="Y38" s="121"/>
      <c r="Z38" s="65"/>
      <c r="AA38" s="64"/>
      <c r="AB38" s="121"/>
      <c r="AC38" s="115"/>
      <c r="AD38" s="116"/>
      <c r="AE38" s="120"/>
      <c r="AF38" s="115"/>
      <c r="AG38" s="116"/>
      <c r="AH38" s="120"/>
      <c r="AI38" s="82">
        <f t="shared" ref="AI38:AI57" si="4">15*(E38+H38+K38+N38+Q38+T38+W38+Z38+AC38+AF38)</f>
        <v>30</v>
      </c>
      <c r="AJ38" s="231">
        <f t="shared" ref="AJ38:AJ57" si="5">G38+J38+M38+P38+S38+V38+Y38+AB38+AE38+AH38</f>
        <v>2</v>
      </c>
    </row>
    <row r="39" spans="1:36" s="234" customFormat="1" x14ac:dyDescent="0.2">
      <c r="A39" s="476" t="s">
        <v>134</v>
      </c>
      <c r="B39" s="91" t="s">
        <v>44</v>
      </c>
      <c r="C39" s="453"/>
      <c r="D39" s="453" t="s">
        <v>19</v>
      </c>
      <c r="E39" s="65"/>
      <c r="F39" s="64"/>
      <c r="G39" s="121"/>
      <c r="H39" s="65"/>
      <c r="I39" s="64"/>
      <c r="J39" s="121"/>
      <c r="K39" s="65">
        <v>2</v>
      </c>
      <c r="L39" s="64" t="s">
        <v>15</v>
      </c>
      <c r="M39" s="121">
        <v>3</v>
      </c>
      <c r="N39" s="65"/>
      <c r="O39" s="64"/>
      <c r="P39" s="208"/>
      <c r="Q39" s="65"/>
      <c r="R39" s="64"/>
      <c r="S39" s="121"/>
      <c r="T39" s="65"/>
      <c r="U39" s="64"/>
      <c r="V39" s="121"/>
      <c r="W39" s="65"/>
      <c r="X39" s="64"/>
      <c r="Y39" s="121"/>
      <c r="Z39" s="65"/>
      <c r="AA39" s="64"/>
      <c r="AB39" s="121"/>
      <c r="AC39" s="115"/>
      <c r="AD39" s="116"/>
      <c r="AE39" s="120"/>
      <c r="AF39" s="115"/>
      <c r="AG39" s="116"/>
      <c r="AH39" s="120"/>
      <c r="AI39" s="82">
        <f t="shared" si="4"/>
        <v>30</v>
      </c>
      <c r="AJ39" s="231">
        <f t="shared" si="5"/>
        <v>3</v>
      </c>
    </row>
    <row r="40" spans="1:36" s="234" customFormat="1" x14ac:dyDescent="0.2">
      <c r="A40" s="476" t="s">
        <v>145</v>
      </c>
      <c r="B40" s="91" t="s">
        <v>45</v>
      </c>
      <c r="C40" s="453"/>
      <c r="D40" s="453" t="s">
        <v>19</v>
      </c>
      <c r="E40" s="65"/>
      <c r="F40" s="64"/>
      <c r="G40" s="121"/>
      <c r="H40" s="65"/>
      <c r="I40" s="64"/>
      <c r="J40" s="121"/>
      <c r="K40" s="65"/>
      <c r="L40" s="64"/>
      <c r="M40" s="121"/>
      <c r="N40" s="65">
        <v>2</v>
      </c>
      <c r="O40" s="64" t="s">
        <v>15</v>
      </c>
      <c r="P40" s="208">
        <v>3</v>
      </c>
      <c r="Q40" s="65"/>
      <c r="R40" s="64"/>
      <c r="S40" s="121"/>
      <c r="T40" s="65"/>
      <c r="U40" s="64"/>
      <c r="V40" s="121"/>
      <c r="W40" s="65"/>
      <c r="X40" s="64"/>
      <c r="Y40" s="121"/>
      <c r="Z40" s="65"/>
      <c r="AA40" s="64"/>
      <c r="AB40" s="121"/>
      <c r="AC40" s="115"/>
      <c r="AD40" s="116"/>
      <c r="AE40" s="120"/>
      <c r="AF40" s="115"/>
      <c r="AG40" s="116"/>
      <c r="AH40" s="120"/>
      <c r="AI40" s="82">
        <f t="shared" si="4"/>
        <v>30</v>
      </c>
      <c r="AJ40" s="231">
        <f t="shared" si="5"/>
        <v>3</v>
      </c>
    </row>
    <row r="41" spans="1:36" s="234" customFormat="1" x14ac:dyDescent="0.2">
      <c r="A41" s="476" t="s">
        <v>135</v>
      </c>
      <c r="B41" s="91" t="s">
        <v>46</v>
      </c>
      <c r="C41" s="453"/>
      <c r="D41" s="453" t="s">
        <v>186</v>
      </c>
      <c r="E41" s="65"/>
      <c r="F41" s="64"/>
      <c r="G41" s="121"/>
      <c r="H41" s="65"/>
      <c r="I41" s="64"/>
      <c r="J41" s="121"/>
      <c r="K41" s="65"/>
      <c r="L41" s="64"/>
      <c r="M41" s="121"/>
      <c r="N41" s="65"/>
      <c r="O41" s="64"/>
      <c r="P41" s="208"/>
      <c r="Q41" s="65">
        <v>2</v>
      </c>
      <c r="R41" s="64" t="s">
        <v>33</v>
      </c>
      <c r="S41" s="121">
        <v>2</v>
      </c>
      <c r="T41" s="65"/>
      <c r="U41" s="64"/>
      <c r="V41" s="121"/>
      <c r="W41" s="65"/>
      <c r="X41" s="64"/>
      <c r="Y41" s="121"/>
      <c r="Z41" s="65"/>
      <c r="AA41" s="64"/>
      <c r="AB41" s="121"/>
      <c r="AC41" s="115"/>
      <c r="AD41" s="116"/>
      <c r="AE41" s="120"/>
      <c r="AF41" s="115"/>
      <c r="AG41" s="116"/>
      <c r="AH41" s="120"/>
      <c r="AI41" s="82">
        <f t="shared" si="4"/>
        <v>30</v>
      </c>
      <c r="AJ41" s="231">
        <f t="shared" si="5"/>
        <v>2</v>
      </c>
    </row>
    <row r="42" spans="1:36" s="234" customFormat="1" ht="36" x14ac:dyDescent="0.2">
      <c r="A42" s="476" t="s">
        <v>140</v>
      </c>
      <c r="B42" s="91" t="s">
        <v>47</v>
      </c>
      <c r="C42" s="463" t="s">
        <v>269</v>
      </c>
      <c r="D42" s="453" t="s">
        <v>19</v>
      </c>
      <c r="E42" s="65"/>
      <c r="F42" s="64"/>
      <c r="G42" s="121"/>
      <c r="H42" s="65"/>
      <c r="I42" s="64"/>
      <c r="J42" s="121"/>
      <c r="K42" s="65"/>
      <c r="L42" s="64"/>
      <c r="M42" s="121"/>
      <c r="N42" s="65"/>
      <c r="O42" s="64"/>
      <c r="P42" s="208"/>
      <c r="Q42" s="65"/>
      <c r="R42" s="64"/>
      <c r="S42" s="121"/>
      <c r="T42" s="65">
        <v>3</v>
      </c>
      <c r="U42" s="64" t="s">
        <v>15</v>
      </c>
      <c r="V42" s="121">
        <v>2</v>
      </c>
      <c r="W42" s="65"/>
      <c r="X42" s="64"/>
      <c r="Y42" s="121"/>
      <c r="Z42" s="65"/>
      <c r="AA42" s="64"/>
      <c r="AB42" s="121"/>
      <c r="AC42" s="115"/>
      <c r="AD42" s="116"/>
      <c r="AE42" s="120"/>
      <c r="AF42" s="115"/>
      <c r="AG42" s="116"/>
      <c r="AH42" s="120"/>
      <c r="AI42" s="82">
        <f t="shared" si="4"/>
        <v>45</v>
      </c>
      <c r="AJ42" s="231">
        <f t="shared" si="5"/>
        <v>2</v>
      </c>
    </row>
    <row r="43" spans="1:36" s="234" customFormat="1" x14ac:dyDescent="0.2">
      <c r="A43" s="476" t="s">
        <v>144</v>
      </c>
      <c r="B43" s="91" t="s">
        <v>48</v>
      </c>
      <c r="C43" s="453"/>
      <c r="D43" s="453" t="s">
        <v>186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/>
      <c r="R43" s="64"/>
      <c r="S43" s="121"/>
      <c r="T43" s="65"/>
      <c r="U43" s="64"/>
      <c r="V43" s="121"/>
      <c r="W43" s="65">
        <v>2</v>
      </c>
      <c r="X43" s="64" t="s">
        <v>33</v>
      </c>
      <c r="Y43" s="121">
        <v>2</v>
      </c>
      <c r="Z43" s="65"/>
      <c r="AA43" s="64"/>
      <c r="AB43" s="121"/>
      <c r="AC43" s="115"/>
      <c r="AD43" s="116"/>
      <c r="AE43" s="120"/>
      <c r="AF43" s="115"/>
      <c r="AG43" s="116"/>
      <c r="AH43" s="120"/>
      <c r="AI43" s="82">
        <f t="shared" si="4"/>
        <v>30</v>
      </c>
      <c r="AJ43" s="231">
        <f t="shared" si="5"/>
        <v>2</v>
      </c>
    </row>
    <row r="44" spans="1:36" s="234" customFormat="1" x14ac:dyDescent="0.2">
      <c r="A44" s="476" t="s">
        <v>142</v>
      </c>
      <c r="B44" s="91" t="s">
        <v>49</v>
      </c>
      <c r="C44" s="453"/>
      <c r="D44" s="453" t="s">
        <v>186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65"/>
      <c r="U44" s="64"/>
      <c r="V44" s="121"/>
      <c r="W44" s="65"/>
      <c r="X44" s="64"/>
      <c r="Y44" s="121"/>
      <c r="Z44" s="65">
        <v>2</v>
      </c>
      <c r="AA44" s="64" t="s">
        <v>33</v>
      </c>
      <c r="AB44" s="121">
        <v>2</v>
      </c>
      <c r="AC44" s="115"/>
      <c r="AD44" s="116"/>
      <c r="AE44" s="120"/>
      <c r="AF44" s="115"/>
      <c r="AG44" s="116"/>
      <c r="AH44" s="120"/>
      <c r="AI44" s="82">
        <f t="shared" si="4"/>
        <v>30</v>
      </c>
      <c r="AJ44" s="231">
        <f t="shared" si="5"/>
        <v>2</v>
      </c>
    </row>
    <row r="45" spans="1:36" s="234" customFormat="1" x14ac:dyDescent="0.2">
      <c r="A45" s="476" t="s">
        <v>143</v>
      </c>
      <c r="B45" s="91" t="s">
        <v>50</v>
      </c>
      <c r="C45" s="453"/>
      <c r="D45" s="453" t="s">
        <v>186</v>
      </c>
      <c r="E45" s="65"/>
      <c r="F45" s="64"/>
      <c r="G45" s="121"/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65">
        <v>2</v>
      </c>
      <c r="X45" s="64" t="s">
        <v>33</v>
      </c>
      <c r="Y45" s="121">
        <v>3</v>
      </c>
      <c r="Z45" s="65"/>
      <c r="AA45" s="64"/>
      <c r="AB45" s="121"/>
      <c r="AC45" s="115"/>
      <c r="AD45" s="116"/>
      <c r="AE45" s="120"/>
      <c r="AF45" s="115"/>
      <c r="AG45" s="116"/>
      <c r="AH45" s="120"/>
      <c r="AI45" s="82">
        <f t="shared" si="4"/>
        <v>30</v>
      </c>
      <c r="AJ45" s="231">
        <f t="shared" si="5"/>
        <v>3</v>
      </c>
    </row>
    <row r="46" spans="1:36" s="240" customFormat="1" ht="13.5" thickBot="1" x14ac:dyDescent="0.25">
      <c r="A46" s="476" t="s">
        <v>141</v>
      </c>
      <c r="B46" s="91" t="s">
        <v>51</v>
      </c>
      <c r="C46" s="453"/>
      <c r="D46" s="453" t="s">
        <v>186</v>
      </c>
      <c r="E46" s="65"/>
      <c r="F46" s="64"/>
      <c r="G46" s="121"/>
      <c r="H46" s="65"/>
      <c r="I46" s="64"/>
      <c r="J46" s="121"/>
      <c r="K46" s="65"/>
      <c r="L46" s="64"/>
      <c r="M46" s="121"/>
      <c r="N46" s="65"/>
      <c r="O46" s="64"/>
      <c r="P46" s="208"/>
      <c r="Q46" s="65"/>
      <c r="R46" s="64"/>
      <c r="S46" s="121"/>
      <c r="T46" s="65"/>
      <c r="U46" s="64"/>
      <c r="V46" s="121"/>
      <c r="W46" s="65">
        <v>2</v>
      </c>
      <c r="X46" s="64" t="s">
        <v>33</v>
      </c>
      <c r="Y46" s="121">
        <v>2</v>
      </c>
      <c r="Z46" s="65"/>
      <c r="AA46" s="64"/>
      <c r="AB46" s="121"/>
      <c r="AC46" s="115"/>
      <c r="AD46" s="116"/>
      <c r="AE46" s="120"/>
      <c r="AF46" s="115"/>
      <c r="AG46" s="116"/>
      <c r="AH46" s="120"/>
      <c r="AI46" s="82">
        <f t="shared" si="4"/>
        <v>30</v>
      </c>
      <c r="AJ46" s="231">
        <f t="shared" si="5"/>
        <v>2</v>
      </c>
    </row>
    <row r="47" spans="1:36" s="240" customFormat="1" ht="13.5" customHeight="1" thickBot="1" x14ac:dyDescent="0.25">
      <c r="A47" s="477"/>
      <c r="B47" s="598" t="s">
        <v>88</v>
      </c>
      <c r="C47" s="664"/>
      <c r="D47" s="508"/>
      <c r="E47" s="545" t="s">
        <v>1</v>
      </c>
      <c r="F47" s="546"/>
      <c r="G47" s="547"/>
      <c r="H47" s="548" t="s">
        <v>2</v>
      </c>
      <c r="I47" s="549"/>
      <c r="J47" s="550"/>
      <c r="K47" s="545" t="s">
        <v>3</v>
      </c>
      <c r="L47" s="546"/>
      <c r="M47" s="547"/>
      <c r="N47" s="545" t="s">
        <v>4</v>
      </c>
      <c r="O47" s="546"/>
      <c r="P47" s="547"/>
      <c r="Q47" s="545" t="s">
        <v>5</v>
      </c>
      <c r="R47" s="546"/>
      <c r="S47" s="547"/>
      <c r="T47" s="545" t="s">
        <v>6</v>
      </c>
      <c r="U47" s="546"/>
      <c r="V47" s="547"/>
      <c r="W47" s="545" t="s">
        <v>7</v>
      </c>
      <c r="X47" s="546"/>
      <c r="Y47" s="547"/>
      <c r="Z47" s="545" t="s">
        <v>8</v>
      </c>
      <c r="AA47" s="546"/>
      <c r="AB47" s="547"/>
      <c r="AC47" s="551" t="s">
        <v>9</v>
      </c>
      <c r="AD47" s="552"/>
      <c r="AE47" s="553"/>
      <c r="AF47" s="551" t="s">
        <v>10</v>
      </c>
      <c r="AG47" s="552"/>
      <c r="AH47" s="553"/>
      <c r="AI47" s="106" t="s">
        <v>11</v>
      </c>
      <c r="AJ47" s="106" t="s">
        <v>12</v>
      </c>
    </row>
    <row r="48" spans="1:36" s="240" customFormat="1" ht="13.5" thickBot="1" x14ac:dyDescent="0.25">
      <c r="A48" s="477"/>
      <c r="B48" s="610"/>
      <c r="C48" s="665"/>
      <c r="D48" s="506"/>
      <c r="E48" s="141" t="s">
        <v>11</v>
      </c>
      <c r="F48" s="142"/>
      <c r="G48" s="143" t="s">
        <v>12</v>
      </c>
      <c r="H48" s="144" t="s">
        <v>11</v>
      </c>
      <c r="I48" s="145"/>
      <c r="J48" s="143" t="s">
        <v>12</v>
      </c>
      <c r="K48" s="144" t="s">
        <v>11</v>
      </c>
      <c r="L48" s="145"/>
      <c r="M48" s="143" t="s">
        <v>12</v>
      </c>
      <c r="N48" s="144" t="s">
        <v>11</v>
      </c>
      <c r="O48" s="145"/>
      <c r="P48" s="143" t="s">
        <v>12</v>
      </c>
      <c r="Q48" s="144" t="s">
        <v>11</v>
      </c>
      <c r="R48" s="145"/>
      <c r="S48" s="143" t="s">
        <v>12</v>
      </c>
      <c r="T48" s="144" t="s">
        <v>11</v>
      </c>
      <c r="U48" s="145"/>
      <c r="V48" s="143" t="s">
        <v>12</v>
      </c>
      <c r="W48" s="103" t="s">
        <v>11</v>
      </c>
      <c r="X48" s="104"/>
      <c r="Y48" s="105" t="s">
        <v>12</v>
      </c>
      <c r="Z48" s="103" t="s">
        <v>11</v>
      </c>
      <c r="AA48" s="104"/>
      <c r="AB48" s="105" t="s">
        <v>12</v>
      </c>
      <c r="AC48" s="117" t="s">
        <v>11</v>
      </c>
      <c r="AD48" s="118"/>
      <c r="AE48" s="119" t="s">
        <v>12</v>
      </c>
      <c r="AF48" s="117" t="s">
        <v>11</v>
      </c>
      <c r="AG48" s="118"/>
      <c r="AH48" s="119" t="s">
        <v>12</v>
      </c>
      <c r="AI48" s="90"/>
      <c r="AJ48" s="90"/>
    </row>
    <row r="49" spans="1:36" s="241" customFormat="1" x14ac:dyDescent="0.2">
      <c r="A49" s="478" t="s">
        <v>139</v>
      </c>
      <c r="B49" s="84" t="s">
        <v>53</v>
      </c>
      <c r="C49" s="84"/>
      <c r="D49" s="483" t="s">
        <v>19</v>
      </c>
      <c r="E49" s="65"/>
      <c r="F49" s="64"/>
      <c r="G49" s="121"/>
      <c r="H49" s="65"/>
      <c r="I49" s="64"/>
      <c r="J49" s="121"/>
      <c r="K49" s="65"/>
      <c r="L49" s="64"/>
      <c r="M49" s="121"/>
      <c r="N49" s="65"/>
      <c r="O49" s="64"/>
      <c r="P49" s="208"/>
      <c r="Q49" s="65"/>
      <c r="R49" s="64"/>
      <c r="S49" s="121"/>
      <c r="T49" s="65"/>
      <c r="U49" s="64"/>
      <c r="V49" s="121"/>
      <c r="W49" s="65">
        <v>2</v>
      </c>
      <c r="X49" s="64" t="s">
        <v>19</v>
      </c>
      <c r="Y49" s="121">
        <v>2</v>
      </c>
      <c r="Z49" s="65"/>
      <c r="AA49" s="64"/>
      <c r="AB49" s="121"/>
      <c r="AC49" s="115"/>
      <c r="AD49" s="116"/>
      <c r="AE49" s="120"/>
      <c r="AF49" s="115"/>
      <c r="AG49" s="116"/>
      <c r="AH49" s="120"/>
      <c r="AI49" s="60">
        <f>15*(E49+H49+K49+N49+Q49+T49+W49+Z49+AC49+AF49)</f>
        <v>30</v>
      </c>
      <c r="AJ49" s="232">
        <f>G49+J49+M49+P49+S49+V49+Y49+AB49+AE49+AH49</f>
        <v>2</v>
      </c>
    </row>
    <row r="50" spans="1:36" s="241" customFormat="1" x14ac:dyDescent="0.2">
      <c r="A50" s="478" t="s">
        <v>137</v>
      </c>
      <c r="B50" s="91" t="s">
        <v>54</v>
      </c>
      <c r="C50" s="91"/>
      <c r="D50" s="453" t="s">
        <v>186</v>
      </c>
      <c r="E50" s="65"/>
      <c r="F50" s="64"/>
      <c r="G50" s="121"/>
      <c r="H50" s="65"/>
      <c r="I50" s="64"/>
      <c r="J50" s="121"/>
      <c r="K50" s="65"/>
      <c r="L50" s="64"/>
      <c r="M50" s="121"/>
      <c r="N50" s="65"/>
      <c r="O50" s="64"/>
      <c r="P50" s="208"/>
      <c r="Q50" s="65"/>
      <c r="R50" s="64"/>
      <c r="S50" s="121"/>
      <c r="T50" s="65"/>
      <c r="U50" s="64"/>
      <c r="V50" s="121"/>
      <c r="W50" s="65">
        <v>2</v>
      </c>
      <c r="X50" s="64" t="s">
        <v>33</v>
      </c>
      <c r="Y50" s="121">
        <v>2</v>
      </c>
      <c r="Z50" s="65"/>
      <c r="AA50" s="64"/>
      <c r="AB50" s="121"/>
      <c r="AC50" s="115"/>
      <c r="AD50" s="116"/>
      <c r="AE50" s="120"/>
      <c r="AF50" s="115"/>
      <c r="AG50" s="116"/>
      <c r="AH50" s="120"/>
      <c r="AI50" s="60">
        <f>15*(E50+H50+K50+N50+Q50+T50+W50+Z50+AC50+AF50)</f>
        <v>30</v>
      </c>
      <c r="AJ50" s="232">
        <f>G50+J50+M50+P50+S50+V50+Y50+AB50+AE50+AH50</f>
        <v>2</v>
      </c>
    </row>
    <row r="51" spans="1:36" s="241" customFormat="1" x14ac:dyDescent="0.2">
      <c r="A51" s="478" t="s">
        <v>136</v>
      </c>
      <c r="B51" s="91" t="s">
        <v>55</v>
      </c>
      <c r="C51" s="91"/>
      <c r="D51" s="453"/>
      <c r="E51" s="65"/>
      <c r="F51" s="64"/>
      <c r="G51" s="121"/>
      <c r="H51" s="65"/>
      <c r="I51" s="64"/>
      <c r="J51" s="121"/>
      <c r="K51" s="65"/>
      <c r="L51" s="64"/>
      <c r="M51" s="121"/>
      <c r="N51" s="65">
        <v>2</v>
      </c>
      <c r="O51" s="64" t="s">
        <v>19</v>
      </c>
      <c r="P51" s="208">
        <v>2</v>
      </c>
      <c r="Q51" s="65"/>
      <c r="R51" s="64"/>
      <c r="S51" s="121"/>
      <c r="T51" s="65"/>
      <c r="U51" s="64"/>
      <c r="V51" s="121"/>
      <c r="W51" s="65"/>
      <c r="X51" s="64"/>
      <c r="Y51" s="121"/>
      <c r="Z51" s="65"/>
      <c r="AA51" s="64"/>
      <c r="AB51" s="121"/>
      <c r="AC51" s="115"/>
      <c r="AD51" s="116"/>
      <c r="AE51" s="120"/>
      <c r="AF51" s="115"/>
      <c r="AG51" s="116"/>
      <c r="AH51" s="120"/>
      <c r="AI51" s="60">
        <f>15*(E51+H51+K51+N51+Q51+T51+W51+Z51+AC51+AF51)</f>
        <v>30</v>
      </c>
      <c r="AJ51" s="232">
        <f>G51+J51+M51+P51+S51+V51+Y51+AB51+AE51+AH51</f>
        <v>2</v>
      </c>
    </row>
    <row r="52" spans="1:36" s="241" customFormat="1" ht="13.5" thickBot="1" x14ac:dyDescent="0.25">
      <c r="A52" s="478" t="s">
        <v>138</v>
      </c>
      <c r="B52" s="91" t="s">
        <v>56</v>
      </c>
      <c r="C52" s="91"/>
      <c r="D52" s="453" t="s">
        <v>186</v>
      </c>
      <c r="E52" s="65"/>
      <c r="F52" s="64"/>
      <c r="G52" s="121"/>
      <c r="H52" s="65"/>
      <c r="I52" s="64"/>
      <c r="J52" s="121"/>
      <c r="K52" s="65"/>
      <c r="L52" s="64"/>
      <c r="M52" s="121"/>
      <c r="N52" s="65"/>
      <c r="O52" s="64"/>
      <c r="P52" s="208"/>
      <c r="Q52" s="65">
        <v>2</v>
      </c>
      <c r="R52" s="64" t="s">
        <v>33</v>
      </c>
      <c r="S52" s="121">
        <v>2</v>
      </c>
      <c r="T52" s="65"/>
      <c r="U52" s="64"/>
      <c r="V52" s="121"/>
      <c r="W52" s="65"/>
      <c r="X52" s="64"/>
      <c r="Y52" s="121"/>
      <c r="Z52" s="65"/>
      <c r="AA52" s="64"/>
      <c r="AB52" s="121"/>
      <c r="AC52" s="115"/>
      <c r="AD52" s="116"/>
      <c r="AE52" s="120"/>
      <c r="AF52" s="115"/>
      <c r="AG52" s="116"/>
      <c r="AH52" s="120"/>
      <c r="AI52" s="60">
        <f>15*(E52+H52+K52+N52+Q52+T52+W52+Z52+AC52+AF52)</f>
        <v>30</v>
      </c>
      <c r="AJ52" s="232">
        <f>G52+J52+M52+P52+S52+V52+Y52+AB52+AE52+AH52</f>
        <v>2</v>
      </c>
    </row>
    <row r="53" spans="1:36" s="241" customFormat="1" ht="13.5" thickBot="1" x14ac:dyDescent="0.25">
      <c r="A53" s="479"/>
      <c r="B53" s="540" t="s">
        <v>275</v>
      </c>
      <c r="C53" s="541"/>
      <c r="D53" s="541"/>
      <c r="E53" s="541"/>
      <c r="F53" s="541"/>
      <c r="G53" s="541"/>
      <c r="H53" s="541"/>
      <c r="I53" s="541"/>
      <c r="J53" s="541"/>
      <c r="K53" s="541"/>
      <c r="L53" s="541"/>
      <c r="M53" s="541"/>
      <c r="N53" s="541"/>
      <c r="O53" s="541"/>
      <c r="P53" s="541"/>
      <c r="Q53" s="541"/>
      <c r="R53" s="541"/>
      <c r="S53" s="541"/>
      <c r="T53" s="541"/>
      <c r="U53" s="541"/>
      <c r="V53" s="541"/>
      <c r="W53" s="541"/>
      <c r="X53" s="541"/>
      <c r="Y53" s="541"/>
      <c r="Z53" s="541"/>
      <c r="AA53" s="541"/>
      <c r="AB53" s="541"/>
      <c r="AC53" s="541"/>
      <c r="AD53" s="541"/>
      <c r="AE53" s="541"/>
      <c r="AF53" s="541"/>
      <c r="AG53" s="541"/>
      <c r="AH53" s="541"/>
      <c r="AI53" s="541"/>
      <c r="AJ53" s="542"/>
    </row>
    <row r="54" spans="1:36" s="234" customFormat="1" x14ac:dyDescent="0.2">
      <c r="A54" s="480" t="s">
        <v>242</v>
      </c>
      <c r="B54" s="91" t="s">
        <v>52</v>
      </c>
      <c r="C54" s="453" t="s">
        <v>276</v>
      </c>
      <c r="D54" s="453" t="s">
        <v>19</v>
      </c>
      <c r="E54" s="65"/>
      <c r="F54" s="64"/>
      <c r="G54" s="121"/>
      <c r="H54" s="65"/>
      <c r="I54" s="64"/>
      <c r="J54" s="121"/>
      <c r="K54" s="65"/>
      <c r="L54" s="64"/>
      <c r="M54" s="121"/>
      <c r="N54" s="65"/>
      <c r="O54" s="64"/>
      <c r="P54" s="208"/>
      <c r="Q54" s="65"/>
      <c r="R54" s="64"/>
      <c r="S54" s="121"/>
      <c r="T54" s="65"/>
      <c r="U54" s="64"/>
      <c r="V54" s="121"/>
      <c r="W54" s="65"/>
      <c r="X54" s="64"/>
      <c r="Y54" s="121"/>
      <c r="Z54" s="65"/>
      <c r="AA54" s="122"/>
      <c r="AB54" s="123"/>
      <c r="AC54" s="115">
        <v>2</v>
      </c>
      <c r="AD54" s="135" t="s">
        <v>33</v>
      </c>
      <c r="AE54" s="120">
        <v>2</v>
      </c>
      <c r="AF54" s="115"/>
      <c r="AG54" s="136"/>
      <c r="AH54" s="120"/>
      <c r="AI54" s="82">
        <f t="shared" si="4"/>
        <v>30</v>
      </c>
      <c r="AJ54" s="231">
        <f t="shared" si="5"/>
        <v>2</v>
      </c>
    </row>
    <row r="55" spans="1:36" s="234" customFormat="1" x14ac:dyDescent="0.2">
      <c r="A55" s="480" t="s">
        <v>243</v>
      </c>
      <c r="B55" s="91" t="s">
        <v>57</v>
      </c>
      <c r="C55" s="453" t="s">
        <v>276</v>
      </c>
      <c r="D55" s="453" t="s">
        <v>19</v>
      </c>
      <c r="E55" s="65"/>
      <c r="F55" s="64"/>
      <c r="G55" s="121"/>
      <c r="H55" s="65"/>
      <c r="I55" s="64"/>
      <c r="J55" s="121"/>
      <c r="K55" s="65"/>
      <c r="L55" s="64"/>
      <c r="M55" s="121"/>
      <c r="N55" s="65"/>
      <c r="O55" s="64"/>
      <c r="P55" s="208"/>
      <c r="Q55" s="65"/>
      <c r="R55" s="64"/>
      <c r="S55" s="121"/>
      <c r="T55" s="65"/>
      <c r="U55" s="64"/>
      <c r="V55" s="121"/>
      <c r="W55" s="65"/>
      <c r="X55" s="64"/>
      <c r="Y55" s="121"/>
      <c r="Z55" s="65"/>
      <c r="AA55" s="122"/>
      <c r="AB55" s="123"/>
      <c r="AC55" s="115">
        <v>2</v>
      </c>
      <c r="AD55" s="135" t="s">
        <v>33</v>
      </c>
      <c r="AE55" s="120">
        <v>2</v>
      </c>
      <c r="AF55" s="115">
        <v>2</v>
      </c>
      <c r="AG55" s="135" t="s">
        <v>33</v>
      </c>
      <c r="AH55" s="120">
        <v>2</v>
      </c>
      <c r="AI55" s="82">
        <f t="shared" si="4"/>
        <v>60</v>
      </c>
      <c r="AJ55" s="231">
        <f t="shared" si="5"/>
        <v>4</v>
      </c>
    </row>
    <row r="56" spans="1:36" s="234" customFormat="1" x14ac:dyDescent="0.2">
      <c r="A56" s="480" t="s">
        <v>244</v>
      </c>
      <c r="B56" s="124" t="s">
        <v>21</v>
      </c>
      <c r="C56" s="461" t="s">
        <v>276</v>
      </c>
      <c r="D56" s="461"/>
      <c r="E56" s="65"/>
      <c r="F56" s="64"/>
      <c r="G56" s="121"/>
      <c r="H56" s="65"/>
      <c r="I56" s="64"/>
      <c r="J56" s="121"/>
      <c r="K56" s="65"/>
      <c r="L56" s="64"/>
      <c r="M56" s="121"/>
      <c r="N56" s="65"/>
      <c r="O56" s="64"/>
      <c r="P56" s="208"/>
      <c r="Q56" s="65"/>
      <c r="R56" s="64"/>
      <c r="S56" s="121"/>
      <c r="T56" s="65"/>
      <c r="U56" s="64"/>
      <c r="V56" s="121"/>
      <c r="W56" s="65"/>
      <c r="X56" s="64"/>
      <c r="Y56" s="121"/>
      <c r="Z56" s="65"/>
      <c r="AA56" s="64"/>
      <c r="AB56" s="78"/>
      <c r="AC56" s="260"/>
      <c r="AD56" s="116"/>
      <c r="AE56" s="120">
        <v>20</v>
      </c>
      <c r="AF56" s="115"/>
      <c r="AG56" s="116"/>
      <c r="AH56" s="120">
        <v>20</v>
      </c>
      <c r="AI56" s="82">
        <f t="shared" si="4"/>
        <v>0</v>
      </c>
      <c r="AJ56" s="231">
        <f t="shared" si="5"/>
        <v>40</v>
      </c>
    </row>
    <row r="57" spans="1:36" s="234" customFormat="1" ht="13.5" thickBot="1" x14ac:dyDescent="0.25">
      <c r="A57" s="480" t="s">
        <v>245</v>
      </c>
      <c r="B57" s="125" t="s">
        <v>22</v>
      </c>
      <c r="C57" s="462" t="s">
        <v>276</v>
      </c>
      <c r="D57" s="462"/>
      <c r="E57" s="126"/>
      <c r="F57" s="127"/>
      <c r="G57" s="209"/>
      <c r="H57" s="126"/>
      <c r="I57" s="127"/>
      <c r="J57" s="209"/>
      <c r="K57" s="126"/>
      <c r="L57" s="127"/>
      <c r="M57" s="209"/>
      <c r="N57" s="126"/>
      <c r="O57" s="127"/>
      <c r="P57" s="210"/>
      <c r="Q57" s="126"/>
      <c r="R57" s="127"/>
      <c r="S57" s="209"/>
      <c r="T57" s="126"/>
      <c r="U57" s="127"/>
      <c r="V57" s="209"/>
      <c r="W57" s="126"/>
      <c r="X57" s="127"/>
      <c r="Y57" s="209"/>
      <c r="Z57" s="126"/>
      <c r="AA57" s="127"/>
      <c r="AB57" s="128"/>
      <c r="AC57" s="137"/>
      <c r="AD57" s="138"/>
      <c r="AE57" s="261">
        <v>2</v>
      </c>
      <c r="AF57" s="137"/>
      <c r="AG57" s="138"/>
      <c r="AH57" s="261">
        <v>2</v>
      </c>
      <c r="AI57" s="129">
        <f t="shared" si="4"/>
        <v>0</v>
      </c>
      <c r="AJ57" s="233">
        <f t="shared" si="5"/>
        <v>4</v>
      </c>
    </row>
    <row r="58" spans="1:36" s="234" customFormat="1" ht="13.5" thickBot="1" x14ac:dyDescent="0.25">
      <c r="B58" s="256" t="s">
        <v>23</v>
      </c>
      <c r="C58" s="256"/>
      <c r="D58" s="256"/>
      <c r="E58" s="257">
        <f>SUM(E6:E57)</f>
        <v>24</v>
      </c>
      <c r="F58" s="258"/>
      <c r="G58" s="243">
        <f>SUM(G6:G57)</f>
        <v>30</v>
      </c>
      <c r="H58" s="257">
        <f>SUM(H6:H57)</f>
        <v>20</v>
      </c>
      <c r="I58" s="259"/>
      <c r="J58" s="245">
        <f>SUM(J6:J57)</f>
        <v>28</v>
      </c>
      <c r="K58" s="257">
        <f>SUM(K6:K57)</f>
        <v>26</v>
      </c>
      <c r="L58" s="259"/>
      <c r="M58" s="246">
        <f>SUM(M6:M57)</f>
        <v>33</v>
      </c>
      <c r="N58" s="257">
        <f>SUM(N6:N57)</f>
        <v>28</v>
      </c>
      <c r="O58" s="259"/>
      <c r="P58" s="246">
        <f>SUM(P6:P57)</f>
        <v>35</v>
      </c>
      <c r="Q58" s="257">
        <f>SUM(Q6:Q57)</f>
        <v>31</v>
      </c>
      <c r="R58" s="259"/>
      <c r="S58" s="246">
        <f>SUM(S6:S57)</f>
        <v>39</v>
      </c>
      <c r="T58" s="257">
        <f>SUM(T6:T57)</f>
        <v>29</v>
      </c>
      <c r="U58" s="259"/>
      <c r="V58" s="246">
        <f>SUM(V6:V57)</f>
        <v>34</v>
      </c>
      <c r="W58" s="242">
        <f>SUM(W6:W57)</f>
        <v>21</v>
      </c>
      <c r="X58" s="244"/>
      <c r="Y58" s="246">
        <f>SUM(Y6:Y57)</f>
        <v>36</v>
      </c>
      <c r="Z58" s="242">
        <f>SUM(Z6:Z57)</f>
        <v>10</v>
      </c>
      <c r="AA58" s="244"/>
      <c r="AB58" s="246">
        <f>SUM(AB6:AB57)</f>
        <v>21</v>
      </c>
      <c r="AC58" s="262">
        <f>SUM(AC6:AC57)</f>
        <v>4</v>
      </c>
      <c r="AD58" s="263"/>
      <c r="AE58" s="264">
        <f>SUM(AE6:AE57)</f>
        <v>26</v>
      </c>
      <c r="AF58" s="262">
        <f>SUM(AF6:AF57)</f>
        <v>2</v>
      </c>
      <c r="AG58" s="263"/>
      <c r="AH58" s="264">
        <f>SUM(AH6:AH57)</f>
        <v>24</v>
      </c>
      <c r="AI58" s="247">
        <f>SUM(AI6:AI57)</f>
        <v>2925</v>
      </c>
      <c r="AJ58" s="248">
        <f>SUM(AJ6:AJ57)-AJ50-AJ51-AJ52</f>
        <v>300</v>
      </c>
    </row>
    <row r="59" spans="1:36" x14ac:dyDescent="0.2">
      <c r="A59" s="469" t="s">
        <v>246</v>
      </c>
      <c r="B59"/>
      <c r="C59" s="416"/>
      <c r="D59" s="416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 s="19"/>
    </row>
    <row r="60" spans="1:36" x14ac:dyDescent="0.2">
      <c r="A60" s="469" t="s">
        <v>247</v>
      </c>
      <c r="B60"/>
      <c r="C60" s="416"/>
      <c r="D60" s="416"/>
      <c r="E60"/>
      <c r="F60"/>
      <c r="G60"/>
      <c r="H60"/>
      <c r="I60"/>
      <c r="J60"/>
      <c r="K60"/>
      <c r="L60"/>
      <c r="M60"/>
      <c r="N60"/>
      <c r="O60" s="455" t="s">
        <v>248</v>
      </c>
      <c r="P60" s="454"/>
      <c r="Q60"/>
      <c r="R60"/>
      <c r="S60"/>
      <c r="T60" s="454" t="s">
        <v>249</v>
      </c>
      <c r="U60"/>
      <c r="V60" s="19"/>
    </row>
    <row r="61" spans="1:36" x14ac:dyDescent="0.2">
      <c r="A61" s="470" t="s">
        <v>250</v>
      </c>
      <c r="B61"/>
      <c r="C61" s="416"/>
      <c r="D61" s="416"/>
      <c r="E61" s="454"/>
      <c r="F61"/>
      <c r="G61"/>
      <c r="H61"/>
      <c r="I61"/>
      <c r="J61"/>
      <c r="K61"/>
      <c r="L61"/>
      <c r="M61"/>
      <c r="N61"/>
      <c r="O61" s="455" t="s">
        <v>251</v>
      </c>
      <c r="P61" s="454"/>
      <c r="Q61"/>
      <c r="R61"/>
      <c r="S61"/>
      <c r="T61" s="454" t="s">
        <v>252</v>
      </c>
      <c r="U61"/>
      <c r="V61" s="19"/>
    </row>
    <row r="62" spans="1:36" x14ac:dyDescent="0.2">
      <c r="A62" s="470" t="s">
        <v>253</v>
      </c>
      <c r="B62"/>
      <c r="C62" s="416"/>
      <c r="D62" s="416"/>
      <c r="E62" s="454"/>
      <c r="F62"/>
      <c r="G62"/>
      <c r="H62"/>
      <c r="I62"/>
      <c r="J62"/>
      <c r="K62"/>
      <c r="L62"/>
      <c r="M62"/>
      <c r="N62"/>
      <c r="O62" s="455" t="s">
        <v>254</v>
      </c>
      <c r="P62" s="456"/>
      <c r="Q62"/>
      <c r="R62"/>
      <c r="S62"/>
      <c r="T62" s="456" t="s">
        <v>255</v>
      </c>
      <c r="U62"/>
      <c r="V62" s="40"/>
    </row>
    <row r="63" spans="1:36" x14ac:dyDescent="0.2">
      <c r="A63" s="470" t="s">
        <v>256</v>
      </c>
      <c r="B63"/>
      <c r="C63" s="416"/>
      <c r="D63" s="416"/>
      <c r="E63" s="456"/>
      <c r="F63"/>
      <c r="G63"/>
      <c r="H63"/>
      <c r="I63"/>
      <c r="J63"/>
      <c r="K63"/>
      <c r="L63"/>
      <c r="M63"/>
      <c r="N63"/>
      <c r="O63" s="455" t="s">
        <v>257</v>
      </c>
      <c r="P63" s="456"/>
      <c r="Q63"/>
      <c r="R63"/>
      <c r="S63"/>
      <c r="T63" s="454" t="s">
        <v>258</v>
      </c>
      <c r="U63"/>
      <c r="V63" s="40"/>
    </row>
    <row r="64" spans="1:36" x14ac:dyDescent="0.2">
      <c r="A64" s="457" t="s">
        <v>259</v>
      </c>
      <c r="B64"/>
      <c r="C64" s="416"/>
      <c r="D64" s="503"/>
      <c r="E64" s="456"/>
      <c r="F64"/>
      <c r="G64"/>
      <c r="H64"/>
      <c r="I64"/>
      <c r="J64" s="456"/>
      <c r="K64" s="456"/>
      <c r="L64" s="456"/>
      <c r="M64" s="456"/>
      <c r="N64" s="456"/>
      <c r="O64"/>
      <c r="P64" s="456"/>
      <c r="Q64"/>
      <c r="R64"/>
      <c r="S64"/>
      <c r="T64" s="454" t="s">
        <v>260</v>
      </c>
      <c r="U64"/>
      <c r="V64" s="40"/>
    </row>
    <row r="65" spans="1:22" x14ac:dyDescent="0.2">
      <c r="A65" s="471"/>
      <c r="B65"/>
      <c r="C65" s="416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454" t="s">
        <v>261</v>
      </c>
      <c r="U65"/>
      <c r="V65" s="40"/>
    </row>
    <row r="66" spans="1:22" x14ac:dyDescent="0.2">
      <c r="A66" s="472" t="s">
        <v>262</v>
      </c>
      <c r="B66"/>
      <c r="C66" s="416"/>
      <c r="D66" s="41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 s="19"/>
    </row>
    <row r="67" spans="1:22" x14ac:dyDescent="0.2">
      <c r="A67" s="470" t="s">
        <v>266</v>
      </c>
      <c r="B67"/>
      <c r="C67" s="416"/>
      <c r="D67" s="416"/>
      <c r="E67" s="456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  <c r="V67" s="19"/>
    </row>
    <row r="68" spans="1:22" x14ac:dyDescent="0.2">
      <c r="A68" s="470" t="s">
        <v>267</v>
      </c>
      <c r="B68" s="456"/>
      <c r="C68" s="503"/>
      <c r="D68" s="416"/>
      <c r="E68"/>
      <c r="F68"/>
      <c r="G68"/>
      <c r="H68"/>
      <c r="I68"/>
      <c r="J68"/>
      <c r="K68"/>
      <c r="L68"/>
      <c r="M68"/>
      <c r="N68" s="454"/>
      <c r="O68"/>
      <c r="P68"/>
      <c r="Q68"/>
      <c r="R68"/>
      <c r="S68"/>
      <c r="T68"/>
      <c r="U68"/>
      <c r="V68" s="19"/>
    </row>
    <row r="69" spans="1:22" x14ac:dyDescent="0.2">
      <c r="A69" s="470" t="s">
        <v>263</v>
      </c>
      <c r="B69" s="456"/>
      <c r="C69" s="503"/>
      <c r="D69" s="504"/>
      <c r="E69" s="44"/>
      <c r="F69" s="44"/>
      <c r="G69" s="45"/>
      <c r="H69" s="44"/>
      <c r="I69" s="44"/>
      <c r="J69" s="45"/>
      <c r="K69" s="44"/>
      <c r="L69" s="44"/>
      <c r="M69" s="45"/>
      <c r="N69" s="44"/>
      <c r="O69" s="44"/>
      <c r="P69" s="45"/>
      <c r="Q69" s="44"/>
      <c r="R69" s="44"/>
      <c r="S69" s="45"/>
      <c r="T69" s="44"/>
      <c r="U69" s="44"/>
      <c r="V69" s="19"/>
    </row>
    <row r="70" spans="1:22" x14ac:dyDescent="0.2">
      <c r="A70" s="470" t="s">
        <v>264</v>
      </c>
      <c r="B70" s="456"/>
      <c r="C70" s="503"/>
      <c r="D70" s="504"/>
      <c r="E70" s="44"/>
      <c r="F70" s="44"/>
      <c r="G70" s="45"/>
      <c r="H70" s="44"/>
      <c r="I70" s="44"/>
      <c r="J70" s="45"/>
      <c r="K70" s="44"/>
      <c r="L70" s="44"/>
      <c r="M70" s="45"/>
      <c r="N70" s="44"/>
      <c r="O70" s="44"/>
      <c r="P70" s="45"/>
      <c r="Q70" s="44"/>
      <c r="R70" s="44"/>
      <c r="S70" s="45"/>
      <c r="T70" s="44"/>
      <c r="U70" s="44"/>
      <c r="V70" s="19"/>
    </row>
    <row r="71" spans="1:22" x14ac:dyDescent="0.2">
      <c r="A71" s="458" t="s">
        <v>277</v>
      </c>
      <c r="B71" s="456"/>
      <c r="C71" s="503"/>
      <c r="D71" s="504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19"/>
    </row>
  </sheetData>
  <sheetProtection algorithmName="SHA-512" hashValue="8xB2IWzKfTFroV7fN4sf45yv0FXDyiT3FRw0MHG3AYBiZgvDP8g1bsfVTBexUxc1+SlYpV1Q6yQkfb09lwEvMg==" saltValue="jZjprKYzrHlqlIUqWSw0cQ==" spinCount="100000" sheet="1" objects="1" scenarios="1"/>
  <mergeCells count="32">
    <mergeCell ref="B47:C48"/>
    <mergeCell ref="A4:A5"/>
    <mergeCell ref="B53:AJ53"/>
    <mergeCell ref="B1:AJ1"/>
    <mergeCell ref="B2:AJ2"/>
    <mergeCell ref="B30:AJ30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B3:AJ3"/>
    <mergeCell ref="AI4:AI5"/>
    <mergeCell ref="AJ4:AJ5"/>
    <mergeCell ref="Q4:S4"/>
    <mergeCell ref="T4:V4"/>
    <mergeCell ref="W4:Y4"/>
    <mergeCell ref="Z4:AB4"/>
    <mergeCell ref="AC4:AE4"/>
    <mergeCell ref="AF4:AH4"/>
    <mergeCell ref="B4:B5"/>
    <mergeCell ref="E4:G4"/>
    <mergeCell ref="H4:J4"/>
    <mergeCell ref="K4:M4"/>
    <mergeCell ref="N4:P4"/>
    <mergeCell ref="C4:C5"/>
    <mergeCell ref="D4:D5"/>
  </mergeCells>
  <printOptions horizontalCentered="1"/>
  <pageMargins left="0.15748031496062992" right="0.23622047244094491" top="0.43307086614173229" bottom="0.39370078740157483" header="0.23" footer="0.31496062992125984"/>
  <pageSetup paperSize="8" scale="80" orientation="landscape" horizontalDpi="300" verticalDpi="300" r:id="rId1"/>
  <headerFooter>
    <oddHeader>&amp;COsztatlan zenetanár szak mintatantervei - Harsonatanár szakirány</oddHeader>
    <firstHeader>&amp;COsztatlan zenetanár szak mintatantervei - Harsonatanár szakirány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AM72"/>
  <sheetViews>
    <sheetView showGridLines="0" workbookViewId="0">
      <selection activeCell="A11" sqref="A11"/>
    </sheetView>
  </sheetViews>
  <sheetFormatPr defaultRowHeight="12.75" x14ac:dyDescent="0.2"/>
  <cols>
    <col min="1" max="1" width="15.7109375" style="234" customWidth="1"/>
    <col min="2" max="2" width="40.85546875" style="17" customWidth="1"/>
    <col min="3" max="3" width="14.28515625" style="17" customWidth="1"/>
    <col min="4" max="4" width="8.85546875" style="17" customWidth="1"/>
    <col min="5" max="6" width="3.85546875" style="18" customWidth="1"/>
    <col min="7" max="7" width="3.85546875" style="19" customWidth="1"/>
    <col min="8" max="9" width="3.85546875" style="18" customWidth="1"/>
    <col min="10" max="10" width="3.85546875" style="19" customWidth="1"/>
    <col min="11" max="12" width="3.85546875" style="18" customWidth="1"/>
    <col min="13" max="13" width="3.85546875" style="19" customWidth="1"/>
    <col min="14" max="15" width="3.85546875" style="18" customWidth="1"/>
    <col min="16" max="16" width="3.85546875" style="19" customWidth="1"/>
    <col min="17" max="18" width="3.85546875" style="18" customWidth="1"/>
    <col min="19" max="19" width="3.85546875" style="19" customWidth="1"/>
    <col min="20" max="21" width="3.85546875" style="18" customWidth="1"/>
    <col min="22" max="22" width="3.85546875" style="19" customWidth="1"/>
    <col min="23" max="23" width="5" style="18" customWidth="1"/>
    <col min="24" max="24" width="3.85546875" style="18" customWidth="1"/>
    <col min="25" max="25" width="3.85546875" style="19" customWidth="1"/>
    <col min="26" max="27" width="3.85546875" style="18" customWidth="1"/>
    <col min="28" max="28" width="3.85546875" style="19" customWidth="1"/>
    <col min="29" max="30" width="3.85546875" style="18" customWidth="1"/>
    <col min="31" max="31" width="3.85546875" style="19" customWidth="1"/>
    <col min="32" max="33" width="3.85546875" style="18" customWidth="1"/>
    <col min="34" max="34" width="3.85546875" style="19" customWidth="1"/>
    <col min="35" max="35" width="5" style="20" bestFit="1" customWidth="1"/>
    <col min="36" max="36" width="4" style="32" customWidth="1"/>
    <col min="37" max="250" width="9.140625" style="4"/>
    <col min="251" max="251" width="31.7109375" style="4" bestFit="1" customWidth="1"/>
    <col min="252" max="269" width="3.85546875" style="4" customWidth="1"/>
    <col min="270" max="270" width="6.7109375" style="4" customWidth="1"/>
    <col min="271" max="281" width="3.85546875" style="4" customWidth="1"/>
    <col min="282" max="282" width="5" style="4" bestFit="1" customWidth="1"/>
    <col min="283" max="283" width="4" style="4" customWidth="1"/>
    <col min="284" max="285" width="4" style="4" bestFit="1" customWidth="1"/>
    <col min="286" max="286" width="9.140625" style="4"/>
    <col min="287" max="287" width="4.85546875" style="4" customWidth="1"/>
    <col min="288" max="291" width="4.7109375" style="4" customWidth="1"/>
    <col min="292" max="292" width="50.5703125" style="4" bestFit="1" customWidth="1"/>
    <col min="293" max="506" width="9.140625" style="4"/>
    <col min="507" max="507" width="31.7109375" style="4" bestFit="1" customWidth="1"/>
    <col min="508" max="525" width="3.85546875" style="4" customWidth="1"/>
    <col min="526" max="526" width="6.7109375" style="4" customWidth="1"/>
    <col min="527" max="537" width="3.85546875" style="4" customWidth="1"/>
    <col min="538" max="538" width="5" style="4" bestFit="1" customWidth="1"/>
    <col min="539" max="539" width="4" style="4" customWidth="1"/>
    <col min="540" max="541" width="4" style="4" bestFit="1" customWidth="1"/>
    <col min="542" max="542" width="9.140625" style="4"/>
    <col min="543" max="543" width="4.85546875" style="4" customWidth="1"/>
    <col min="544" max="547" width="4.7109375" style="4" customWidth="1"/>
    <col min="548" max="548" width="50.5703125" style="4" bestFit="1" customWidth="1"/>
    <col min="549" max="762" width="9.140625" style="4"/>
    <col min="763" max="763" width="31.7109375" style="4" bestFit="1" customWidth="1"/>
    <col min="764" max="781" width="3.85546875" style="4" customWidth="1"/>
    <col min="782" max="782" width="6.7109375" style="4" customWidth="1"/>
    <col min="783" max="793" width="3.85546875" style="4" customWidth="1"/>
    <col min="794" max="794" width="5" style="4" bestFit="1" customWidth="1"/>
    <col min="795" max="795" width="4" style="4" customWidth="1"/>
    <col min="796" max="797" width="4" style="4" bestFit="1" customWidth="1"/>
    <col min="798" max="798" width="9.140625" style="4"/>
    <col min="799" max="799" width="4.85546875" style="4" customWidth="1"/>
    <col min="800" max="803" width="4.7109375" style="4" customWidth="1"/>
    <col min="804" max="804" width="50.5703125" style="4" bestFit="1" customWidth="1"/>
    <col min="805" max="1018" width="9.140625" style="4"/>
    <col min="1019" max="1019" width="31.7109375" style="4" bestFit="1" customWidth="1"/>
    <col min="1020" max="1037" width="3.85546875" style="4" customWidth="1"/>
    <col min="1038" max="1038" width="6.7109375" style="4" customWidth="1"/>
    <col min="1039" max="1049" width="3.85546875" style="4" customWidth="1"/>
    <col min="1050" max="1050" width="5" style="4" bestFit="1" customWidth="1"/>
    <col min="1051" max="1051" width="4" style="4" customWidth="1"/>
    <col min="1052" max="1053" width="4" style="4" bestFit="1" customWidth="1"/>
    <col min="1054" max="1054" width="9.140625" style="4"/>
    <col min="1055" max="1055" width="4.85546875" style="4" customWidth="1"/>
    <col min="1056" max="1059" width="4.7109375" style="4" customWidth="1"/>
    <col min="1060" max="1060" width="50.5703125" style="4" bestFit="1" customWidth="1"/>
    <col min="1061" max="1274" width="9.140625" style="4"/>
    <col min="1275" max="1275" width="31.7109375" style="4" bestFit="1" customWidth="1"/>
    <col min="1276" max="1293" width="3.85546875" style="4" customWidth="1"/>
    <col min="1294" max="1294" width="6.7109375" style="4" customWidth="1"/>
    <col min="1295" max="1305" width="3.85546875" style="4" customWidth="1"/>
    <col min="1306" max="1306" width="5" style="4" bestFit="1" customWidth="1"/>
    <col min="1307" max="1307" width="4" style="4" customWidth="1"/>
    <col min="1308" max="1309" width="4" style="4" bestFit="1" customWidth="1"/>
    <col min="1310" max="1310" width="9.140625" style="4"/>
    <col min="1311" max="1311" width="4.85546875" style="4" customWidth="1"/>
    <col min="1312" max="1315" width="4.7109375" style="4" customWidth="1"/>
    <col min="1316" max="1316" width="50.5703125" style="4" bestFit="1" customWidth="1"/>
    <col min="1317" max="1530" width="9.140625" style="4"/>
    <col min="1531" max="1531" width="31.7109375" style="4" bestFit="1" customWidth="1"/>
    <col min="1532" max="1549" width="3.85546875" style="4" customWidth="1"/>
    <col min="1550" max="1550" width="6.7109375" style="4" customWidth="1"/>
    <col min="1551" max="1561" width="3.85546875" style="4" customWidth="1"/>
    <col min="1562" max="1562" width="5" style="4" bestFit="1" customWidth="1"/>
    <col min="1563" max="1563" width="4" style="4" customWidth="1"/>
    <col min="1564" max="1565" width="4" style="4" bestFit="1" customWidth="1"/>
    <col min="1566" max="1566" width="9.140625" style="4"/>
    <col min="1567" max="1567" width="4.85546875" style="4" customWidth="1"/>
    <col min="1568" max="1571" width="4.7109375" style="4" customWidth="1"/>
    <col min="1572" max="1572" width="50.5703125" style="4" bestFit="1" customWidth="1"/>
    <col min="1573" max="1786" width="9.140625" style="4"/>
    <col min="1787" max="1787" width="31.7109375" style="4" bestFit="1" customWidth="1"/>
    <col min="1788" max="1805" width="3.85546875" style="4" customWidth="1"/>
    <col min="1806" max="1806" width="6.7109375" style="4" customWidth="1"/>
    <col min="1807" max="1817" width="3.85546875" style="4" customWidth="1"/>
    <col min="1818" max="1818" width="5" style="4" bestFit="1" customWidth="1"/>
    <col min="1819" max="1819" width="4" style="4" customWidth="1"/>
    <col min="1820" max="1821" width="4" style="4" bestFit="1" customWidth="1"/>
    <col min="1822" max="1822" width="9.140625" style="4"/>
    <col min="1823" max="1823" width="4.85546875" style="4" customWidth="1"/>
    <col min="1824" max="1827" width="4.7109375" style="4" customWidth="1"/>
    <col min="1828" max="1828" width="50.5703125" style="4" bestFit="1" customWidth="1"/>
    <col min="1829" max="2042" width="9.140625" style="4"/>
    <col min="2043" max="2043" width="31.7109375" style="4" bestFit="1" customWidth="1"/>
    <col min="2044" max="2061" width="3.85546875" style="4" customWidth="1"/>
    <col min="2062" max="2062" width="6.7109375" style="4" customWidth="1"/>
    <col min="2063" max="2073" width="3.85546875" style="4" customWidth="1"/>
    <col min="2074" max="2074" width="5" style="4" bestFit="1" customWidth="1"/>
    <col min="2075" max="2075" width="4" style="4" customWidth="1"/>
    <col min="2076" max="2077" width="4" style="4" bestFit="1" customWidth="1"/>
    <col min="2078" max="2078" width="9.140625" style="4"/>
    <col min="2079" max="2079" width="4.85546875" style="4" customWidth="1"/>
    <col min="2080" max="2083" width="4.7109375" style="4" customWidth="1"/>
    <col min="2084" max="2084" width="50.5703125" style="4" bestFit="1" customWidth="1"/>
    <col min="2085" max="2298" width="9.140625" style="4"/>
    <col min="2299" max="2299" width="31.7109375" style="4" bestFit="1" customWidth="1"/>
    <col min="2300" max="2317" width="3.85546875" style="4" customWidth="1"/>
    <col min="2318" max="2318" width="6.7109375" style="4" customWidth="1"/>
    <col min="2319" max="2329" width="3.85546875" style="4" customWidth="1"/>
    <col min="2330" max="2330" width="5" style="4" bestFit="1" customWidth="1"/>
    <col min="2331" max="2331" width="4" style="4" customWidth="1"/>
    <col min="2332" max="2333" width="4" style="4" bestFit="1" customWidth="1"/>
    <col min="2334" max="2334" width="9.140625" style="4"/>
    <col min="2335" max="2335" width="4.85546875" style="4" customWidth="1"/>
    <col min="2336" max="2339" width="4.7109375" style="4" customWidth="1"/>
    <col min="2340" max="2340" width="50.5703125" style="4" bestFit="1" customWidth="1"/>
    <col min="2341" max="2554" width="9.140625" style="4"/>
    <col min="2555" max="2555" width="31.7109375" style="4" bestFit="1" customWidth="1"/>
    <col min="2556" max="2573" width="3.85546875" style="4" customWidth="1"/>
    <col min="2574" max="2574" width="6.7109375" style="4" customWidth="1"/>
    <col min="2575" max="2585" width="3.85546875" style="4" customWidth="1"/>
    <col min="2586" max="2586" width="5" style="4" bestFit="1" customWidth="1"/>
    <col min="2587" max="2587" width="4" style="4" customWidth="1"/>
    <col min="2588" max="2589" width="4" style="4" bestFit="1" customWidth="1"/>
    <col min="2590" max="2590" width="9.140625" style="4"/>
    <col min="2591" max="2591" width="4.85546875" style="4" customWidth="1"/>
    <col min="2592" max="2595" width="4.7109375" style="4" customWidth="1"/>
    <col min="2596" max="2596" width="50.5703125" style="4" bestFit="1" customWidth="1"/>
    <col min="2597" max="2810" width="9.140625" style="4"/>
    <col min="2811" max="2811" width="31.7109375" style="4" bestFit="1" customWidth="1"/>
    <col min="2812" max="2829" width="3.85546875" style="4" customWidth="1"/>
    <col min="2830" max="2830" width="6.7109375" style="4" customWidth="1"/>
    <col min="2831" max="2841" width="3.85546875" style="4" customWidth="1"/>
    <col min="2842" max="2842" width="5" style="4" bestFit="1" customWidth="1"/>
    <col min="2843" max="2843" width="4" style="4" customWidth="1"/>
    <col min="2844" max="2845" width="4" style="4" bestFit="1" customWidth="1"/>
    <col min="2846" max="2846" width="9.140625" style="4"/>
    <col min="2847" max="2847" width="4.85546875" style="4" customWidth="1"/>
    <col min="2848" max="2851" width="4.7109375" style="4" customWidth="1"/>
    <col min="2852" max="2852" width="50.5703125" style="4" bestFit="1" customWidth="1"/>
    <col min="2853" max="3066" width="9.140625" style="4"/>
    <col min="3067" max="3067" width="31.7109375" style="4" bestFit="1" customWidth="1"/>
    <col min="3068" max="3085" width="3.85546875" style="4" customWidth="1"/>
    <col min="3086" max="3086" width="6.7109375" style="4" customWidth="1"/>
    <col min="3087" max="3097" width="3.85546875" style="4" customWidth="1"/>
    <col min="3098" max="3098" width="5" style="4" bestFit="1" customWidth="1"/>
    <col min="3099" max="3099" width="4" style="4" customWidth="1"/>
    <col min="3100" max="3101" width="4" style="4" bestFit="1" customWidth="1"/>
    <col min="3102" max="3102" width="9.140625" style="4"/>
    <col min="3103" max="3103" width="4.85546875" style="4" customWidth="1"/>
    <col min="3104" max="3107" width="4.7109375" style="4" customWidth="1"/>
    <col min="3108" max="3108" width="50.5703125" style="4" bestFit="1" customWidth="1"/>
    <col min="3109" max="3322" width="9.140625" style="4"/>
    <col min="3323" max="3323" width="31.7109375" style="4" bestFit="1" customWidth="1"/>
    <col min="3324" max="3341" width="3.85546875" style="4" customWidth="1"/>
    <col min="3342" max="3342" width="6.7109375" style="4" customWidth="1"/>
    <col min="3343" max="3353" width="3.85546875" style="4" customWidth="1"/>
    <col min="3354" max="3354" width="5" style="4" bestFit="1" customWidth="1"/>
    <col min="3355" max="3355" width="4" style="4" customWidth="1"/>
    <col min="3356" max="3357" width="4" style="4" bestFit="1" customWidth="1"/>
    <col min="3358" max="3358" width="9.140625" style="4"/>
    <col min="3359" max="3359" width="4.85546875" style="4" customWidth="1"/>
    <col min="3360" max="3363" width="4.7109375" style="4" customWidth="1"/>
    <col min="3364" max="3364" width="50.5703125" style="4" bestFit="1" customWidth="1"/>
    <col min="3365" max="3578" width="9.140625" style="4"/>
    <col min="3579" max="3579" width="31.7109375" style="4" bestFit="1" customWidth="1"/>
    <col min="3580" max="3597" width="3.85546875" style="4" customWidth="1"/>
    <col min="3598" max="3598" width="6.7109375" style="4" customWidth="1"/>
    <col min="3599" max="3609" width="3.85546875" style="4" customWidth="1"/>
    <col min="3610" max="3610" width="5" style="4" bestFit="1" customWidth="1"/>
    <col min="3611" max="3611" width="4" style="4" customWidth="1"/>
    <col min="3612" max="3613" width="4" style="4" bestFit="1" customWidth="1"/>
    <col min="3614" max="3614" width="9.140625" style="4"/>
    <col min="3615" max="3615" width="4.85546875" style="4" customWidth="1"/>
    <col min="3616" max="3619" width="4.7109375" style="4" customWidth="1"/>
    <col min="3620" max="3620" width="50.5703125" style="4" bestFit="1" customWidth="1"/>
    <col min="3621" max="3834" width="9.140625" style="4"/>
    <col min="3835" max="3835" width="31.7109375" style="4" bestFit="1" customWidth="1"/>
    <col min="3836" max="3853" width="3.85546875" style="4" customWidth="1"/>
    <col min="3854" max="3854" width="6.7109375" style="4" customWidth="1"/>
    <col min="3855" max="3865" width="3.85546875" style="4" customWidth="1"/>
    <col min="3866" max="3866" width="5" style="4" bestFit="1" customWidth="1"/>
    <col min="3867" max="3867" width="4" style="4" customWidth="1"/>
    <col min="3868" max="3869" width="4" style="4" bestFit="1" customWidth="1"/>
    <col min="3870" max="3870" width="9.140625" style="4"/>
    <col min="3871" max="3871" width="4.85546875" style="4" customWidth="1"/>
    <col min="3872" max="3875" width="4.7109375" style="4" customWidth="1"/>
    <col min="3876" max="3876" width="50.5703125" style="4" bestFit="1" customWidth="1"/>
    <col min="3877" max="4090" width="9.140625" style="4"/>
    <col min="4091" max="4091" width="31.7109375" style="4" bestFit="1" customWidth="1"/>
    <col min="4092" max="4109" width="3.85546875" style="4" customWidth="1"/>
    <col min="4110" max="4110" width="6.7109375" style="4" customWidth="1"/>
    <col min="4111" max="4121" width="3.85546875" style="4" customWidth="1"/>
    <col min="4122" max="4122" width="5" style="4" bestFit="1" customWidth="1"/>
    <col min="4123" max="4123" width="4" style="4" customWidth="1"/>
    <col min="4124" max="4125" width="4" style="4" bestFit="1" customWidth="1"/>
    <col min="4126" max="4126" width="9.140625" style="4"/>
    <col min="4127" max="4127" width="4.85546875" style="4" customWidth="1"/>
    <col min="4128" max="4131" width="4.7109375" style="4" customWidth="1"/>
    <col min="4132" max="4132" width="50.5703125" style="4" bestFit="1" customWidth="1"/>
    <col min="4133" max="4346" width="9.140625" style="4"/>
    <col min="4347" max="4347" width="31.7109375" style="4" bestFit="1" customWidth="1"/>
    <col min="4348" max="4365" width="3.85546875" style="4" customWidth="1"/>
    <col min="4366" max="4366" width="6.7109375" style="4" customWidth="1"/>
    <col min="4367" max="4377" width="3.85546875" style="4" customWidth="1"/>
    <col min="4378" max="4378" width="5" style="4" bestFit="1" customWidth="1"/>
    <col min="4379" max="4379" width="4" style="4" customWidth="1"/>
    <col min="4380" max="4381" width="4" style="4" bestFit="1" customWidth="1"/>
    <col min="4382" max="4382" width="9.140625" style="4"/>
    <col min="4383" max="4383" width="4.85546875" style="4" customWidth="1"/>
    <col min="4384" max="4387" width="4.7109375" style="4" customWidth="1"/>
    <col min="4388" max="4388" width="50.5703125" style="4" bestFit="1" customWidth="1"/>
    <col min="4389" max="4602" width="9.140625" style="4"/>
    <col min="4603" max="4603" width="31.7109375" style="4" bestFit="1" customWidth="1"/>
    <col min="4604" max="4621" width="3.85546875" style="4" customWidth="1"/>
    <col min="4622" max="4622" width="6.7109375" style="4" customWidth="1"/>
    <col min="4623" max="4633" width="3.85546875" style="4" customWidth="1"/>
    <col min="4634" max="4634" width="5" style="4" bestFit="1" customWidth="1"/>
    <col min="4635" max="4635" width="4" style="4" customWidth="1"/>
    <col min="4636" max="4637" width="4" style="4" bestFit="1" customWidth="1"/>
    <col min="4638" max="4638" width="9.140625" style="4"/>
    <col min="4639" max="4639" width="4.85546875" style="4" customWidth="1"/>
    <col min="4640" max="4643" width="4.7109375" style="4" customWidth="1"/>
    <col min="4644" max="4644" width="50.5703125" style="4" bestFit="1" customWidth="1"/>
    <col min="4645" max="4858" width="9.140625" style="4"/>
    <col min="4859" max="4859" width="31.7109375" style="4" bestFit="1" customWidth="1"/>
    <col min="4860" max="4877" width="3.85546875" style="4" customWidth="1"/>
    <col min="4878" max="4878" width="6.7109375" style="4" customWidth="1"/>
    <col min="4879" max="4889" width="3.85546875" style="4" customWidth="1"/>
    <col min="4890" max="4890" width="5" style="4" bestFit="1" customWidth="1"/>
    <col min="4891" max="4891" width="4" style="4" customWidth="1"/>
    <col min="4892" max="4893" width="4" style="4" bestFit="1" customWidth="1"/>
    <col min="4894" max="4894" width="9.140625" style="4"/>
    <col min="4895" max="4895" width="4.85546875" style="4" customWidth="1"/>
    <col min="4896" max="4899" width="4.7109375" style="4" customWidth="1"/>
    <col min="4900" max="4900" width="50.5703125" style="4" bestFit="1" customWidth="1"/>
    <col min="4901" max="5114" width="9.140625" style="4"/>
    <col min="5115" max="5115" width="31.7109375" style="4" bestFit="1" customWidth="1"/>
    <col min="5116" max="5133" width="3.85546875" style="4" customWidth="1"/>
    <col min="5134" max="5134" width="6.7109375" style="4" customWidth="1"/>
    <col min="5135" max="5145" width="3.85546875" style="4" customWidth="1"/>
    <col min="5146" max="5146" width="5" style="4" bestFit="1" customWidth="1"/>
    <col min="5147" max="5147" width="4" style="4" customWidth="1"/>
    <col min="5148" max="5149" width="4" style="4" bestFit="1" customWidth="1"/>
    <col min="5150" max="5150" width="9.140625" style="4"/>
    <col min="5151" max="5151" width="4.85546875" style="4" customWidth="1"/>
    <col min="5152" max="5155" width="4.7109375" style="4" customWidth="1"/>
    <col min="5156" max="5156" width="50.5703125" style="4" bestFit="1" customWidth="1"/>
    <col min="5157" max="5370" width="9.140625" style="4"/>
    <col min="5371" max="5371" width="31.7109375" style="4" bestFit="1" customWidth="1"/>
    <col min="5372" max="5389" width="3.85546875" style="4" customWidth="1"/>
    <col min="5390" max="5390" width="6.7109375" style="4" customWidth="1"/>
    <col min="5391" max="5401" width="3.85546875" style="4" customWidth="1"/>
    <col min="5402" max="5402" width="5" style="4" bestFit="1" customWidth="1"/>
    <col min="5403" max="5403" width="4" style="4" customWidth="1"/>
    <col min="5404" max="5405" width="4" style="4" bestFit="1" customWidth="1"/>
    <col min="5406" max="5406" width="9.140625" style="4"/>
    <col min="5407" max="5407" width="4.85546875" style="4" customWidth="1"/>
    <col min="5408" max="5411" width="4.7109375" style="4" customWidth="1"/>
    <col min="5412" max="5412" width="50.5703125" style="4" bestFit="1" customWidth="1"/>
    <col min="5413" max="5626" width="9.140625" style="4"/>
    <col min="5627" max="5627" width="31.7109375" style="4" bestFit="1" customWidth="1"/>
    <col min="5628" max="5645" width="3.85546875" style="4" customWidth="1"/>
    <col min="5646" max="5646" width="6.7109375" style="4" customWidth="1"/>
    <col min="5647" max="5657" width="3.85546875" style="4" customWidth="1"/>
    <col min="5658" max="5658" width="5" style="4" bestFit="1" customWidth="1"/>
    <col min="5659" max="5659" width="4" style="4" customWidth="1"/>
    <col min="5660" max="5661" width="4" style="4" bestFit="1" customWidth="1"/>
    <col min="5662" max="5662" width="9.140625" style="4"/>
    <col min="5663" max="5663" width="4.85546875" style="4" customWidth="1"/>
    <col min="5664" max="5667" width="4.7109375" style="4" customWidth="1"/>
    <col min="5668" max="5668" width="50.5703125" style="4" bestFit="1" customWidth="1"/>
    <col min="5669" max="5882" width="9.140625" style="4"/>
    <col min="5883" max="5883" width="31.7109375" style="4" bestFit="1" customWidth="1"/>
    <col min="5884" max="5901" width="3.85546875" style="4" customWidth="1"/>
    <col min="5902" max="5902" width="6.7109375" style="4" customWidth="1"/>
    <col min="5903" max="5913" width="3.85546875" style="4" customWidth="1"/>
    <col min="5914" max="5914" width="5" style="4" bestFit="1" customWidth="1"/>
    <col min="5915" max="5915" width="4" style="4" customWidth="1"/>
    <col min="5916" max="5917" width="4" style="4" bestFit="1" customWidth="1"/>
    <col min="5918" max="5918" width="9.140625" style="4"/>
    <col min="5919" max="5919" width="4.85546875" style="4" customWidth="1"/>
    <col min="5920" max="5923" width="4.7109375" style="4" customWidth="1"/>
    <col min="5924" max="5924" width="50.5703125" style="4" bestFit="1" customWidth="1"/>
    <col min="5925" max="6138" width="9.140625" style="4"/>
    <col min="6139" max="6139" width="31.7109375" style="4" bestFit="1" customWidth="1"/>
    <col min="6140" max="6157" width="3.85546875" style="4" customWidth="1"/>
    <col min="6158" max="6158" width="6.7109375" style="4" customWidth="1"/>
    <col min="6159" max="6169" width="3.85546875" style="4" customWidth="1"/>
    <col min="6170" max="6170" width="5" style="4" bestFit="1" customWidth="1"/>
    <col min="6171" max="6171" width="4" style="4" customWidth="1"/>
    <col min="6172" max="6173" width="4" style="4" bestFit="1" customWidth="1"/>
    <col min="6174" max="6174" width="9.140625" style="4"/>
    <col min="6175" max="6175" width="4.85546875" style="4" customWidth="1"/>
    <col min="6176" max="6179" width="4.7109375" style="4" customWidth="1"/>
    <col min="6180" max="6180" width="50.5703125" style="4" bestFit="1" customWidth="1"/>
    <col min="6181" max="6394" width="9.140625" style="4"/>
    <col min="6395" max="6395" width="31.7109375" style="4" bestFit="1" customWidth="1"/>
    <col min="6396" max="6413" width="3.85546875" style="4" customWidth="1"/>
    <col min="6414" max="6414" width="6.7109375" style="4" customWidth="1"/>
    <col min="6415" max="6425" width="3.85546875" style="4" customWidth="1"/>
    <col min="6426" max="6426" width="5" style="4" bestFit="1" customWidth="1"/>
    <col min="6427" max="6427" width="4" style="4" customWidth="1"/>
    <col min="6428" max="6429" width="4" style="4" bestFit="1" customWidth="1"/>
    <col min="6430" max="6430" width="9.140625" style="4"/>
    <col min="6431" max="6431" width="4.85546875" style="4" customWidth="1"/>
    <col min="6432" max="6435" width="4.7109375" style="4" customWidth="1"/>
    <col min="6436" max="6436" width="50.5703125" style="4" bestFit="1" customWidth="1"/>
    <col min="6437" max="6650" width="9.140625" style="4"/>
    <col min="6651" max="6651" width="31.7109375" style="4" bestFit="1" customWidth="1"/>
    <col min="6652" max="6669" width="3.85546875" style="4" customWidth="1"/>
    <col min="6670" max="6670" width="6.7109375" style="4" customWidth="1"/>
    <col min="6671" max="6681" width="3.85546875" style="4" customWidth="1"/>
    <col min="6682" max="6682" width="5" style="4" bestFit="1" customWidth="1"/>
    <col min="6683" max="6683" width="4" style="4" customWidth="1"/>
    <col min="6684" max="6685" width="4" style="4" bestFit="1" customWidth="1"/>
    <col min="6686" max="6686" width="9.140625" style="4"/>
    <col min="6687" max="6687" width="4.85546875" style="4" customWidth="1"/>
    <col min="6688" max="6691" width="4.7109375" style="4" customWidth="1"/>
    <col min="6692" max="6692" width="50.5703125" style="4" bestFit="1" customWidth="1"/>
    <col min="6693" max="6906" width="9.140625" style="4"/>
    <col min="6907" max="6907" width="31.7109375" style="4" bestFit="1" customWidth="1"/>
    <col min="6908" max="6925" width="3.85546875" style="4" customWidth="1"/>
    <col min="6926" max="6926" width="6.7109375" style="4" customWidth="1"/>
    <col min="6927" max="6937" width="3.85546875" style="4" customWidth="1"/>
    <col min="6938" max="6938" width="5" style="4" bestFit="1" customWidth="1"/>
    <col min="6939" max="6939" width="4" style="4" customWidth="1"/>
    <col min="6940" max="6941" width="4" style="4" bestFit="1" customWidth="1"/>
    <col min="6942" max="6942" width="9.140625" style="4"/>
    <col min="6943" max="6943" width="4.85546875" style="4" customWidth="1"/>
    <col min="6944" max="6947" width="4.7109375" style="4" customWidth="1"/>
    <col min="6948" max="6948" width="50.5703125" style="4" bestFit="1" customWidth="1"/>
    <col min="6949" max="7162" width="9.140625" style="4"/>
    <col min="7163" max="7163" width="31.7109375" style="4" bestFit="1" customWidth="1"/>
    <col min="7164" max="7181" width="3.85546875" style="4" customWidth="1"/>
    <col min="7182" max="7182" width="6.7109375" style="4" customWidth="1"/>
    <col min="7183" max="7193" width="3.85546875" style="4" customWidth="1"/>
    <col min="7194" max="7194" width="5" style="4" bestFit="1" customWidth="1"/>
    <col min="7195" max="7195" width="4" style="4" customWidth="1"/>
    <col min="7196" max="7197" width="4" style="4" bestFit="1" customWidth="1"/>
    <col min="7198" max="7198" width="9.140625" style="4"/>
    <col min="7199" max="7199" width="4.85546875" style="4" customWidth="1"/>
    <col min="7200" max="7203" width="4.7109375" style="4" customWidth="1"/>
    <col min="7204" max="7204" width="50.5703125" style="4" bestFit="1" customWidth="1"/>
    <col min="7205" max="7418" width="9.140625" style="4"/>
    <col min="7419" max="7419" width="31.7109375" style="4" bestFit="1" customWidth="1"/>
    <col min="7420" max="7437" width="3.85546875" style="4" customWidth="1"/>
    <col min="7438" max="7438" width="6.7109375" style="4" customWidth="1"/>
    <col min="7439" max="7449" width="3.85546875" style="4" customWidth="1"/>
    <col min="7450" max="7450" width="5" style="4" bestFit="1" customWidth="1"/>
    <col min="7451" max="7451" width="4" style="4" customWidth="1"/>
    <col min="7452" max="7453" width="4" style="4" bestFit="1" customWidth="1"/>
    <col min="7454" max="7454" width="9.140625" style="4"/>
    <col min="7455" max="7455" width="4.85546875" style="4" customWidth="1"/>
    <col min="7456" max="7459" width="4.7109375" style="4" customWidth="1"/>
    <col min="7460" max="7460" width="50.5703125" style="4" bestFit="1" customWidth="1"/>
    <col min="7461" max="7674" width="9.140625" style="4"/>
    <col min="7675" max="7675" width="31.7109375" style="4" bestFit="1" customWidth="1"/>
    <col min="7676" max="7693" width="3.85546875" style="4" customWidth="1"/>
    <col min="7694" max="7694" width="6.7109375" style="4" customWidth="1"/>
    <col min="7695" max="7705" width="3.85546875" style="4" customWidth="1"/>
    <col min="7706" max="7706" width="5" style="4" bestFit="1" customWidth="1"/>
    <col min="7707" max="7707" width="4" style="4" customWidth="1"/>
    <col min="7708" max="7709" width="4" style="4" bestFit="1" customWidth="1"/>
    <col min="7710" max="7710" width="9.140625" style="4"/>
    <col min="7711" max="7711" width="4.85546875" style="4" customWidth="1"/>
    <col min="7712" max="7715" width="4.7109375" style="4" customWidth="1"/>
    <col min="7716" max="7716" width="50.5703125" style="4" bestFit="1" customWidth="1"/>
    <col min="7717" max="7930" width="9.140625" style="4"/>
    <col min="7931" max="7931" width="31.7109375" style="4" bestFit="1" customWidth="1"/>
    <col min="7932" max="7949" width="3.85546875" style="4" customWidth="1"/>
    <col min="7950" max="7950" width="6.7109375" style="4" customWidth="1"/>
    <col min="7951" max="7961" width="3.85546875" style="4" customWidth="1"/>
    <col min="7962" max="7962" width="5" style="4" bestFit="1" customWidth="1"/>
    <col min="7963" max="7963" width="4" style="4" customWidth="1"/>
    <col min="7964" max="7965" width="4" style="4" bestFit="1" customWidth="1"/>
    <col min="7966" max="7966" width="9.140625" style="4"/>
    <col min="7967" max="7967" width="4.85546875" style="4" customWidth="1"/>
    <col min="7968" max="7971" width="4.7109375" style="4" customWidth="1"/>
    <col min="7972" max="7972" width="50.5703125" style="4" bestFit="1" customWidth="1"/>
    <col min="7973" max="8186" width="9.140625" style="4"/>
    <col min="8187" max="8187" width="31.7109375" style="4" bestFit="1" customWidth="1"/>
    <col min="8188" max="8205" width="3.85546875" style="4" customWidth="1"/>
    <col min="8206" max="8206" width="6.7109375" style="4" customWidth="1"/>
    <col min="8207" max="8217" width="3.85546875" style="4" customWidth="1"/>
    <col min="8218" max="8218" width="5" style="4" bestFit="1" customWidth="1"/>
    <col min="8219" max="8219" width="4" style="4" customWidth="1"/>
    <col min="8220" max="8221" width="4" style="4" bestFit="1" customWidth="1"/>
    <col min="8222" max="8222" width="9.140625" style="4"/>
    <col min="8223" max="8223" width="4.85546875" style="4" customWidth="1"/>
    <col min="8224" max="8227" width="4.7109375" style="4" customWidth="1"/>
    <col min="8228" max="8228" width="50.5703125" style="4" bestFit="1" customWidth="1"/>
    <col min="8229" max="8442" width="9.140625" style="4"/>
    <col min="8443" max="8443" width="31.7109375" style="4" bestFit="1" customWidth="1"/>
    <col min="8444" max="8461" width="3.85546875" style="4" customWidth="1"/>
    <col min="8462" max="8462" width="6.7109375" style="4" customWidth="1"/>
    <col min="8463" max="8473" width="3.85546875" style="4" customWidth="1"/>
    <col min="8474" max="8474" width="5" style="4" bestFit="1" customWidth="1"/>
    <col min="8475" max="8475" width="4" style="4" customWidth="1"/>
    <col min="8476" max="8477" width="4" style="4" bestFit="1" customWidth="1"/>
    <col min="8478" max="8478" width="9.140625" style="4"/>
    <col min="8479" max="8479" width="4.85546875" style="4" customWidth="1"/>
    <col min="8480" max="8483" width="4.7109375" style="4" customWidth="1"/>
    <col min="8484" max="8484" width="50.5703125" style="4" bestFit="1" customWidth="1"/>
    <col min="8485" max="8698" width="9.140625" style="4"/>
    <col min="8699" max="8699" width="31.7109375" style="4" bestFit="1" customWidth="1"/>
    <col min="8700" max="8717" width="3.85546875" style="4" customWidth="1"/>
    <col min="8718" max="8718" width="6.7109375" style="4" customWidth="1"/>
    <col min="8719" max="8729" width="3.85546875" style="4" customWidth="1"/>
    <col min="8730" max="8730" width="5" style="4" bestFit="1" customWidth="1"/>
    <col min="8731" max="8731" width="4" style="4" customWidth="1"/>
    <col min="8732" max="8733" width="4" style="4" bestFit="1" customWidth="1"/>
    <col min="8734" max="8734" width="9.140625" style="4"/>
    <col min="8735" max="8735" width="4.85546875" style="4" customWidth="1"/>
    <col min="8736" max="8739" width="4.7109375" style="4" customWidth="1"/>
    <col min="8740" max="8740" width="50.5703125" style="4" bestFit="1" customWidth="1"/>
    <col min="8741" max="8954" width="9.140625" style="4"/>
    <col min="8955" max="8955" width="31.7109375" style="4" bestFit="1" customWidth="1"/>
    <col min="8956" max="8973" width="3.85546875" style="4" customWidth="1"/>
    <col min="8974" max="8974" width="6.7109375" style="4" customWidth="1"/>
    <col min="8975" max="8985" width="3.85546875" style="4" customWidth="1"/>
    <col min="8986" max="8986" width="5" style="4" bestFit="1" customWidth="1"/>
    <col min="8987" max="8987" width="4" style="4" customWidth="1"/>
    <col min="8988" max="8989" width="4" style="4" bestFit="1" customWidth="1"/>
    <col min="8990" max="8990" width="9.140625" style="4"/>
    <col min="8991" max="8991" width="4.85546875" style="4" customWidth="1"/>
    <col min="8992" max="8995" width="4.7109375" style="4" customWidth="1"/>
    <col min="8996" max="8996" width="50.5703125" style="4" bestFit="1" customWidth="1"/>
    <col min="8997" max="9210" width="9.140625" style="4"/>
    <col min="9211" max="9211" width="31.7109375" style="4" bestFit="1" customWidth="1"/>
    <col min="9212" max="9229" width="3.85546875" style="4" customWidth="1"/>
    <col min="9230" max="9230" width="6.7109375" style="4" customWidth="1"/>
    <col min="9231" max="9241" width="3.85546875" style="4" customWidth="1"/>
    <col min="9242" max="9242" width="5" style="4" bestFit="1" customWidth="1"/>
    <col min="9243" max="9243" width="4" style="4" customWidth="1"/>
    <col min="9244" max="9245" width="4" style="4" bestFit="1" customWidth="1"/>
    <col min="9246" max="9246" width="9.140625" style="4"/>
    <col min="9247" max="9247" width="4.85546875" style="4" customWidth="1"/>
    <col min="9248" max="9251" width="4.7109375" style="4" customWidth="1"/>
    <col min="9252" max="9252" width="50.5703125" style="4" bestFit="1" customWidth="1"/>
    <col min="9253" max="9466" width="9.140625" style="4"/>
    <col min="9467" max="9467" width="31.7109375" style="4" bestFit="1" customWidth="1"/>
    <col min="9468" max="9485" width="3.85546875" style="4" customWidth="1"/>
    <col min="9486" max="9486" width="6.7109375" style="4" customWidth="1"/>
    <col min="9487" max="9497" width="3.85546875" style="4" customWidth="1"/>
    <col min="9498" max="9498" width="5" style="4" bestFit="1" customWidth="1"/>
    <col min="9499" max="9499" width="4" style="4" customWidth="1"/>
    <col min="9500" max="9501" width="4" style="4" bestFit="1" customWidth="1"/>
    <col min="9502" max="9502" width="9.140625" style="4"/>
    <col min="9503" max="9503" width="4.85546875" style="4" customWidth="1"/>
    <col min="9504" max="9507" width="4.7109375" style="4" customWidth="1"/>
    <col min="9508" max="9508" width="50.5703125" style="4" bestFit="1" customWidth="1"/>
    <col min="9509" max="9722" width="9.140625" style="4"/>
    <col min="9723" max="9723" width="31.7109375" style="4" bestFit="1" customWidth="1"/>
    <col min="9724" max="9741" width="3.85546875" style="4" customWidth="1"/>
    <col min="9742" max="9742" width="6.7109375" style="4" customWidth="1"/>
    <col min="9743" max="9753" width="3.85546875" style="4" customWidth="1"/>
    <col min="9754" max="9754" width="5" style="4" bestFit="1" customWidth="1"/>
    <col min="9755" max="9755" width="4" style="4" customWidth="1"/>
    <col min="9756" max="9757" width="4" style="4" bestFit="1" customWidth="1"/>
    <col min="9758" max="9758" width="9.140625" style="4"/>
    <col min="9759" max="9759" width="4.85546875" style="4" customWidth="1"/>
    <col min="9760" max="9763" width="4.7109375" style="4" customWidth="1"/>
    <col min="9764" max="9764" width="50.5703125" style="4" bestFit="1" customWidth="1"/>
    <col min="9765" max="9978" width="9.140625" style="4"/>
    <col min="9979" max="9979" width="31.7109375" style="4" bestFit="1" customWidth="1"/>
    <col min="9980" max="9997" width="3.85546875" style="4" customWidth="1"/>
    <col min="9998" max="9998" width="6.7109375" style="4" customWidth="1"/>
    <col min="9999" max="10009" width="3.85546875" style="4" customWidth="1"/>
    <col min="10010" max="10010" width="5" style="4" bestFit="1" customWidth="1"/>
    <col min="10011" max="10011" width="4" style="4" customWidth="1"/>
    <col min="10012" max="10013" width="4" style="4" bestFit="1" customWidth="1"/>
    <col min="10014" max="10014" width="9.140625" style="4"/>
    <col min="10015" max="10015" width="4.85546875" style="4" customWidth="1"/>
    <col min="10016" max="10019" width="4.7109375" style="4" customWidth="1"/>
    <col min="10020" max="10020" width="50.5703125" style="4" bestFit="1" customWidth="1"/>
    <col min="10021" max="10234" width="9.140625" style="4"/>
    <col min="10235" max="10235" width="31.7109375" style="4" bestFit="1" customWidth="1"/>
    <col min="10236" max="10253" width="3.85546875" style="4" customWidth="1"/>
    <col min="10254" max="10254" width="6.7109375" style="4" customWidth="1"/>
    <col min="10255" max="10265" width="3.85546875" style="4" customWidth="1"/>
    <col min="10266" max="10266" width="5" style="4" bestFit="1" customWidth="1"/>
    <col min="10267" max="10267" width="4" style="4" customWidth="1"/>
    <col min="10268" max="10269" width="4" style="4" bestFit="1" customWidth="1"/>
    <col min="10270" max="10270" width="9.140625" style="4"/>
    <col min="10271" max="10271" width="4.85546875" style="4" customWidth="1"/>
    <col min="10272" max="10275" width="4.7109375" style="4" customWidth="1"/>
    <col min="10276" max="10276" width="50.5703125" style="4" bestFit="1" customWidth="1"/>
    <col min="10277" max="10490" width="9.140625" style="4"/>
    <col min="10491" max="10491" width="31.7109375" style="4" bestFit="1" customWidth="1"/>
    <col min="10492" max="10509" width="3.85546875" style="4" customWidth="1"/>
    <col min="10510" max="10510" width="6.7109375" style="4" customWidth="1"/>
    <col min="10511" max="10521" width="3.85546875" style="4" customWidth="1"/>
    <col min="10522" max="10522" width="5" style="4" bestFit="1" customWidth="1"/>
    <col min="10523" max="10523" width="4" style="4" customWidth="1"/>
    <col min="10524" max="10525" width="4" style="4" bestFit="1" customWidth="1"/>
    <col min="10526" max="10526" width="9.140625" style="4"/>
    <col min="10527" max="10527" width="4.85546875" style="4" customWidth="1"/>
    <col min="10528" max="10531" width="4.7109375" style="4" customWidth="1"/>
    <col min="10532" max="10532" width="50.5703125" style="4" bestFit="1" customWidth="1"/>
    <col min="10533" max="10746" width="9.140625" style="4"/>
    <col min="10747" max="10747" width="31.7109375" style="4" bestFit="1" customWidth="1"/>
    <col min="10748" max="10765" width="3.85546875" style="4" customWidth="1"/>
    <col min="10766" max="10766" width="6.7109375" style="4" customWidth="1"/>
    <col min="10767" max="10777" width="3.85546875" style="4" customWidth="1"/>
    <col min="10778" max="10778" width="5" style="4" bestFit="1" customWidth="1"/>
    <col min="10779" max="10779" width="4" style="4" customWidth="1"/>
    <col min="10780" max="10781" width="4" style="4" bestFit="1" customWidth="1"/>
    <col min="10782" max="10782" width="9.140625" style="4"/>
    <col min="10783" max="10783" width="4.85546875" style="4" customWidth="1"/>
    <col min="10784" max="10787" width="4.7109375" style="4" customWidth="1"/>
    <col min="10788" max="10788" width="50.5703125" style="4" bestFit="1" customWidth="1"/>
    <col min="10789" max="11002" width="9.140625" style="4"/>
    <col min="11003" max="11003" width="31.7109375" style="4" bestFit="1" customWidth="1"/>
    <col min="11004" max="11021" width="3.85546875" style="4" customWidth="1"/>
    <col min="11022" max="11022" width="6.7109375" style="4" customWidth="1"/>
    <col min="11023" max="11033" width="3.85546875" style="4" customWidth="1"/>
    <col min="11034" max="11034" width="5" style="4" bestFit="1" customWidth="1"/>
    <col min="11035" max="11035" width="4" style="4" customWidth="1"/>
    <col min="11036" max="11037" width="4" style="4" bestFit="1" customWidth="1"/>
    <col min="11038" max="11038" width="9.140625" style="4"/>
    <col min="11039" max="11039" width="4.85546875" style="4" customWidth="1"/>
    <col min="11040" max="11043" width="4.7109375" style="4" customWidth="1"/>
    <col min="11044" max="11044" width="50.5703125" style="4" bestFit="1" customWidth="1"/>
    <col min="11045" max="11258" width="9.140625" style="4"/>
    <col min="11259" max="11259" width="31.7109375" style="4" bestFit="1" customWidth="1"/>
    <col min="11260" max="11277" width="3.85546875" style="4" customWidth="1"/>
    <col min="11278" max="11278" width="6.7109375" style="4" customWidth="1"/>
    <col min="11279" max="11289" width="3.85546875" style="4" customWidth="1"/>
    <col min="11290" max="11290" width="5" style="4" bestFit="1" customWidth="1"/>
    <col min="11291" max="11291" width="4" style="4" customWidth="1"/>
    <col min="11292" max="11293" width="4" style="4" bestFit="1" customWidth="1"/>
    <col min="11294" max="11294" width="9.140625" style="4"/>
    <col min="11295" max="11295" width="4.85546875" style="4" customWidth="1"/>
    <col min="11296" max="11299" width="4.7109375" style="4" customWidth="1"/>
    <col min="11300" max="11300" width="50.5703125" style="4" bestFit="1" customWidth="1"/>
    <col min="11301" max="11514" width="9.140625" style="4"/>
    <col min="11515" max="11515" width="31.7109375" style="4" bestFit="1" customWidth="1"/>
    <col min="11516" max="11533" width="3.85546875" style="4" customWidth="1"/>
    <col min="11534" max="11534" width="6.7109375" style="4" customWidth="1"/>
    <col min="11535" max="11545" width="3.85546875" style="4" customWidth="1"/>
    <col min="11546" max="11546" width="5" style="4" bestFit="1" customWidth="1"/>
    <col min="11547" max="11547" width="4" style="4" customWidth="1"/>
    <col min="11548" max="11549" width="4" style="4" bestFit="1" customWidth="1"/>
    <col min="11550" max="11550" width="9.140625" style="4"/>
    <col min="11551" max="11551" width="4.85546875" style="4" customWidth="1"/>
    <col min="11552" max="11555" width="4.7109375" style="4" customWidth="1"/>
    <col min="11556" max="11556" width="50.5703125" style="4" bestFit="1" customWidth="1"/>
    <col min="11557" max="11770" width="9.140625" style="4"/>
    <col min="11771" max="11771" width="31.7109375" style="4" bestFit="1" customWidth="1"/>
    <col min="11772" max="11789" width="3.85546875" style="4" customWidth="1"/>
    <col min="11790" max="11790" width="6.7109375" style="4" customWidth="1"/>
    <col min="11791" max="11801" width="3.85546875" style="4" customWidth="1"/>
    <col min="11802" max="11802" width="5" style="4" bestFit="1" customWidth="1"/>
    <col min="11803" max="11803" width="4" style="4" customWidth="1"/>
    <col min="11804" max="11805" width="4" style="4" bestFit="1" customWidth="1"/>
    <col min="11806" max="11806" width="9.140625" style="4"/>
    <col min="11807" max="11807" width="4.85546875" style="4" customWidth="1"/>
    <col min="11808" max="11811" width="4.7109375" style="4" customWidth="1"/>
    <col min="11812" max="11812" width="50.5703125" style="4" bestFit="1" customWidth="1"/>
    <col min="11813" max="12026" width="9.140625" style="4"/>
    <col min="12027" max="12027" width="31.7109375" style="4" bestFit="1" customWidth="1"/>
    <col min="12028" max="12045" width="3.85546875" style="4" customWidth="1"/>
    <col min="12046" max="12046" width="6.7109375" style="4" customWidth="1"/>
    <col min="12047" max="12057" width="3.85546875" style="4" customWidth="1"/>
    <col min="12058" max="12058" width="5" style="4" bestFit="1" customWidth="1"/>
    <col min="12059" max="12059" width="4" style="4" customWidth="1"/>
    <col min="12060" max="12061" width="4" style="4" bestFit="1" customWidth="1"/>
    <col min="12062" max="12062" width="9.140625" style="4"/>
    <col min="12063" max="12063" width="4.85546875" style="4" customWidth="1"/>
    <col min="12064" max="12067" width="4.7109375" style="4" customWidth="1"/>
    <col min="12068" max="12068" width="50.5703125" style="4" bestFit="1" customWidth="1"/>
    <col min="12069" max="12282" width="9.140625" style="4"/>
    <col min="12283" max="12283" width="31.7109375" style="4" bestFit="1" customWidth="1"/>
    <col min="12284" max="12301" width="3.85546875" style="4" customWidth="1"/>
    <col min="12302" max="12302" width="6.7109375" style="4" customWidth="1"/>
    <col min="12303" max="12313" width="3.85546875" style="4" customWidth="1"/>
    <col min="12314" max="12314" width="5" style="4" bestFit="1" customWidth="1"/>
    <col min="12315" max="12315" width="4" style="4" customWidth="1"/>
    <col min="12316" max="12317" width="4" style="4" bestFit="1" customWidth="1"/>
    <col min="12318" max="12318" width="9.140625" style="4"/>
    <col min="12319" max="12319" width="4.85546875" style="4" customWidth="1"/>
    <col min="12320" max="12323" width="4.7109375" style="4" customWidth="1"/>
    <col min="12324" max="12324" width="50.5703125" style="4" bestFit="1" customWidth="1"/>
    <col min="12325" max="12538" width="9.140625" style="4"/>
    <col min="12539" max="12539" width="31.7109375" style="4" bestFit="1" customWidth="1"/>
    <col min="12540" max="12557" width="3.85546875" style="4" customWidth="1"/>
    <col min="12558" max="12558" width="6.7109375" style="4" customWidth="1"/>
    <col min="12559" max="12569" width="3.85546875" style="4" customWidth="1"/>
    <col min="12570" max="12570" width="5" style="4" bestFit="1" customWidth="1"/>
    <col min="12571" max="12571" width="4" style="4" customWidth="1"/>
    <col min="12572" max="12573" width="4" style="4" bestFit="1" customWidth="1"/>
    <col min="12574" max="12574" width="9.140625" style="4"/>
    <col min="12575" max="12575" width="4.85546875" style="4" customWidth="1"/>
    <col min="12576" max="12579" width="4.7109375" style="4" customWidth="1"/>
    <col min="12580" max="12580" width="50.5703125" style="4" bestFit="1" customWidth="1"/>
    <col min="12581" max="12794" width="9.140625" style="4"/>
    <col min="12795" max="12795" width="31.7109375" style="4" bestFit="1" customWidth="1"/>
    <col min="12796" max="12813" width="3.85546875" style="4" customWidth="1"/>
    <col min="12814" max="12814" width="6.7109375" style="4" customWidth="1"/>
    <col min="12815" max="12825" width="3.85546875" style="4" customWidth="1"/>
    <col min="12826" max="12826" width="5" style="4" bestFit="1" customWidth="1"/>
    <col min="12827" max="12827" width="4" style="4" customWidth="1"/>
    <col min="12828" max="12829" width="4" style="4" bestFit="1" customWidth="1"/>
    <col min="12830" max="12830" width="9.140625" style="4"/>
    <col min="12831" max="12831" width="4.85546875" style="4" customWidth="1"/>
    <col min="12832" max="12835" width="4.7109375" style="4" customWidth="1"/>
    <col min="12836" max="12836" width="50.5703125" style="4" bestFit="1" customWidth="1"/>
    <col min="12837" max="13050" width="9.140625" style="4"/>
    <col min="13051" max="13051" width="31.7109375" style="4" bestFit="1" customWidth="1"/>
    <col min="13052" max="13069" width="3.85546875" style="4" customWidth="1"/>
    <col min="13070" max="13070" width="6.7109375" style="4" customWidth="1"/>
    <col min="13071" max="13081" width="3.85546875" style="4" customWidth="1"/>
    <col min="13082" max="13082" width="5" style="4" bestFit="1" customWidth="1"/>
    <col min="13083" max="13083" width="4" style="4" customWidth="1"/>
    <col min="13084" max="13085" width="4" style="4" bestFit="1" customWidth="1"/>
    <col min="13086" max="13086" width="9.140625" style="4"/>
    <col min="13087" max="13087" width="4.85546875" style="4" customWidth="1"/>
    <col min="13088" max="13091" width="4.7109375" style="4" customWidth="1"/>
    <col min="13092" max="13092" width="50.5703125" style="4" bestFit="1" customWidth="1"/>
    <col min="13093" max="13306" width="9.140625" style="4"/>
    <col min="13307" max="13307" width="31.7109375" style="4" bestFit="1" customWidth="1"/>
    <col min="13308" max="13325" width="3.85546875" style="4" customWidth="1"/>
    <col min="13326" max="13326" width="6.7109375" style="4" customWidth="1"/>
    <col min="13327" max="13337" width="3.85546875" style="4" customWidth="1"/>
    <col min="13338" max="13338" width="5" style="4" bestFit="1" customWidth="1"/>
    <col min="13339" max="13339" width="4" style="4" customWidth="1"/>
    <col min="13340" max="13341" width="4" style="4" bestFit="1" customWidth="1"/>
    <col min="13342" max="13342" width="9.140625" style="4"/>
    <col min="13343" max="13343" width="4.85546875" style="4" customWidth="1"/>
    <col min="13344" max="13347" width="4.7109375" style="4" customWidth="1"/>
    <col min="13348" max="13348" width="50.5703125" style="4" bestFit="1" customWidth="1"/>
    <col min="13349" max="13562" width="9.140625" style="4"/>
    <col min="13563" max="13563" width="31.7109375" style="4" bestFit="1" customWidth="1"/>
    <col min="13564" max="13581" width="3.85546875" style="4" customWidth="1"/>
    <col min="13582" max="13582" width="6.7109375" style="4" customWidth="1"/>
    <col min="13583" max="13593" width="3.85546875" style="4" customWidth="1"/>
    <col min="13594" max="13594" width="5" style="4" bestFit="1" customWidth="1"/>
    <col min="13595" max="13595" width="4" style="4" customWidth="1"/>
    <col min="13596" max="13597" width="4" style="4" bestFit="1" customWidth="1"/>
    <col min="13598" max="13598" width="9.140625" style="4"/>
    <col min="13599" max="13599" width="4.85546875" style="4" customWidth="1"/>
    <col min="13600" max="13603" width="4.7109375" style="4" customWidth="1"/>
    <col min="13604" max="13604" width="50.5703125" style="4" bestFit="1" customWidth="1"/>
    <col min="13605" max="13818" width="9.140625" style="4"/>
    <col min="13819" max="13819" width="31.7109375" style="4" bestFit="1" customWidth="1"/>
    <col min="13820" max="13837" width="3.85546875" style="4" customWidth="1"/>
    <col min="13838" max="13838" width="6.7109375" style="4" customWidth="1"/>
    <col min="13839" max="13849" width="3.85546875" style="4" customWidth="1"/>
    <col min="13850" max="13850" width="5" style="4" bestFit="1" customWidth="1"/>
    <col min="13851" max="13851" width="4" style="4" customWidth="1"/>
    <col min="13852" max="13853" width="4" style="4" bestFit="1" customWidth="1"/>
    <col min="13854" max="13854" width="9.140625" style="4"/>
    <col min="13855" max="13855" width="4.85546875" style="4" customWidth="1"/>
    <col min="13856" max="13859" width="4.7109375" style="4" customWidth="1"/>
    <col min="13860" max="13860" width="50.5703125" style="4" bestFit="1" customWidth="1"/>
    <col min="13861" max="14074" width="9.140625" style="4"/>
    <col min="14075" max="14075" width="31.7109375" style="4" bestFit="1" customWidth="1"/>
    <col min="14076" max="14093" width="3.85546875" style="4" customWidth="1"/>
    <col min="14094" max="14094" width="6.7109375" style="4" customWidth="1"/>
    <col min="14095" max="14105" width="3.85546875" style="4" customWidth="1"/>
    <col min="14106" max="14106" width="5" style="4" bestFit="1" customWidth="1"/>
    <col min="14107" max="14107" width="4" style="4" customWidth="1"/>
    <col min="14108" max="14109" width="4" style="4" bestFit="1" customWidth="1"/>
    <col min="14110" max="14110" width="9.140625" style="4"/>
    <col min="14111" max="14111" width="4.85546875" style="4" customWidth="1"/>
    <col min="14112" max="14115" width="4.7109375" style="4" customWidth="1"/>
    <col min="14116" max="14116" width="50.5703125" style="4" bestFit="1" customWidth="1"/>
    <col min="14117" max="14330" width="9.140625" style="4"/>
    <col min="14331" max="14331" width="31.7109375" style="4" bestFit="1" customWidth="1"/>
    <col min="14332" max="14349" width="3.85546875" style="4" customWidth="1"/>
    <col min="14350" max="14350" width="6.7109375" style="4" customWidth="1"/>
    <col min="14351" max="14361" width="3.85546875" style="4" customWidth="1"/>
    <col min="14362" max="14362" width="5" style="4" bestFit="1" customWidth="1"/>
    <col min="14363" max="14363" width="4" style="4" customWidth="1"/>
    <col min="14364" max="14365" width="4" style="4" bestFit="1" customWidth="1"/>
    <col min="14366" max="14366" width="9.140625" style="4"/>
    <col min="14367" max="14367" width="4.85546875" style="4" customWidth="1"/>
    <col min="14368" max="14371" width="4.7109375" style="4" customWidth="1"/>
    <col min="14372" max="14372" width="50.5703125" style="4" bestFit="1" customWidth="1"/>
    <col min="14373" max="14586" width="9.140625" style="4"/>
    <col min="14587" max="14587" width="31.7109375" style="4" bestFit="1" customWidth="1"/>
    <col min="14588" max="14605" width="3.85546875" style="4" customWidth="1"/>
    <col min="14606" max="14606" width="6.7109375" style="4" customWidth="1"/>
    <col min="14607" max="14617" width="3.85546875" style="4" customWidth="1"/>
    <col min="14618" max="14618" width="5" style="4" bestFit="1" customWidth="1"/>
    <col min="14619" max="14619" width="4" style="4" customWidth="1"/>
    <col min="14620" max="14621" width="4" style="4" bestFit="1" customWidth="1"/>
    <col min="14622" max="14622" width="9.140625" style="4"/>
    <col min="14623" max="14623" width="4.85546875" style="4" customWidth="1"/>
    <col min="14624" max="14627" width="4.7109375" style="4" customWidth="1"/>
    <col min="14628" max="14628" width="50.5703125" style="4" bestFit="1" customWidth="1"/>
    <col min="14629" max="14842" width="9.140625" style="4"/>
    <col min="14843" max="14843" width="31.7109375" style="4" bestFit="1" customWidth="1"/>
    <col min="14844" max="14861" width="3.85546875" style="4" customWidth="1"/>
    <col min="14862" max="14862" width="6.7109375" style="4" customWidth="1"/>
    <col min="14863" max="14873" width="3.85546875" style="4" customWidth="1"/>
    <col min="14874" max="14874" width="5" style="4" bestFit="1" customWidth="1"/>
    <col min="14875" max="14875" width="4" style="4" customWidth="1"/>
    <col min="14876" max="14877" width="4" style="4" bestFit="1" customWidth="1"/>
    <col min="14878" max="14878" width="9.140625" style="4"/>
    <col min="14879" max="14879" width="4.85546875" style="4" customWidth="1"/>
    <col min="14880" max="14883" width="4.7109375" style="4" customWidth="1"/>
    <col min="14884" max="14884" width="50.5703125" style="4" bestFit="1" customWidth="1"/>
    <col min="14885" max="15098" width="9.140625" style="4"/>
    <col min="15099" max="15099" width="31.7109375" style="4" bestFit="1" customWidth="1"/>
    <col min="15100" max="15117" width="3.85546875" style="4" customWidth="1"/>
    <col min="15118" max="15118" width="6.7109375" style="4" customWidth="1"/>
    <col min="15119" max="15129" width="3.85546875" style="4" customWidth="1"/>
    <col min="15130" max="15130" width="5" style="4" bestFit="1" customWidth="1"/>
    <col min="15131" max="15131" width="4" style="4" customWidth="1"/>
    <col min="15132" max="15133" width="4" style="4" bestFit="1" customWidth="1"/>
    <col min="15134" max="15134" width="9.140625" style="4"/>
    <col min="15135" max="15135" width="4.85546875" style="4" customWidth="1"/>
    <col min="15136" max="15139" width="4.7109375" style="4" customWidth="1"/>
    <col min="15140" max="15140" width="50.5703125" style="4" bestFit="1" customWidth="1"/>
    <col min="15141" max="15354" width="9.140625" style="4"/>
    <col min="15355" max="15355" width="31.7109375" style="4" bestFit="1" customWidth="1"/>
    <col min="15356" max="15373" width="3.85546875" style="4" customWidth="1"/>
    <col min="15374" max="15374" width="6.7109375" style="4" customWidth="1"/>
    <col min="15375" max="15385" width="3.85546875" style="4" customWidth="1"/>
    <col min="15386" max="15386" width="5" style="4" bestFit="1" customWidth="1"/>
    <col min="15387" max="15387" width="4" style="4" customWidth="1"/>
    <col min="15388" max="15389" width="4" style="4" bestFit="1" customWidth="1"/>
    <col min="15390" max="15390" width="9.140625" style="4"/>
    <col min="15391" max="15391" width="4.85546875" style="4" customWidth="1"/>
    <col min="15392" max="15395" width="4.7109375" style="4" customWidth="1"/>
    <col min="15396" max="15396" width="50.5703125" style="4" bestFit="1" customWidth="1"/>
    <col min="15397" max="15610" width="9.140625" style="4"/>
    <col min="15611" max="15611" width="31.7109375" style="4" bestFit="1" customWidth="1"/>
    <col min="15612" max="15629" width="3.85546875" style="4" customWidth="1"/>
    <col min="15630" max="15630" width="6.7109375" style="4" customWidth="1"/>
    <col min="15631" max="15641" width="3.85546875" style="4" customWidth="1"/>
    <col min="15642" max="15642" width="5" style="4" bestFit="1" customWidth="1"/>
    <col min="15643" max="15643" width="4" style="4" customWidth="1"/>
    <col min="15644" max="15645" width="4" style="4" bestFit="1" customWidth="1"/>
    <col min="15646" max="15646" width="9.140625" style="4"/>
    <col min="15647" max="15647" width="4.85546875" style="4" customWidth="1"/>
    <col min="15648" max="15651" width="4.7109375" style="4" customWidth="1"/>
    <col min="15652" max="15652" width="50.5703125" style="4" bestFit="1" customWidth="1"/>
    <col min="15653" max="15866" width="9.140625" style="4"/>
    <col min="15867" max="15867" width="31.7109375" style="4" bestFit="1" customWidth="1"/>
    <col min="15868" max="15885" width="3.85546875" style="4" customWidth="1"/>
    <col min="15886" max="15886" width="6.7109375" style="4" customWidth="1"/>
    <col min="15887" max="15897" width="3.85546875" style="4" customWidth="1"/>
    <col min="15898" max="15898" width="5" style="4" bestFit="1" customWidth="1"/>
    <col min="15899" max="15899" width="4" style="4" customWidth="1"/>
    <col min="15900" max="15901" width="4" style="4" bestFit="1" customWidth="1"/>
    <col min="15902" max="15902" width="9.140625" style="4"/>
    <col min="15903" max="15903" width="4.85546875" style="4" customWidth="1"/>
    <col min="15904" max="15907" width="4.7109375" style="4" customWidth="1"/>
    <col min="15908" max="15908" width="50.5703125" style="4" bestFit="1" customWidth="1"/>
    <col min="15909" max="16122" width="9.140625" style="4"/>
    <col min="16123" max="16123" width="31.7109375" style="4" bestFit="1" customWidth="1"/>
    <col min="16124" max="16141" width="3.85546875" style="4" customWidth="1"/>
    <col min="16142" max="16142" width="6.7109375" style="4" customWidth="1"/>
    <col min="16143" max="16153" width="3.85546875" style="4" customWidth="1"/>
    <col min="16154" max="16154" width="5" style="4" bestFit="1" customWidth="1"/>
    <col min="16155" max="16155" width="4" style="4" customWidth="1"/>
    <col min="16156" max="16157" width="4" style="4" bestFit="1" customWidth="1"/>
    <col min="16158" max="16158" width="9.140625" style="4"/>
    <col min="16159" max="16159" width="4.85546875" style="4" customWidth="1"/>
    <col min="16160" max="16163" width="4.7109375" style="4" customWidth="1"/>
    <col min="16164" max="16164" width="50.5703125" style="4" bestFit="1" customWidth="1"/>
    <col min="16165" max="16384" width="9.140625" style="4"/>
  </cols>
  <sheetData>
    <row r="1" spans="1:36" s="40" customFormat="1" ht="13.5" thickBot="1" x14ac:dyDescent="0.25">
      <c r="A1" s="234"/>
      <c r="B1" s="669" t="s">
        <v>94</v>
      </c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0"/>
      <c r="AG1" s="670"/>
      <c r="AH1" s="670"/>
      <c r="AI1" s="670"/>
      <c r="AJ1" s="671"/>
    </row>
    <row r="2" spans="1:36" s="40" customFormat="1" ht="13.5" thickBot="1" x14ac:dyDescent="0.25">
      <c r="A2" s="234"/>
      <c r="B2" s="623" t="s">
        <v>282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4"/>
    </row>
    <row r="3" spans="1:36" s="40" customFormat="1" ht="13.5" thickBot="1" x14ac:dyDescent="0.25">
      <c r="A3" s="239"/>
      <c r="B3" s="575" t="s">
        <v>85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7"/>
    </row>
    <row r="4" spans="1:36" s="40" customFormat="1" x14ac:dyDescent="0.2">
      <c r="A4" s="593" t="s">
        <v>150</v>
      </c>
      <c r="B4" s="603" t="s">
        <v>0</v>
      </c>
      <c r="C4" s="569" t="s">
        <v>183</v>
      </c>
      <c r="D4" s="571" t="s">
        <v>185</v>
      </c>
      <c r="E4" s="580" t="s">
        <v>1</v>
      </c>
      <c r="F4" s="581"/>
      <c r="G4" s="582"/>
      <c r="H4" s="583" t="s">
        <v>2</v>
      </c>
      <c r="I4" s="581"/>
      <c r="J4" s="582"/>
      <c r="K4" s="583" t="s">
        <v>3</v>
      </c>
      <c r="L4" s="581"/>
      <c r="M4" s="582"/>
      <c r="N4" s="583" t="s">
        <v>4</v>
      </c>
      <c r="O4" s="584"/>
      <c r="P4" s="585"/>
      <c r="Q4" s="583" t="s">
        <v>5</v>
      </c>
      <c r="R4" s="584"/>
      <c r="S4" s="585"/>
      <c r="T4" s="583" t="s">
        <v>6</v>
      </c>
      <c r="U4" s="584"/>
      <c r="V4" s="585"/>
      <c r="W4" s="583" t="s">
        <v>7</v>
      </c>
      <c r="X4" s="584"/>
      <c r="Y4" s="585"/>
      <c r="Z4" s="583" t="s">
        <v>8</v>
      </c>
      <c r="AA4" s="584"/>
      <c r="AB4" s="585"/>
      <c r="AC4" s="586" t="s">
        <v>9</v>
      </c>
      <c r="AD4" s="587"/>
      <c r="AE4" s="588"/>
      <c r="AF4" s="586" t="s">
        <v>10</v>
      </c>
      <c r="AG4" s="587"/>
      <c r="AH4" s="588"/>
      <c r="AI4" s="589" t="s">
        <v>11</v>
      </c>
      <c r="AJ4" s="591" t="s">
        <v>12</v>
      </c>
    </row>
    <row r="5" spans="1:36" s="40" customFormat="1" ht="13.5" thickBot="1" x14ac:dyDescent="0.25">
      <c r="A5" s="605"/>
      <c r="B5" s="604"/>
      <c r="C5" s="570"/>
      <c r="D5" s="572"/>
      <c r="E5" s="163" t="s">
        <v>11</v>
      </c>
      <c r="F5" s="164"/>
      <c r="G5" s="25" t="s">
        <v>12</v>
      </c>
      <c r="H5" s="163" t="s">
        <v>11</v>
      </c>
      <c r="I5" s="164"/>
      <c r="J5" s="25" t="s">
        <v>12</v>
      </c>
      <c r="K5" s="163" t="s">
        <v>11</v>
      </c>
      <c r="L5" s="164"/>
      <c r="M5" s="25" t="s">
        <v>12</v>
      </c>
      <c r="N5" s="163" t="s">
        <v>11</v>
      </c>
      <c r="O5" s="164"/>
      <c r="P5" s="25" t="s">
        <v>12</v>
      </c>
      <c r="Q5" s="163" t="s">
        <v>11</v>
      </c>
      <c r="R5" s="164"/>
      <c r="S5" s="25" t="s">
        <v>12</v>
      </c>
      <c r="T5" s="163" t="s">
        <v>11</v>
      </c>
      <c r="U5" s="164"/>
      <c r="V5" s="25" t="s">
        <v>12</v>
      </c>
      <c r="W5" s="23" t="s">
        <v>11</v>
      </c>
      <c r="X5" s="24"/>
      <c r="Y5" s="25" t="s">
        <v>12</v>
      </c>
      <c r="Z5" s="23" t="s">
        <v>11</v>
      </c>
      <c r="AA5" s="24"/>
      <c r="AB5" s="25" t="s">
        <v>12</v>
      </c>
      <c r="AC5" s="213" t="s">
        <v>11</v>
      </c>
      <c r="AD5" s="214"/>
      <c r="AE5" s="215" t="s">
        <v>12</v>
      </c>
      <c r="AF5" s="213" t="s">
        <v>11</v>
      </c>
      <c r="AG5" s="214"/>
      <c r="AH5" s="215" t="s">
        <v>12</v>
      </c>
      <c r="AI5" s="590"/>
      <c r="AJ5" s="592"/>
    </row>
    <row r="6" spans="1:36" s="40" customFormat="1" ht="12.75" customHeight="1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151">
        <v>2</v>
      </c>
      <c r="L6" s="152" t="s">
        <v>33</v>
      </c>
      <c r="M6" s="176">
        <v>3</v>
      </c>
      <c r="N6" s="68">
        <v>2</v>
      </c>
      <c r="O6" s="69" t="s">
        <v>33</v>
      </c>
      <c r="P6" s="175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179"/>
      <c r="Z6" s="177"/>
      <c r="AA6" s="180"/>
      <c r="AB6" s="181"/>
      <c r="AC6" s="216"/>
      <c r="AD6" s="217"/>
      <c r="AE6" s="218"/>
      <c r="AF6" s="216"/>
      <c r="AG6" s="217"/>
      <c r="AH6" s="218"/>
      <c r="AI6" s="146">
        <f>15*(E6+H6+K6+N6+Q6+T6+W6+Z6+AC6+AF6)</f>
        <v>180</v>
      </c>
      <c r="AJ6" s="267">
        <f>G6+J6+M6+P6+S6+V6+Y6+AB6+AE6+AH6</f>
        <v>18</v>
      </c>
    </row>
    <row r="7" spans="1:36" s="40" customFormat="1" ht="12.75" customHeight="1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65"/>
      <c r="L7" s="64"/>
      <c r="M7" s="121"/>
      <c r="N7" s="65"/>
      <c r="O7" s="64"/>
      <c r="P7" s="121"/>
      <c r="Q7" s="65"/>
      <c r="R7" s="64"/>
      <c r="S7" s="121"/>
      <c r="T7" s="65"/>
      <c r="U7" s="64" t="s">
        <v>25</v>
      </c>
      <c r="V7" s="121">
        <v>0</v>
      </c>
      <c r="W7" s="177"/>
      <c r="X7" s="178"/>
      <c r="Y7" s="179"/>
      <c r="Z7" s="177"/>
      <c r="AA7" s="180"/>
      <c r="AB7" s="181"/>
      <c r="AC7" s="216"/>
      <c r="AD7" s="217"/>
      <c r="AE7" s="218"/>
      <c r="AF7" s="216"/>
      <c r="AG7" s="217"/>
      <c r="AH7" s="218"/>
      <c r="AI7" s="147">
        <f t="shared" ref="AI7:AI15" si="0">15*(E7+H7+K7+N7+Q7+T7+W7+Z7+AC7+AF7)</f>
        <v>0</v>
      </c>
      <c r="AJ7" s="266">
        <f t="shared" ref="AJ7:AJ15" si="1">G7+J7+M7+P7+S7+V7+Y7+AB7+AE7+AH7</f>
        <v>0</v>
      </c>
    </row>
    <row r="8" spans="1:36" s="40" customFormat="1" ht="12.75" customHeight="1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121">
        <v>1</v>
      </c>
      <c r="H8" s="65">
        <v>1</v>
      </c>
      <c r="I8" s="64" t="s">
        <v>13</v>
      </c>
      <c r="J8" s="121">
        <v>1</v>
      </c>
      <c r="K8" s="65"/>
      <c r="L8" s="64"/>
      <c r="M8" s="121"/>
      <c r="N8" s="65"/>
      <c r="O8" s="64"/>
      <c r="P8" s="121"/>
      <c r="Q8" s="65"/>
      <c r="R8" s="64"/>
      <c r="S8" s="121"/>
      <c r="T8" s="65"/>
      <c r="U8" s="64"/>
      <c r="V8" s="121"/>
      <c r="W8" s="184"/>
      <c r="X8" s="185"/>
      <c r="Y8" s="186"/>
      <c r="Z8" s="184"/>
      <c r="AA8" s="187"/>
      <c r="AB8" s="188"/>
      <c r="AC8" s="219"/>
      <c r="AD8" s="220"/>
      <c r="AE8" s="221"/>
      <c r="AF8" s="219"/>
      <c r="AG8" s="220"/>
      <c r="AH8" s="221"/>
      <c r="AI8" s="147">
        <f t="shared" si="0"/>
        <v>30</v>
      </c>
      <c r="AJ8" s="266">
        <f t="shared" si="1"/>
        <v>2</v>
      </c>
    </row>
    <row r="9" spans="1:36" s="40" customFormat="1" ht="12.75" customHeight="1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121">
        <v>1</v>
      </c>
      <c r="Q9" s="65">
        <v>1</v>
      </c>
      <c r="R9" s="64" t="s">
        <v>15</v>
      </c>
      <c r="S9" s="121">
        <v>1</v>
      </c>
      <c r="T9" s="65"/>
      <c r="U9" s="64"/>
      <c r="V9" s="121"/>
      <c r="W9" s="184"/>
      <c r="X9" s="185"/>
      <c r="Y9" s="186"/>
      <c r="Z9" s="184"/>
      <c r="AA9" s="187"/>
      <c r="AB9" s="188"/>
      <c r="AC9" s="219"/>
      <c r="AD9" s="220"/>
      <c r="AE9" s="221"/>
      <c r="AF9" s="219"/>
      <c r="AG9" s="220"/>
      <c r="AH9" s="221"/>
      <c r="AI9" s="147">
        <f t="shared" si="0"/>
        <v>105</v>
      </c>
      <c r="AJ9" s="266">
        <f t="shared" si="1"/>
        <v>7</v>
      </c>
    </row>
    <row r="10" spans="1:36" s="40" customFormat="1" ht="12.75" customHeight="1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121">
        <v>2</v>
      </c>
      <c r="Q10" s="65">
        <v>1</v>
      </c>
      <c r="R10" s="64" t="s">
        <v>15</v>
      </c>
      <c r="S10" s="121">
        <v>2</v>
      </c>
      <c r="T10" s="65"/>
      <c r="U10" s="64"/>
      <c r="V10" s="121"/>
      <c r="W10" s="184"/>
      <c r="X10" s="185"/>
      <c r="Y10" s="186"/>
      <c r="Z10" s="184"/>
      <c r="AA10" s="187"/>
      <c r="AB10" s="188"/>
      <c r="AC10" s="219"/>
      <c r="AD10" s="220"/>
      <c r="AE10" s="221"/>
      <c r="AF10" s="219"/>
      <c r="AG10" s="220"/>
      <c r="AH10" s="221"/>
      <c r="AI10" s="147">
        <f t="shared" si="0"/>
        <v>105</v>
      </c>
      <c r="AJ10" s="266">
        <f t="shared" si="1"/>
        <v>14</v>
      </c>
    </row>
    <row r="11" spans="1:36" s="40" customFormat="1" ht="12.75" customHeight="1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121"/>
      <c r="Q11" s="65">
        <v>1</v>
      </c>
      <c r="R11" s="64" t="s">
        <v>15</v>
      </c>
      <c r="S11" s="121">
        <v>1</v>
      </c>
      <c r="T11" s="65">
        <v>2</v>
      </c>
      <c r="U11" s="64" t="s">
        <v>15</v>
      </c>
      <c r="V11" s="121">
        <v>2</v>
      </c>
      <c r="W11" s="184"/>
      <c r="X11" s="185"/>
      <c r="Y11" s="186"/>
      <c r="Z11" s="184"/>
      <c r="AA11" s="187"/>
      <c r="AB11" s="188"/>
      <c r="AC11" s="219"/>
      <c r="AD11" s="220"/>
      <c r="AE11" s="221"/>
      <c r="AF11" s="219"/>
      <c r="AG11" s="220"/>
      <c r="AH11" s="221"/>
      <c r="AI11" s="147">
        <f t="shared" si="0"/>
        <v>45</v>
      </c>
      <c r="AJ11" s="266">
        <f t="shared" si="1"/>
        <v>3</v>
      </c>
    </row>
    <row r="12" spans="1:36" s="40" customFormat="1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121"/>
      <c r="Q12" s="65"/>
      <c r="R12" s="64"/>
      <c r="S12" s="121"/>
      <c r="T12" s="65"/>
      <c r="U12" s="64" t="s">
        <v>25</v>
      </c>
      <c r="V12" s="121">
        <v>0</v>
      </c>
      <c r="W12" s="184"/>
      <c r="X12" s="185"/>
      <c r="Y12" s="186"/>
      <c r="Z12" s="184"/>
      <c r="AA12" s="187"/>
      <c r="AB12" s="188"/>
      <c r="AC12" s="219"/>
      <c r="AD12" s="220"/>
      <c r="AE12" s="221"/>
      <c r="AF12" s="219"/>
      <c r="AG12" s="220"/>
      <c r="AH12" s="221"/>
      <c r="AI12" s="147">
        <f t="shared" si="0"/>
        <v>0</v>
      </c>
      <c r="AJ12" s="268">
        <f t="shared" si="1"/>
        <v>0</v>
      </c>
    </row>
    <row r="13" spans="1:36" s="40" customFormat="1" x14ac:dyDescent="0.2">
      <c r="A13" s="401" t="s">
        <v>115</v>
      </c>
      <c r="B13" s="62" t="s">
        <v>27</v>
      </c>
      <c r="C13" s="422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121"/>
      <c r="Q13" s="65"/>
      <c r="R13" s="64"/>
      <c r="S13" s="121"/>
      <c r="T13" s="65"/>
      <c r="U13" s="64"/>
      <c r="V13" s="121"/>
      <c r="W13" s="190"/>
      <c r="X13" s="185"/>
      <c r="Y13" s="186"/>
      <c r="Z13" s="190"/>
      <c r="AA13" s="191"/>
      <c r="AB13" s="186"/>
      <c r="AC13" s="222"/>
      <c r="AD13" s="223"/>
      <c r="AE13" s="224"/>
      <c r="AF13" s="222"/>
      <c r="AG13" s="223"/>
      <c r="AH13" s="224"/>
      <c r="AI13" s="147">
        <f t="shared" si="0"/>
        <v>30</v>
      </c>
      <c r="AJ13" s="266">
        <f t="shared" si="1"/>
        <v>2</v>
      </c>
    </row>
    <row r="14" spans="1:36" s="40" customFormat="1" x14ac:dyDescent="0.2">
      <c r="A14" s="401" t="s">
        <v>116</v>
      </c>
      <c r="B14" s="62" t="s">
        <v>28</v>
      </c>
      <c r="C14" s="422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121"/>
      <c r="N14" s="65">
        <v>2</v>
      </c>
      <c r="O14" s="64" t="s">
        <v>33</v>
      </c>
      <c r="P14" s="121">
        <v>2</v>
      </c>
      <c r="Q14" s="65"/>
      <c r="R14" s="64"/>
      <c r="S14" s="121"/>
      <c r="T14" s="65"/>
      <c r="U14" s="64"/>
      <c r="V14" s="121"/>
      <c r="W14" s="190"/>
      <c r="X14" s="185"/>
      <c r="Y14" s="186"/>
      <c r="Z14" s="190"/>
      <c r="AA14" s="191"/>
      <c r="AB14" s="186"/>
      <c r="AC14" s="222"/>
      <c r="AD14" s="223"/>
      <c r="AE14" s="224"/>
      <c r="AF14" s="222"/>
      <c r="AG14" s="223"/>
      <c r="AH14" s="224"/>
      <c r="AI14" s="147">
        <f t="shared" si="0"/>
        <v>30</v>
      </c>
      <c r="AJ14" s="266">
        <f t="shared" si="1"/>
        <v>2</v>
      </c>
    </row>
    <row r="15" spans="1:36" s="40" customFormat="1" x14ac:dyDescent="0.2">
      <c r="A15" s="401" t="s">
        <v>117</v>
      </c>
      <c r="B15" s="158" t="s">
        <v>17</v>
      </c>
      <c r="C15" s="422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121">
        <v>2</v>
      </c>
      <c r="N15" s="65"/>
      <c r="O15" s="64"/>
      <c r="P15" s="121"/>
      <c r="Q15" s="65"/>
      <c r="R15" s="64"/>
      <c r="S15" s="121"/>
      <c r="T15" s="65"/>
      <c r="U15" s="64"/>
      <c r="V15" s="121"/>
      <c r="W15" s="190"/>
      <c r="X15" s="185"/>
      <c r="Y15" s="186"/>
      <c r="Z15" s="190"/>
      <c r="AA15" s="191"/>
      <c r="AB15" s="186"/>
      <c r="AC15" s="222"/>
      <c r="AD15" s="223"/>
      <c r="AE15" s="224"/>
      <c r="AF15" s="222"/>
      <c r="AG15" s="223"/>
      <c r="AH15" s="224"/>
      <c r="AI15" s="147">
        <f t="shared" si="0"/>
        <v>30</v>
      </c>
      <c r="AJ15" s="266">
        <f t="shared" si="1"/>
        <v>2</v>
      </c>
    </row>
    <row r="16" spans="1:36" ht="25.5" x14ac:dyDescent="0.2">
      <c r="A16" s="474" t="s">
        <v>133</v>
      </c>
      <c r="B16" s="62" t="s">
        <v>268</v>
      </c>
      <c r="C16" s="421" t="s">
        <v>184</v>
      </c>
      <c r="D16" s="451" t="s">
        <v>19</v>
      </c>
      <c r="E16" s="195"/>
      <c r="F16" s="196"/>
      <c r="G16" s="186"/>
      <c r="H16" s="195"/>
      <c r="I16" s="196"/>
      <c r="J16" s="186"/>
      <c r="K16" s="195"/>
      <c r="L16" s="196"/>
      <c r="M16" s="186"/>
      <c r="N16" s="195"/>
      <c r="O16" s="196"/>
      <c r="P16" s="186"/>
      <c r="Q16" s="195">
        <v>4</v>
      </c>
      <c r="R16" s="196" t="s">
        <v>19</v>
      </c>
      <c r="S16" s="186">
        <v>2</v>
      </c>
      <c r="T16" s="195">
        <v>4</v>
      </c>
      <c r="U16" s="196" t="s">
        <v>15</v>
      </c>
      <c r="V16" s="186">
        <v>2</v>
      </c>
      <c r="W16" s="197"/>
      <c r="X16" s="197"/>
      <c r="Y16" s="198"/>
      <c r="Z16" s="190"/>
      <c r="AA16" s="191"/>
      <c r="AB16" s="273"/>
      <c r="AC16" s="222"/>
      <c r="AD16" s="223"/>
      <c r="AE16" s="224"/>
      <c r="AF16" s="222"/>
      <c r="AG16" s="223"/>
      <c r="AH16" s="224"/>
      <c r="AI16" s="270">
        <f>15*(E16+H16+K16+N16+Q16+T16+W16+Z16+AC16+AF16)</f>
        <v>120</v>
      </c>
      <c r="AJ16" s="266">
        <f>G16+J16+M16+P16+S16+V16+Y16+AB16+AE16+AH16</f>
        <v>4</v>
      </c>
    </row>
    <row r="17" spans="1:39" ht="15" customHeight="1" x14ac:dyDescent="0.2">
      <c r="A17" s="401" t="s">
        <v>149</v>
      </c>
      <c r="B17" s="62" t="s">
        <v>29</v>
      </c>
      <c r="C17" s="195"/>
      <c r="D17" s="195" t="s">
        <v>19</v>
      </c>
      <c r="E17" s="195">
        <v>1</v>
      </c>
      <c r="F17" s="196" t="s">
        <v>20</v>
      </c>
      <c r="G17" s="186"/>
      <c r="H17" s="195">
        <v>1</v>
      </c>
      <c r="I17" s="196" t="s">
        <v>20</v>
      </c>
      <c r="J17" s="186"/>
      <c r="K17" s="195">
        <v>1</v>
      </c>
      <c r="L17" s="196" t="s">
        <v>20</v>
      </c>
      <c r="M17" s="186"/>
      <c r="N17" s="195">
        <v>1</v>
      </c>
      <c r="O17" s="196" t="s">
        <v>20</v>
      </c>
      <c r="P17" s="186"/>
      <c r="Q17" s="195">
        <v>1</v>
      </c>
      <c r="R17" s="196" t="s">
        <v>20</v>
      </c>
      <c r="S17" s="186"/>
      <c r="T17" s="195">
        <v>1</v>
      </c>
      <c r="U17" s="196" t="s">
        <v>20</v>
      </c>
      <c r="V17" s="186"/>
      <c r="W17" s="199"/>
      <c r="X17" s="200"/>
      <c r="Y17" s="201"/>
      <c r="Z17" s="202"/>
      <c r="AA17" s="200"/>
      <c r="AB17" s="203"/>
      <c r="AC17" s="225"/>
      <c r="AD17" s="226"/>
      <c r="AE17" s="227"/>
      <c r="AF17" s="225"/>
      <c r="AG17" s="226"/>
      <c r="AH17" s="227"/>
      <c r="AI17" s="270">
        <f>15*(E17+H17+K17+N17+Q17+T17+W17+Z17+AC17+AF17)</f>
        <v>90</v>
      </c>
      <c r="AJ17" s="266">
        <f>G17+J17+M17+P17+S17+V17+Y17+AB17+AE17+AH17</f>
        <v>0</v>
      </c>
    </row>
    <row r="18" spans="1:39" s="40" customFormat="1" x14ac:dyDescent="0.2">
      <c r="A18" s="481" t="s">
        <v>325</v>
      </c>
      <c r="B18" s="410" t="s">
        <v>191</v>
      </c>
      <c r="C18" s="500" t="s">
        <v>184</v>
      </c>
      <c r="D18" s="500" t="s">
        <v>19</v>
      </c>
      <c r="E18" s="441">
        <v>2</v>
      </c>
      <c r="F18" s="442" t="s">
        <v>33</v>
      </c>
      <c r="G18" s="318">
        <v>7</v>
      </c>
      <c r="H18" s="441">
        <v>2</v>
      </c>
      <c r="I18" s="442" t="s">
        <v>33</v>
      </c>
      <c r="J18" s="318">
        <v>7</v>
      </c>
      <c r="K18" s="441">
        <v>2</v>
      </c>
      <c r="L18" s="442" t="s">
        <v>33</v>
      </c>
      <c r="M18" s="318">
        <v>7</v>
      </c>
      <c r="N18" s="441">
        <v>2</v>
      </c>
      <c r="O18" s="442" t="s">
        <v>33</v>
      </c>
      <c r="P18" s="318">
        <v>7</v>
      </c>
      <c r="Q18" s="441">
        <v>2</v>
      </c>
      <c r="R18" s="442" t="s">
        <v>33</v>
      </c>
      <c r="S18" s="318">
        <v>7</v>
      </c>
      <c r="T18" s="441">
        <v>2</v>
      </c>
      <c r="U18" s="442" t="s">
        <v>33</v>
      </c>
      <c r="V18" s="318">
        <v>7</v>
      </c>
      <c r="W18" s="443">
        <v>2</v>
      </c>
      <c r="X18" s="444" t="s">
        <v>33</v>
      </c>
      <c r="Y18" s="365">
        <v>7</v>
      </c>
      <c r="Z18" s="443">
        <v>2</v>
      </c>
      <c r="AA18" s="444" t="s">
        <v>19</v>
      </c>
      <c r="AB18" s="365">
        <v>7</v>
      </c>
      <c r="AC18" s="222"/>
      <c r="AD18" s="223"/>
      <c r="AE18" s="224"/>
      <c r="AF18" s="222"/>
      <c r="AG18" s="223"/>
      <c r="AH18" s="224"/>
      <c r="AI18" s="270">
        <f t="shared" ref="AI18:AI32" si="2">15*(E18+H18+K18+N18+Q18+T18+W18+Z18+AC18+AF18)</f>
        <v>240</v>
      </c>
      <c r="AJ18" s="266">
        <f t="shared" ref="AJ18:AJ32" si="3">G18+J18+M18+P18+S18+V18+Y18+AB18+AE18+AH18</f>
        <v>56</v>
      </c>
    </row>
    <row r="19" spans="1:39" s="2" customFormat="1" ht="24" x14ac:dyDescent="0.2">
      <c r="A19" s="429" t="s">
        <v>176</v>
      </c>
      <c r="B19" s="415" t="s">
        <v>164</v>
      </c>
      <c r="C19" s="466" t="s">
        <v>324</v>
      </c>
      <c r="D19" s="410"/>
      <c r="E19" s="441"/>
      <c r="F19" s="442"/>
      <c r="G19" s="318"/>
      <c r="H19" s="441"/>
      <c r="I19" s="442"/>
      <c r="J19" s="318"/>
      <c r="K19" s="441"/>
      <c r="L19" s="442"/>
      <c r="M19" s="318"/>
      <c r="N19" s="441"/>
      <c r="O19" s="442"/>
      <c r="P19" s="318"/>
      <c r="Q19" s="441"/>
      <c r="R19" s="442"/>
      <c r="S19" s="318"/>
      <c r="T19" s="441"/>
      <c r="U19" s="442"/>
      <c r="V19" s="318"/>
      <c r="W19" s="445"/>
      <c r="X19" s="446"/>
      <c r="Y19" s="317"/>
      <c r="Z19" s="447"/>
      <c r="AA19" s="446" t="s">
        <v>25</v>
      </c>
      <c r="AB19" s="317">
        <v>0</v>
      </c>
      <c r="AC19" s="115"/>
      <c r="AD19" s="116"/>
      <c r="AE19" s="340"/>
      <c r="AF19" s="115"/>
      <c r="AG19" s="116"/>
      <c r="AH19" s="340"/>
      <c r="AI19" s="82">
        <f t="shared" si="2"/>
        <v>0</v>
      </c>
      <c r="AJ19" s="348">
        <f t="shared" si="3"/>
        <v>0</v>
      </c>
      <c r="AK19" s="40"/>
      <c r="AM19" s="4"/>
    </row>
    <row r="20" spans="1:39" s="40" customFormat="1" x14ac:dyDescent="0.2">
      <c r="A20" s="481" t="s">
        <v>207</v>
      </c>
      <c r="B20" s="411" t="s">
        <v>222</v>
      </c>
      <c r="C20" s="450" t="s">
        <v>184</v>
      </c>
      <c r="D20" s="449" t="s">
        <v>186</v>
      </c>
      <c r="E20" s="441">
        <v>1</v>
      </c>
      <c r="F20" s="442" t="s">
        <v>33</v>
      </c>
      <c r="G20" s="186">
        <v>1</v>
      </c>
      <c r="H20" s="441">
        <v>1</v>
      </c>
      <c r="I20" s="442" t="s">
        <v>33</v>
      </c>
      <c r="J20" s="186">
        <v>1</v>
      </c>
      <c r="K20" s="441">
        <v>1</v>
      </c>
      <c r="L20" s="442" t="s">
        <v>33</v>
      </c>
      <c r="M20" s="186">
        <v>1</v>
      </c>
      <c r="N20" s="441">
        <v>1</v>
      </c>
      <c r="O20" s="442" t="s">
        <v>33</v>
      </c>
      <c r="P20" s="186">
        <v>1</v>
      </c>
      <c r="Q20" s="441"/>
      <c r="R20" s="442"/>
      <c r="S20" s="186"/>
      <c r="T20" s="441"/>
      <c r="U20" s="442"/>
      <c r="V20" s="186"/>
      <c r="W20" s="443"/>
      <c r="X20" s="444"/>
      <c r="Y20" s="186"/>
      <c r="Z20" s="443"/>
      <c r="AA20" s="444"/>
      <c r="AB20" s="186"/>
      <c r="AC20" s="222"/>
      <c r="AD20" s="223"/>
      <c r="AE20" s="224"/>
      <c r="AF20" s="222"/>
      <c r="AG20" s="223"/>
      <c r="AH20" s="224"/>
      <c r="AI20" s="270">
        <f t="shared" si="2"/>
        <v>60</v>
      </c>
      <c r="AJ20" s="266">
        <f t="shared" si="3"/>
        <v>4</v>
      </c>
      <c r="AM20" s="4"/>
    </row>
    <row r="21" spans="1:39" s="40" customFormat="1" x14ac:dyDescent="0.2">
      <c r="A21" s="481" t="s">
        <v>209</v>
      </c>
      <c r="B21" s="411" t="s">
        <v>307</v>
      </c>
      <c r="C21" s="450" t="s">
        <v>184</v>
      </c>
      <c r="D21" s="449" t="s">
        <v>186</v>
      </c>
      <c r="E21" s="441"/>
      <c r="F21" s="442"/>
      <c r="G21" s="186"/>
      <c r="H21" s="441"/>
      <c r="I21" s="442"/>
      <c r="J21" s="186"/>
      <c r="K21" s="441"/>
      <c r="L21" s="442"/>
      <c r="M21" s="186"/>
      <c r="N21" s="441"/>
      <c r="O21" s="442"/>
      <c r="P21" s="186"/>
      <c r="Q21" s="441">
        <v>1</v>
      </c>
      <c r="R21" s="442" t="s">
        <v>33</v>
      </c>
      <c r="S21" s="186">
        <v>1</v>
      </c>
      <c r="T21" s="441">
        <v>1</v>
      </c>
      <c r="U21" s="442" t="s">
        <v>33</v>
      </c>
      <c r="V21" s="186">
        <v>1</v>
      </c>
      <c r="W21" s="443"/>
      <c r="X21" s="444"/>
      <c r="Y21" s="186"/>
      <c r="Z21" s="443"/>
      <c r="AA21" s="444"/>
      <c r="AB21" s="186"/>
      <c r="AC21" s="222"/>
      <c r="AD21" s="223"/>
      <c r="AE21" s="224"/>
      <c r="AF21" s="222"/>
      <c r="AG21" s="223"/>
      <c r="AH21" s="224"/>
      <c r="AI21" s="270">
        <f t="shared" si="2"/>
        <v>30</v>
      </c>
      <c r="AJ21" s="266">
        <f t="shared" si="3"/>
        <v>2</v>
      </c>
      <c r="AM21" s="4"/>
    </row>
    <row r="22" spans="1:39" s="40" customFormat="1" x14ac:dyDescent="0.2">
      <c r="A22" s="440" t="s">
        <v>196</v>
      </c>
      <c r="B22" s="62" t="s">
        <v>229</v>
      </c>
      <c r="C22" s="450"/>
      <c r="D22" s="451" t="s">
        <v>19</v>
      </c>
      <c r="E22" s="73">
        <v>1</v>
      </c>
      <c r="F22" s="74" t="s">
        <v>15</v>
      </c>
      <c r="G22" s="186">
        <v>1</v>
      </c>
      <c r="H22" s="73">
        <v>1</v>
      </c>
      <c r="I22" s="74" t="s">
        <v>15</v>
      </c>
      <c r="J22" s="186">
        <v>1</v>
      </c>
      <c r="K22" s="73">
        <v>1</v>
      </c>
      <c r="L22" s="74" t="s">
        <v>15</v>
      </c>
      <c r="M22" s="186">
        <v>1</v>
      </c>
      <c r="N22" s="73">
        <v>1</v>
      </c>
      <c r="O22" s="74" t="s">
        <v>15</v>
      </c>
      <c r="P22" s="186">
        <v>1</v>
      </c>
      <c r="Q22" s="73">
        <v>1</v>
      </c>
      <c r="R22" s="74" t="s">
        <v>15</v>
      </c>
      <c r="S22" s="186">
        <v>1</v>
      </c>
      <c r="T22" s="73">
        <v>1</v>
      </c>
      <c r="U22" s="74" t="s">
        <v>15</v>
      </c>
      <c r="V22" s="186">
        <v>1</v>
      </c>
      <c r="W22" s="73">
        <v>1</v>
      </c>
      <c r="X22" s="74" t="s">
        <v>15</v>
      </c>
      <c r="Y22" s="186">
        <v>1</v>
      </c>
      <c r="Z22" s="73">
        <v>1</v>
      </c>
      <c r="AA22" s="74" t="s">
        <v>15</v>
      </c>
      <c r="AB22" s="186">
        <v>1</v>
      </c>
      <c r="AC22" s="222"/>
      <c r="AD22" s="223"/>
      <c r="AE22" s="224"/>
      <c r="AF22" s="222"/>
      <c r="AG22" s="223"/>
      <c r="AH22" s="224"/>
      <c r="AI22" s="270">
        <f t="shared" si="2"/>
        <v>120</v>
      </c>
      <c r="AJ22" s="266">
        <f t="shared" si="3"/>
        <v>8</v>
      </c>
      <c r="AM22" s="4"/>
    </row>
    <row r="23" spans="1:39" s="40" customFormat="1" x14ac:dyDescent="0.2">
      <c r="A23" s="440" t="s">
        <v>236</v>
      </c>
      <c r="B23" s="62" t="s">
        <v>230</v>
      </c>
      <c r="C23" s="62"/>
      <c r="D23" s="195" t="s">
        <v>19</v>
      </c>
      <c r="E23" s="149"/>
      <c r="F23" s="150"/>
      <c r="G23" s="186"/>
      <c r="H23" s="149"/>
      <c r="I23" s="150"/>
      <c r="J23" s="186"/>
      <c r="K23" s="65">
        <v>4</v>
      </c>
      <c r="L23" s="64" t="s">
        <v>15</v>
      </c>
      <c r="M23" s="186">
        <v>2</v>
      </c>
      <c r="N23" s="65">
        <v>4</v>
      </c>
      <c r="O23" s="64" t="s">
        <v>15</v>
      </c>
      <c r="P23" s="186">
        <v>2</v>
      </c>
      <c r="Q23" s="65">
        <v>4</v>
      </c>
      <c r="R23" s="64" t="s">
        <v>15</v>
      </c>
      <c r="S23" s="186">
        <v>2</v>
      </c>
      <c r="T23" s="65">
        <v>4</v>
      </c>
      <c r="U23" s="64" t="s">
        <v>15</v>
      </c>
      <c r="V23" s="186">
        <v>2</v>
      </c>
      <c r="W23" s="149"/>
      <c r="X23" s="150"/>
      <c r="Y23" s="186"/>
      <c r="Z23" s="149"/>
      <c r="AA23" s="150"/>
      <c r="AB23" s="186"/>
      <c r="AC23" s="222"/>
      <c r="AD23" s="223"/>
      <c r="AE23" s="224"/>
      <c r="AF23" s="222"/>
      <c r="AG23" s="223"/>
      <c r="AH23" s="224"/>
      <c r="AI23" s="270">
        <f t="shared" si="2"/>
        <v>240</v>
      </c>
      <c r="AJ23" s="266">
        <f t="shared" si="3"/>
        <v>8</v>
      </c>
      <c r="AM23" s="4"/>
    </row>
    <row r="24" spans="1:39" s="40" customFormat="1" x14ac:dyDescent="0.2">
      <c r="A24" s="440" t="s">
        <v>126</v>
      </c>
      <c r="B24" s="62" t="s">
        <v>106</v>
      </c>
      <c r="C24" s="450"/>
      <c r="D24" s="451" t="s">
        <v>19</v>
      </c>
      <c r="E24" s="65">
        <v>1</v>
      </c>
      <c r="F24" s="64" t="s">
        <v>15</v>
      </c>
      <c r="G24" s="186">
        <v>3</v>
      </c>
      <c r="H24" s="65">
        <v>1</v>
      </c>
      <c r="I24" s="64" t="s">
        <v>15</v>
      </c>
      <c r="J24" s="186">
        <v>3</v>
      </c>
      <c r="K24" s="65">
        <v>1</v>
      </c>
      <c r="L24" s="64" t="s">
        <v>15</v>
      </c>
      <c r="M24" s="186">
        <v>3</v>
      </c>
      <c r="N24" s="65">
        <v>1</v>
      </c>
      <c r="O24" s="64" t="s">
        <v>15</v>
      </c>
      <c r="P24" s="186">
        <v>3</v>
      </c>
      <c r="Q24" s="65">
        <v>1</v>
      </c>
      <c r="R24" s="64" t="s">
        <v>15</v>
      </c>
      <c r="S24" s="186">
        <v>3</v>
      </c>
      <c r="T24" s="65">
        <v>1</v>
      </c>
      <c r="U24" s="64" t="s">
        <v>15</v>
      </c>
      <c r="V24" s="186">
        <v>3</v>
      </c>
      <c r="W24" s="149">
        <v>1</v>
      </c>
      <c r="X24" s="150" t="s">
        <v>19</v>
      </c>
      <c r="Y24" s="186">
        <v>3</v>
      </c>
      <c r="Z24" s="149">
        <v>1</v>
      </c>
      <c r="AA24" s="150" t="s">
        <v>19</v>
      </c>
      <c r="AB24" s="186">
        <v>3</v>
      </c>
      <c r="AC24" s="222"/>
      <c r="AD24" s="223"/>
      <c r="AE24" s="224"/>
      <c r="AF24" s="222"/>
      <c r="AG24" s="223"/>
      <c r="AH24" s="224"/>
      <c r="AI24" s="270">
        <f t="shared" si="2"/>
        <v>120</v>
      </c>
      <c r="AJ24" s="266">
        <f t="shared" si="3"/>
        <v>24</v>
      </c>
      <c r="AM24" s="4"/>
    </row>
    <row r="25" spans="1:39" s="40" customFormat="1" x14ac:dyDescent="0.2">
      <c r="A25" s="467" t="s">
        <v>199</v>
      </c>
      <c r="B25" s="62" t="s">
        <v>308</v>
      </c>
      <c r="C25" s="62"/>
      <c r="D25" s="195" t="s">
        <v>19</v>
      </c>
      <c r="E25" s="65">
        <v>2</v>
      </c>
      <c r="F25" s="64" t="s">
        <v>15</v>
      </c>
      <c r="G25" s="186">
        <v>2</v>
      </c>
      <c r="H25" s="65">
        <v>2</v>
      </c>
      <c r="I25" s="64" t="s">
        <v>15</v>
      </c>
      <c r="J25" s="186">
        <v>2</v>
      </c>
      <c r="K25" s="65">
        <v>2</v>
      </c>
      <c r="L25" s="64" t="s">
        <v>15</v>
      </c>
      <c r="M25" s="186">
        <v>2</v>
      </c>
      <c r="N25" s="65">
        <v>2</v>
      </c>
      <c r="O25" s="64" t="s">
        <v>15</v>
      </c>
      <c r="P25" s="186">
        <v>2</v>
      </c>
      <c r="Q25" s="65">
        <v>2</v>
      </c>
      <c r="R25" s="64" t="s">
        <v>15</v>
      </c>
      <c r="S25" s="186">
        <v>2</v>
      </c>
      <c r="T25" s="65">
        <v>2</v>
      </c>
      <c r="U25" s="64" t="s">
        <v>15</v>
      </c>
      <c r="V25" s="186">
        <v>2</v>
      </c>
      <c r="W25" s="149">
        <v>2</v>
      </c>
      <c r="X25" s="150" t="s">
        <v>19</v>
      </c>
      <c r="Y25" s="186">
        <v>2</v>
      </c>
      <c r="Z25" s="149"/>
      <c r="AA25" s="150"/>
      <c r="AB25" s="186"/>
      <c r="AC25" s="222"/>
      <c r="AD25" s="223"/>
      <c r="AE25" s="224"/>
      <c r="AF25" s="222"/>
      <c r="AG25" s="223"/>
      <c r="AH25" s="224"/>
      <c r="AI25" s="270">
        <f t="shared" si="2"/>
        <v>210</v>
      </c>
      <c r="AJ25" s="266">
        <f t="shared" si="3"/>
        <v>14</v>
      </c>
      <c r="AM25" s="4"/>
    </row>
    <row r="26" spans="1:39" s="40" customFormat="1" x14ac:dyDescent="0.2">
      <c r="A26" s="467" t="s">
        <v>319</v>
      </c>
      <c r="B26" s="62" t="s">
        <v>316</v>
      </c>
      <c r="C26" s="450"/>
      <c r="D26" s="451" t="s">
        <v>19</v>
      </c>
      <c r="E26" s="65">
        <v>2</v>
      </c>
      <c r="F26" s="64" t="s">
        <v>15</v>
      </c>
      <c r="G26" s="186">
        <v>1</v>
      </c>
      <c r="H26" s="65">
        <v>2</v>
      </c>
      <c r="I26" s="64" t="s">
        <v>15</v>
      </c>
      <c r="J26" s="186">
        <v>1</v>
      </c>
      <c r="K26" s="65">
        <v>2</v>
      </c>
      <c r="L26" s="64" t="s">
        <v>15</v>
      </c>
      <c r="M26" s="186">
        <v>1</v>
      </c>
      <c r="N26" s="65">
        <v>2</v>
      </c>
      <c r="O26" s="64" t="s">
        <v>15</v>
      </c>
      <c r="P26" s="186">
        <v>1</v>
      </c>
      <c r="Q26" s="65">
        <v>2</v>
      </c>
      <c r="R26" s="64" t="s">
        <v>15</v>
      </c>
      <c r="S26" s="186">
        <v>1</v>
      </c>
      <c r="T26" s="65">
        <v>2</v>
      </c>
      <c r="U26" s="64" t="s">
        <v>15</v>
      </c>
      <c r="V26" s="186">
        <v>1</v>
      </c>
      <c r="W26" s="149">
        <v>2</v>
      </c>
      <c r="X26" s="150" t="s">
        <v>60</v>
      </c>
      <c r="Y26" s="186">
        <v>1</v>
      </c>
      <c r="Z26" s="149"/>
      <c r="AA26" s="150"/>
      <c r="AB26" s="186"/>
      <c r="AC26" s="222"/>
      <c r="AD26" s="223"/>
      <c r="AE26" s="224"/>
      <c r="AF26" s="222"/>
      <c r="AG26" s="223"/>
      <c r="AH26" s="224"/>
      <c r="AI26" s="270">
        <f t="shared" si="2"/>
        <v>210</v>
      </c>
      <c r="AJ26" s="266">
        <f t="shared" si="3"/>
        <v>7</v>
      </c>
      <c r="AM26" s="4"/>
    </row>
    <row r="27" spans="1:39" x14ac:dyDescent="0.2">
      <c r="A27" s="467" t="s">
        <v>239</v>
      </c>
      <c r="B27" s="62" t="s">
        <v>227</v>
      </c>
      <c r="C27" s="62"/>
      <c r="D27" s="195" t="s">
        <v>19</v>
      </c>
      <c r="E27" s="195">
        <v>1</v>
      </c>
      <c r="F27" s="196" t="s">
        <v>15</v>
      </c>
      <c r="G27" s="186">
        <v>1</v>
      </c>
      <c r="H27" s="195">
        <v>1</v>
      </c>
      <c r="I27" s="196" t="s">
        <v>33</v>
      </c>
      <c r="J27" s="186">
        <v>1</v>
      </c>
      <c r="K27" s="195"/>
      <c r="L27" s="196"/>
      <c r="M27" s="186"/>
      <c r="N27" s="195"/>
      <c r="O27" s="196"/>
      <c r="P27" s="186"/>
      <c r="Q27" s="195"/>
      <c r="R27" s="196"/>
      <c r="S27" s="186"/>
      <c r="T27" s="195"/>
      <c r="U27" s="196"/>
      <c r="V27" s="186"/>
      <c r="W27" s="190"/>
      <c r="X27" s="197"/>
      <c r="Y27" s="198"/>
      <c r="Z27" s="190"/>
      <c r="AA27" s="191"/>
      <c r="AB27" s="186"/>
      <c r="AC27" s="222"/>
      <c r="AD27" s="223"/>
      <c r="AE27" s="224"/>
      <c r="AF27" s="222"/>
      <c r="AG27" s="223"/>
      <c r="AH27" s="224"/>
      <c r="AI27" s="270">
        <f t="shared" si="2"/>
        <v>30</v>
      </c>
      <c r="AJ27" s="266">
        <f t="shared" si="3"/>
        <v>2</v>
      </c>
    </row>
    <row r="28" spans="1:39" s="40" customFormat="1" x14ac:dyDescent="0.2">
      <c r="A28" s="467"/>
      <c r="B28" s="160" t="s">
        <v>18</v>
      </c>
      <c r="C28" s="160"/>
      <c r="D28" s="160"/>
      <c r="E28" s="161"/>
      <c r="F28" s="154"/>
      <c r="G28" s="179"/>
      <c r="H28" s="162"/>
      <c r="I28" s="154"/>
      <c r="J28" s="179"/>
      <c r="K28" s="162"/>
      <c r="L28" s="154"/>
      <c r="M28" s="179"/>
      <c r="N28" s="162"/>
      <c r="O28" s="154"/>
      <c r="P28" s="179"/>
      <c r="Q28" s="162"/>
      <c r="R28" s="154"/>
      <c r="S28" s="179">
        <v>3</v>
      </c>
      <c r="T28" s="162"/>
      <c r="U28" s="154"/>
      <c r="V28" s="179">
        <v>2</v>
      </c>
      <c r="W28" s="190"/>
      <c r="X28" s="206"/>
      <c r="Y28" s="179">
        <v>4</v>
      </c>
      <c r="Z28" s="207"/>
      <c r="AA28" s="206"/>
      <c r="AB28" s="179">
        <v>4</v>
      </c>
      <c r="AC28" s="222"/>
      <c r="AD28" s="223"/>
      <c r="AE28" s="224"/>
      <c r="AF28" s="222"/>
      <c r="AG28" s="223"/>
      <c r="AH28" s="224"/>
      <c r="AI28" s="270">
        <f t="shared" si="2"/>
        <v>0</v>
      </c>
      <c r="AJ28" s="266">
        <f t="shared" si="3"/>
        <v>13</v>
      </c>
    </row>
    <row r="29" spans="1:39" s="40" customFormat="1" ht="13.5" thickBot="1" x14ac:dyDescent="0.25">
      <c r="A29" s="475" t="s">
        <v>131</v>
      </c>
      <c r="B29" s="62" t="s">
        <v>326</v>
      </c>
      <c r="C29" s="62"/>
      <c r="D29" s="195" t="s">
        <v>13</v>
      </c>
      <c r="E29" s="149"/>
      <c r="F29" s="150"/>
      <c r="G29" s="186"/>
      <c r="H29" s="149"/>
      <c r="I29" s="150"/>
      <c r="J29" s="186"/>
      <c r="K29" s="149"/>
      <c r="L29" s="150"/>
      <c r="M29" s="186"/>
      <c r="N29" s="149"/>
      <c r="O29" s="150"/>
      <c r="P29" s="186"/>
      <c r="Q29" s="149"/>
      <c r="R29" s="150"/>
      <c r="S29" s="186"/>
      <c r="T29" s="149"/>
      <c r="U29" s="150"/>
      <c r="V29" s="186"/>
      <c r="W29" s="190">
        <v>0</v>
      </c>
      <c r="X29" s="191" t="s">
        <v>19</v>
      </c>
      <c r="Y29" s="186">
        <v>4</v>
      </c>
      <c r="Z29" s="190">
        <v>0</v>
      </c>
      <c r="AA29" s="191" t="s">
        <v>19</v>
      </c>
      <c r="AB29" s="186">
        <v>4</v>
      </c>
      <c r="AC29" s="222"/>
      <c r="AD29" s="223"/>
      <c r="AE29" s="224"/>
      <c r="AF29" s="222"/>
      <c r="AG29" s="223"/>
      <c r="AH29" s="224"/>
      <c r="AI29" s="270">
        <f t="shared" si="2"/>
        <v>0</v>
      </c>
      <c r="AJ29" s="266">
        <f t="shared" si="3"/>
        <v>8</v>
      </c>
    </row>
    <row r="30" spans="1:39" s="40" customFormat="1" ht="13.5" thickBot="1" x14ac:dyDescent="0.25">
      <c r="A30" s="234"/>
      <c r="B30" s="595" t="s">
        <v>86</v>
      </c>
      <c r="C30" s="596"/>
      <c r="D30" s="596"/>
      <c r="E30" s="596"/>
      <c r="F30" s="596"/>
      <c r="G30" s="596"/>
      <c r="H30" s="596"/>
      <c r="I30" s="596"/>
      <c r="J30" s="596"/>
      <c r="K30" s="596"/>
      <c r="L30" s="596"/>
      <c r="M30" s="596"/>
      <c r="N30" s="596"/>
      <c r="O30" s="596"/>
      <c r="P30" s="596"/>
      <c r="Q30" s="596"/>
      <c r="R30" s="596"/>
      <c r="S30" s="596"/>
      <c r="T30" s="596"/>
      <c r="U30" s="596"/>
      <c r="V30" s="596"/>
      <c r="W30" s="596"/>
      <c r="X30" s="596"/>
      <c r="Y30" s="596"/>
      <c r="Z30" s="596"/>
      <c r="AA30" s="596"/>
      <c r="AB30" s="596"/>
      <c r="AC30" s="596"/>
      <c r="AD30" s="596"/>
      <c r="AE30" s="596"/>
      <c r="AF30" s="596"/>
      <c r="AG30" s="596"/>
      <c r="AH30" s="596"/>
      <c r="AI30" s="596"/>
      <c r="AJ30" s="597"/>
    </row>
    <row r="31" spans="1:39" s="40" customFormat="1" x14ac:dyDescent="0.2">
      <c r="A31" s="468" t="s">
        <v>132</v>
      </c>
      <c r="B31" s="91" t="s">
        <v>223</v>
      </c>
      <c r="C31" s="453" t="s">
        <v>184</v>
      </c>
      <c r="D31" s="453" t="s">
        <v>186</v>
      </c>
      <c r="E31" s="65"/>
      <c r="F31" s="64"/>
      <c r="G31" s="121"/>
      <c r="H31" s="65"/>
      <c r="I31" s="64"/>
      <c r="J31" s="121"/>
      <c r="K31" s="65">
        <v>2</v>
      </c>
      <c r="L31" s="64" t="s">
        <v>33</v>
      </c>
      <c r="M31" s="121">
        <v>3</v>
      </c>
      <c r="N31" s="65">
        <v>2</v>
      </c>
      <c r="O31" s="64" t="s">
        <v>33</v>
      </c>
      <c r="P31" s="121">
        <v>3</v>
      </c>
      <c r="Q31" s="65">
        <v>2</v>
      </c>
      <c r="R31" s="64" t="s">
        <v>33</v>
      </c>
      <c r="S31" s="121">
        <v>3</v>
      </c>
      <c r="T31" s="65">
        <v>2</v>
      </c>
      <c r="U31" s="64" t="s">
        <v>33</v>
      </c>
      <c r="V31" s="121">
        <v>3</v>
      </c>
      <c r="W31" s="92"/>
      <c r="X31" s="64"/>
      <c r="Y31" s="228"/>
      <c r="Z31" s="92"/>
      <c r="AA31" s="64"/>
      <c r="AB31" s="228"/>
      <c r="AC31" s="115"/>
      <c r="AD31" s="116"/>
      <c r="AE31" s="120"/>
      <c r="AF31" s="115"/>
      <c r="AG31" s="116"/>
      <c r="AH31" s="120"/>
      <c r="AI31" s="147">
        <f t="shared" si="2"/>
        <v>120</v>
      </c>
      <c r="AJ31" s="274">
        <f t="shared" si="3"/>
        <v>12</v>
      </c>
    </row>
    <row r="32" spans="1:39" s="40" customFormat="1" x14ac:dyDescent="0.2">
      <c r="A32" s="468" t="s">
        <v>128</v>
      </c>
      <c r="B32" s="91" t="s">
        <v>271</v>
      </c>
      <c r="C32" s="453" t="s">
        <v>184</v>
      </c>
      <c r="D32" s="453" t="s">
        <v>19</v>
      </c>
      <c r="E32" s="65"/>
      <c r="F32" s="64"/>
      <c r="G32" s="121"/>
      <c r="H32" s="65"/>
      <c r="I32" s="64"/>
      <c r="J32" s="121"/>
      <c r="K32" s="65"/>
      <c r="L32" s="64"/>
      <c r="M32" s="121"/>
      <c r="N32" s="65">
        <v>2</v>
      </c>
      <c r="O32" s="64" t="s">
        <v>19</v>
      </c>
      <c r="P32" s="208">
        <v>2</v>
      </c>
      <c r="Q32" s="65">
        <v>2</v>
      </c>
      <c r="R32" s="64" t="s">
        <v>19</v>
      </c>
      <c r="S32" s="208">
        <v>2</v>
      </c>
      <c r="T32" s="65"/>
      <c r="U32" s="64"/>
      <c r="V32" s="121"/>
      <c r="W32" s="65"/>
      <c r="X32" s="64"/>
      <c r="Y32" s="121"/>
      <c r="Z32" s="65"/>
      <c r="AA32" s="64"/>
      <c r="AB32" s="121"/>
      <c r="AC32" s="115"/>
      <c r="AD32" s="116"/>
      <c r="AE32" s="120"/>
      <c r="AF32" s="115"/>
      <c r="AG32" s="116"/>
      <c r="AH32" s="120"/>
      <c r="AI32" s="147">
        <f t="shared" si="2"/>
        <v>60</v>
      </c>
      <c r="AJ32" s="274">
        <f t="shared" si="3"/>
        <v>4</v>
      </c>
    </row>
    <row r="33" spans="1:36" s="40" customFormat="1" x14ac:dyDescent="0.2">
      <c r="A33" s="468" t="s">
        <v>129</v>
      </c>
      <c r="B33" s="91" t="s">
        <v>272</v>
      </c>
      <c r="C33" s="453" t="s">
        <v>184</v>
      </c>
      <c r="D33" s="453" t="s">
        <v>19</v>
      </c>
      <c r="E33" s="65"/>
      <c r="F33" s="64"/>
      <c r="G33" s="121"/>
      <c r="H33" s="65"/>
      <c r="I33" s="64"/>
      <c r="J33" s="121"/>
      <c r="K33" s="65"/>
      <c r="L33" s="64"/>
      <c r="M33" s="121"/>
      <c r="N33" s="65"/>
      <c r="O33" s="64"/>
      <c r="P33" s="208"/>
      <c r="Q33" s="65"/>
      <c r="R33" s="64"/>
      <c r="S33" s="121"/>
      <c r="T33" s="92">
        <v>2</v>
      </c>
      <c r="U33" s="64" t="s">
        <v>19</v>
      </c>
      <c r="V33" s="228">
        <v>2</v>
      </c>
      <c r="W33" s="92">
        <v>2</v>
      </c>
      <c r="X33" s="64" t="s">
        <v>19</v>
      </c>
      <c r="Y33" s="228">
        <v>2</v>
      </c>
      <c r="Z33" s="92">
        <v>2</v>
      </c>
      <c r="AA33" s="64" t="s">
        <v>19</v>
      </c>
      <c r="AB33" s="228">
        <v>2</v>
      </c>
      <c r="AC33" s="115"/>
      <c r="AD33" s="116"/>
      <c r="AE33" s="120"/>
      <c r="AF33" s="115"/>
      <c r="AG33" s="116"/>
      <c r="AH33" s="120"/>
      <c r="AI33" s="147">
        <f>15*(E33+H33+K33+N33+Q33+T33+W33+Z33+AC33+AF33)</f>
        <v>90</v>
      </c>
      <c r="AJ33" s="274">
        <f>G33+J33+M33+P33+S33+V33+Y33+AB33+AE33+AH33</f>
        <v>6</v>
      </c>
    </row>
    <row r="34" spans="1:36" s="40" customFormat="1" x14ac:dyDescent="0.2">
      <c r="A34" s="468" t="s">
        <v>130</v>
      </c>
      <c r="B34" s="91" t="s">
        <v>58</v>
      </c>
      <c r="C34" s="453"/>
      <c r="D34" s="453" t="s">
        <v>19</v>
      </c>
      <c r="E34" s="65"/>
      <c r="F34" s="64"/>
      <c r="G34" s="121"/>
      <c r="H34" s="65"/>
      <c r="I34" s="64"/>
      <c r="J34" s="121"/>
      <c r="K34" s="65"/>
      <c r="L34" s="64"/>
      <c r="M34" s="121"/>
      <c r="N34" s="65"/>
      <c r="O34" s="64"/>
      <c r="P34" s="208"/>
      <c r="Q34" s="65"/>
      <c r="R34" s="64"/>
      <c r="S34" s="121"/>
      <c r="T34" s="92"/>
      <c r="U34" s="64"/>
      <c r="V34" s="228"/>
      <c r="W34" s="92">
        <v>1</v>
      </c>
      <c r="X34" s="64" t="s">
        <v>19</v>
      </c>
      <c r="Y34" s="228">
        <v>1</v>
      </c>
      <c r="Z34" s="92"/>
      <c r="AA34" s="64"/>
      <c r="AB34" s="228"/>
      <c r="AC34" s="115"/>
      <c r="AD34" s="116"/>
      <c r="AE34" s="120"/>
      <c r="AF34" s="115"/>
      <c r="AG34" s="116"/>
      <c r="AH34" s="120"/>
      <c r="AI34" s="147">
        <f>15*(E34+H34+K34+N34+Q34+T34+W34+Z34+AC34+AF34)</f>
        <v>15</v>
      </c>
      <c r="AJ34" s="274">
        <f>G34+J34+M34+P34+S34+V34+Y34+AB34+AE34+AH34</f>
        <v>1</v>
      </c>
    </row>
    <row r="35" spans="1:36" s="40" customFormat="1" ht="25.5" x14ac:dyDescent="0.2">
      <c r="A35" s="468" t="s">
        <v>127</v>
      </c>
      <c r="B35" s="91" t="s">
        <v>42</v>
      </c>
      <c r="C35" s="453" t="s">
        <v>184</v>
      </c>
      <c r="D35" s="453" t="s">
        <v>19</v>
      </c>
      <c r="E35" s="65">
        <v>2</v>
      </c>
      <c r="F35" s="64" t="s">
        <v>20</v>
      </c>
      <c r="G35" s="121">
        <v>0</v>
      </c>
      <c r="H35" s="65"/>
      <c r="I35" s="64"/>
      <c r="J35" s="121"/>
      <c r="K35" s="65"/>
      <c r="L35" s="64"/>
      <c r="M35" s="121"/>
      <c r="N35" s="65"/>
      <c r="O35" s="64"/>
      <c r="P35" s="208"/>
      <c r="Q35" s="65"/>
      <c r="R35" s="64"/>
      <c r="S35" s="121"/>
      <c r="T35" s="65"/>
      <c r="U35" s="64"/>
      <c r="V35" s="121"/>
      <c r="W35" s="229"/>
      <c r="X35" s="230"/>
      <c r="Y35" s="121"/>
      <c r="Z35" s="229">
        <v>2</v>
      </c>
      <c r="AA35" s="230" t="s">
        <v>20</v>
      </c>
      <c r="AB35" s="121">
        <v>0</v>
      </c>
      <c r="AC35" s="211"/>
      <c r="AD35" s="212"/>
      <c r="AE35" s="120"/>
      <c r="AF35" s="211"/>
      <c r="AG35" s="212"/>
      <c r="AH35" s="120"/>
      <c r="AI35" s="147">
        <f>15*(E35+H35+K35+N35+Q35+T35+W35+Z35+AC35+AF35)</f>
        <v>60</v>
      </c>
      <c r="AJ35" s="274">
        <f>G35+J35+M35+P35+S35+V35+Y35+AB35+AE35+AH35</f>
        <v>0</v>
      </c>
    </row>
    <row r="36" spans="1:36" s="40" customFormat="1" x14ac:dyDescent="0.2">
      <c r="A36" s="476" t="s">
        <v>148</v>
      </c>
      <c r="B36" s="91" t="s">
        <v>40</v>
      </c>
      <c r="C36" s="453"/>
      <c r="D36" s="453" t="s">
        <v>186</v>
      </c>
      <c r="E36" s="65">
        <v>2</v>
      </c>
      <c r="F36" s="64" t="s">
        <v>33</v>
      </c>
      <c r="G36" s="121">
        <v>2</v>
      </c>
      <c r="H36" s="65"/>
      <c r="I36" s="64"/>
      <c r="J36" s="121"/>
      <c r="K36" s="65"/>
      <c r="L36" s="64"/>
      <c r="M36" s="121"/>
      <c r="N36" s="65"/>
      <c r="O36" s="64"/>
      <c r="P36" s="208"/>
      <c r="Q36" s="65"/>
      <c r="R36" s="64"/>
      <c r="S36" s="121"/>
      <c r="T36" s="65"/>
      <c r="U36" s="64"/>
      <c r="V36" s="121"/>
      <c r="W36" s="65"/>
      <c r="X36" s="64"/>
      <c r="Y36" s="121"/>
      <c r="Z36" s="65"/>
      <c r="AA36" s="64"/>
      <c r="AB36" s="121"/>
      <c r="AC36" s="115"/>
      <c r="AD36" s="116"/>
      <c r="AE36" s="120"/>
      <c r="AF36" s="115"/>
      <c r="AG36" s="116"/>
      <c r="AH36" s="120"/>
      <c r="AI36" s="147">
        <f>15*(E36+H36+K36+N36+Q36+T36+W36+Z36+AC36+AF36)</f>
        <v>30</v>
      </c>
      <c r="AJ36" s="274">
        <f>G36+J36+M36+P36+S36+V36+Y36+AB36+AE36+AH36</f>
        <v>2</v>
      </c>
    </row>
    <row r="37" spans="1:36" s="40" customFormat="1" x14ac:dyDescent="0.2">
      <c r="A37" s="476" t="s">
        <v>146</v>
      </c>
      <c r="B37" s="91" t="s">
        <v>41</v>
      </c>
      <c r="C37" s="453"/>
      <c r="D37" s="453" t="s">
        <v>186</v>
      </c>
      <c r="E37" s="65"/>
      <c r="F37" s="64"/>
      <c r="G37" s="121"/>
      <c r="H37" s="65">
        <v>2</v>
      </c>
      <c r="I37" s="64" t="s">
        <v>33</v>
      </c>
      <c r="J37" s="121">
        <v>2</v>
      </c>
      <c r="K37" s="65"/>
      <c r="L37" s="64"/>
      <c r="M37" s="121"/>
      <c r="N37" s="65"/>
      <c r="O37" s="64"/>
      <c r="P37" s="208"/>
      <c r="Q37" s="65"/>
      <c r="R37" s="64"/>
      <c r="S37" s="121"/>
      <c r="T37" s="65"/>
      <c r="U37" s="64"/>
      <c r="V37" s="121"/>
      <c r="W37" s="65"/>
      <c r="X37" s="64"/>
      <c r="Y37" s="121"/>
      <c r="Z37" s="65"/>
      <c r="AA37" s="64"/>
      <c r="AB37" s="121"/>
      <c r="AC37" s="115"/>
      <c r="AD37" s="116"/>
      <c r="AE37" s="120"/>
      <c r="AF37" s="115"/>
      <c r="AG37" s="116"/>
      <c r="AH37" s="120"/>
      <c r="AI37" s="147">
        <f>15*(E37+H37+K37+N37+Q37+T37+W37+Z37+AC37+AF37)</f>
        <v>30</v>
      </c>
      <c r="AJ37" s="274">
        <f>G37+J37+M37+P37+S37+V37+Y37+AB37+AE37+AH37</f>
        <v>2</v>
      </c>
    </row>
    <row r="38" spans="1:36" s="40" customFormat="1" x14ac:dyDescent="0.2">
      <c r="A38" s="476" t="s">
        <v>147</v>
      </c>
      <c r="B38" s="93" t="s">
        <v>43</v>
      </c>
      <c r="C38" s="464"/>
      <c r="D38" s="464" t="s">
        <v>19</v>
      </c>
      <c r="E38" s="65"/>
      <c r="F38" s="64"/>
      <c r="G38" s="121"/>
      <c r="H38" s="65"/>
      <c r="I38" s="64"/>
      <c r="J38" s="121"/>
      <c r="K38" s="65">
        <v>2</v>
      </c>
      <c r="L38" s="64" t="s">
        <v>15</v>
      </c>
      <c r="M38" s="121">
        <v>2</v>
      </c>
      <c r="N38" s="65"/>
      <c r="O38" s="64"/>
      <c r="P38" s="208"/>
      <c r="Q38" s="65"/>
      <c r="R38" s="64"/>
      <c r="S38" s="121"/>
      <c r="T38" s="65"/>
      <c r="U38" s="64"/>
      <c r="V38" s="121"/>
      <c r="W38" s="65"/>
      <c r="X38" s="64"/>
      <c r="Y38" s="121"/>
      <c r="Z38" s="65"/>
      <c r="AA38" s="64"/>
      <c r="AB38" s="121"/>
      <c r="AC38" s="115"/>
      <c r="AD38" s="116"/>
      <c r="AE38" s="120"/>
      <c r="AF38" s="115"/>
      <c r="AG38" s="116"/>
      <c r="AH38" s="120"/>
      <c r="AI38" s="147">
        <f t="shared" ref="AI38:AI57" si="4">15*(E38+H38+K38+N38+Q38+T38+W38+Z38+AC38+AF38)</f>
        <v>30</v>
      </c>
      <c r="AJ38" s="274">
        <f t="shared" ref="AJ38:AJ57" si="5">G38+J38+M38+P38+S38+V38+Y38+AB38+AE38+AH38</f>
        <v>2</v>
      </c>
    </row>
    <row r="39" spans="1:36" s="40" customFormat="1" x14ac:dyDescent="0.2">
      <c r="A39" s="476" t="s">
        <v>134</v>
      </c>
      <c r="B39" s="91" t="s">
        <v>44</v>
      </c>
      <c r="C39" s="453"/>
      <c r="D39" s="453" t="s">
        <v>19</v>
      </c>
      <c r="E39" s="65"/>
      <c r="F39" s="64"/>
      <c r="G39" s="121"/>
      <c r="H39" s="65"/>
      <c r="I39" s="64"/>
      <c r="J39" s="121"/>
      <c r="K39" s="65">
        <v>2</v>
      </c>
      <c r="L39" s="64" t="s">
        <v>15</v>
      </c>
      <c r="M39" s="121">
        <v>3</v>
      </c>
      <c r="N39" s="65"/>
      <c r="O39" s="64"/>
      <c r="P39" s="208"/>
      <c r="Q39" s="65"/>
      <c r="R39" s="64"/>
      <c r="S39" s="121"/>
      <c r="T39" s="65"/>
      <c r="U39" s="64"/>
      <c r="V39" s="121"/>
      <c r="W39" s="65"/>
      <c r="X39" s="64"/>
      <c r="Y39" s="121"/>
      <c r="Z39" s="65"/>
      <c r="AA39" s="64"/>
      <c r="AB39" s="121"/>
      <c r="AC39" s="115"/>
      <c r="AD39" s="116"/>
      <c r="AE39" s="120"/>
      <c r="AF39" s="115"/>
      <c r="AG39" s="116"/>
      <c r="AH39" s="120"/>
      <c r="AI39" s="147">
        <f t="shared" si="4"/>
        <v>30</v>
      </c>
      <c r="AJ39" s="274">
        <f t="shared" si="5"/>
        <v>3</v>
      </c>
    </row>
    <row r="40" spans="1:36" s="40" customFormat="1" x14ac:dyDescent="0.2">
      <c r="A40" s="476" t="s">
        <v>145</v>
      </c>
      <c r="B40" s="91" t="s">
        <v>45</v>
      </c>
      <c r="C40" s="453"/>
      <c r="D40" s="453" t="s">
        <v>19</v>
      </c>
      <c r="E40" s="65"/>
      <c r="F40" s="64"/>
      <c r="G40" s="121"/>
      <c r="H40" s="65"/>
      <c r="I40" s="64"/>
      <c r="J40" s="121"/>
      <c r="K40" s="65"/>
      <c r="L40" s="64"/>
      <c r="M40" s="121"/>
      <c r="N40" s="65">
        <v>2</v>
      </c>
      <c r="O40" s="64" t="s">
        <v>15</v>
      </c>
      <c r="P40" s="208">
        <v>3</v>
      </c>
      <c r="Q40" s="65"/>
      <c r="R40" s="64"/>
      <c r="S40" s="121"/>
      <c r="T40" s="65"/>
      <c r="U40" s="64"/>
      <c r="V40" s="121"/>
      <c r="W40" s="65"/>
      <c r="X40" s="64"/>
      <c r="Y40" s="121"/>
      <c r="Z40" s="65"/>
      <c r="AA40" s="64"/>
      <c r="AB40" s="121"/>
      <c r="AC40" s="115"/>
      <c r="AD40" s="116"/>
      <c r="AE40" s="120"/>
      <c r="AF40" s="115"/>
      <c r="AG40" s="116"/>
      <c r="AH40" s="120"/>
      <c r="AI40" s="147">
        <f t="shared" si="4"/>
        <v>30</v>
      </c>
      <c r="AJ40" s="274">
        <f t="shared" si="5"/>
        <v>3</v>
      </c>
    </row>
    <row r="41" spans="1:36" s="40" customFormat="1" x14ac:dyDescent="0.2">
      <c r="A41" s="476" t="s">
        <v>135</v>
      </c>
      <c r="B41" s="91" t="s">
        <v>46</v>
      </c>
      <c r="C41" s="453"/>
      <c r="D41" s="453" t="s">
        <v>186</v>
      </c>
      <c r="E41" s="65"/>
      <c r="F41" s="64"/>
      <c r="G41" s="121"/>
      <c r="H41" s="65"/>
      <c r="I41" s="64"/>
      <c r="J41" s="121"/>
      <c r="K41" s="65"/>
      <c r="L41" s="64"/>
      <c r="M41" s="121"/>
      <c r="N41" s="65"/>
      <c r="O41" s="64"/>
      <c r="P41" s="208"/>
      <c r="Q41" s="65">
        <v>2</v>
      </c>
      <c r="R41" s="64" t="s">
        <v>33</v>
      </c>
      <c r="S41" s="121">
        <v>2</v>
      </c>
      <c r="T41" s="65"/>
      <c r="U41" s="64"/>
      <c r="V41" s="121"/>
      <c r="W41" s="65"/>
      <c r="X41" s="64"/>
      <c r="Y41" s="121"/>
      <c r="Z41" s="65"/>
      <c r="AA41" s="64"/>
      <c r="AB41" s="121"/>
      <c r="AC41" s="115"/>
      <c r="AD41" s="116"/>
      <c r="AE41" s="120"/>
      <c r="AF41" s="115"/>
      <c r="AG41" s="116"/>
      <c r="AH41" s="120"/>
      <c r="AI41" s="147">
        <f t="shared" si="4"/>
        <v>30</v>
      </c>
      <c r="AJ41" s="274">
        <f t="shared" si="5"/>
        <v>2</v>
      </c>
    </row>
    <row r="42" spans="1:36" s="40" customFormat="1" ht="36" x14ac:dyDescent="0.2">
      <c r="A42" s="476" t="s">
        <v>140</v>
      </c>
      <c r="B42" s="91" t="s">
        <v>47</v>
      </c>
      <c r="C42" s="463" t="s">
        <v>269</v>
      </c>
      <c r="D42" s="453" t="s">
        <v>19</v>
      </c>
      <c r="E42" s="65"/>
      <c r="F42" s="64"/>
      <c r="G42" s="121"/>
      <c r="H42" s="65"/>
      <c r="I42" s="64"/>
      <c r="J42" s="121"/>
      <c r="K42" s="65"/>
      <c r="L42" s="64"/>
      <c r="M42" s="121"/>
      <c r="N42" s="65"/>
      <c r="O42" s="64"/>
      <c r="P42" s="208"/>
      <c r="Q42" s="65"/>
      <c r="R42" s="64"/>
      <c r="S42" s="121"/>
      <c r="T42" s="65">
        <v>3</v>
      </c>
      <c r="U42" s="64" t="s">
        <v>15</v>
      </c>
      <c r="V42" s="121">
        <v>2</v>
      </c>
      <c r="W42" s="65"/>
      <c r="X42" s="64"/>
      <c r="Y42" s="121"/>
      <c r="Z42" s="65"/>
      <c r="AA42" s="64"/>
      <c r="AB42" s="121"/>
      <c r="AC42" s="115"/>
      <c r="AD42" s="116"/>
      <c r="AE42" s="120"/>
      <c r="AF42" s="115"/>
      <c r="AG42" s="116"/>
      <c r="AH42" s="120"/>
      <c r="AI42" s="147">
        <f t="shared" si="4"/>
        <v>45</v>
      </c>
      <c r="AJ42" s="274">
        <f t="shared" si="5"/>
        <v>2</v>
      </c>
    </row>
    <row r="43" spans="1:36" s="40" customFormat="1" x14ac:dyDescent="0.2">
      <c r="A43" s="476" t="s">
        <v>144</v>
      </c>
      <c r="B43" s="91" t="s">
        <v>48</v>
      </c>
      <c r="C43" s="453"/>
      <c r="D43" s="453" t="s">
        <v>186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/>
      <c r="R43" s="64"/>
      <c r="S43" s="121"/>
      <c r="T43" s="65"/>
      <c r="U43" s="64"/>
      <c r="V43" s="121"/>
      <c r="W43" s="65">
        <v>2</v>
      </c>
      <c r="X43" s="64" t="s">
        <v>33</v>
      </c>
      <c r="Y43" s="121">
        <v>2</v>
      </c>
      <c r="Z43" s="65"/>
      <c r="AA43" s="64"/>
      <c r="AB43" s="121"/>
      <c r="AC43" s="115"/>
      <c r="AD43" s="116"/>
      <c r="AE43" s="120"/>
      <c r="AF43" s="115"/>
      <c r="AG43" s="116"/>
      <c r="AH43" s="120"/>
      <c r="AI43" s="147">
        <f t="shared" si="4"/>
        <v>30</v>
      </c>
      <c r="AJ43" s="274">
        <f t="shared" si="5"/>
        <v>2</v>
      </c>
    </row>
    <row r="44" spans="1:36" s="40" customFormat="1" x14ac:dyDescent="0.2">
      <c r="A44" s="476" t="s">
        <v>142</v>
      </c>
      <c r="B44" s="91" t="s">
        <v>49</v>
      </c>
      <c r="C44" s="453"/>
      <c r="D44" s="453" t="s">
        <v>186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65"/>
      <c r="U44" s="64"/>
      <c r="V44" s="121"/>
      <c r="W44" s="65"/>
      <c r="X44" s="64"/>
      <c r="Y44" s="121"/>
      <c r="Z44" s="65">
        <v>2</v>
      </c>
      <c r="AA44" s="64" t="s">
        <v>33</v>
      </c>
      <c r="AB44" s="121">
        <v>2</v>
      </c>
      <c r="AC44" s="115"/>
      <c r="AD44" s="116"/>
      <c r="AE44" s="120"/>
      <c r="AF44" s="115"/>
      <c r="AG44" s="116"/>
      <c r="AH44" s="120"/>
      <c r="AI44" s="147">
        <f t="shared" si="4"/>
        <v>30</v>
      </c>
      <c r="AJ44" s="274">
        <f t="shared" si="5"/>
        <v>2</v>
      </c>
    </row>
    <row r="45" spans="1:36" s="40" customFormat="1" x14ac:dyDescent="0.2">
      <c r="A45" s="476" t="s">
        <v>143</v>
      </c>
      <c r="B45" s="91" t="s">
        <v>50</v>
      </c>
      <c r="C45" s="453"/>
      <c r="D45" s="453" t="s">
        <v>186</v>
      </c>
      <c r="E45" s="65"/>
      <c r="F45" s="64"/>
      <c r="G45" s="121"/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65">
        <v>2</v>
      </c>
      <c r="X45" s="64" t="s">
        <v>33</v>
      </c>
      <c r="Y45" s="121">
        <v>3</v>
      </c>
      <c r="Z45" s="65"/>
      <c r="AA45" s="64"/>
      <c r="AB45" s="121"/>
      <c r="AC45" s="115"/>
      <c r="AD45" s="116"/>
      <c r="AE45" s="120"/>
      <c r="AF45" s="115"/>
      <c r="AG45" s="116"/>
      <c r="AH45" s="120"/>
      <c r="AI45" s="147">
        <f t="shared" si="4"/>
        <v>30</v>
      </c>
      <c r="AJ45" s="274">
        <f t="shared" si="5"/>
        <v>3</v>
      </c>
    </row>
    <row r="46" spans="1:36" s="47" customFormat="1" ht="13.5" thickBot="1" x14ac:dyDescent="0.25">
      <c r="A46" s="476" t="s">
        <v>141</v>
      </c>
      <c r="B46" s="91" t="s">
        <v>51</v>
      </c>
      <c r="C46" s="453"/>
      <c r="D46" s="453" t="s">
        <v>186</v>
      </c>
      <c r="E46" s="65"/>
      <c r="F46" s="64"/>
      <c r="G46" s="121"/>
      <c r="H46" s="65"/>
      <c r="I46" s="64"/>
      <c r="J46" s="121"/>
      <c r="K46" s="65"/>
      <c r="L46" s="64"/>
      <c r="M46" s="121"/>
      <c r="N46" s="65"/>
      <c r="O46" s="64"/>
      <c r="P46" s="208"/>
      <c r="Q46" s="65"/>
      <c r="R46" s="64"/>
      <c r="S46" s="121"/>
      <c r="T46" s="65"/>
      <c r="U46" s="64"/>
      <c r="V46" s="121"/>
      <c r="W46" s="65">
        <v>2</v>
      </c>
      <c r="X46" s="64" t="s">
        <v>33</v>
      </c>
      <c r="Y46" s="121">
        <v>2</v>
      </c>
      <c r="Z46" s="65"/>
      <c r="AA46" s="64"/>
      <c r="AB46" s="121"/>
      <c r="AC46" s="115"/>
      <c r="AD46" s="116"/>
      <c r="AE46" s="120"/>
      <c r="AF46" s="115"/>
      <c r="AG46" s="116"/>
      <c r="AH46" s="120"/>
      <c r="AI46" s="147">
        <f t="shared" si="4"/>
        <v>30</v>
      </c>
      <c r="AJ46" s="274">
        <f t="shared" si="5"/>
        <v>2</v>
      </c>
    </row>
    <row r="47" spans="1:36" s="47" customFormat="1" ht="13.5" customHeight="1" thickBot="1" x14ac:dyDescent="0.25">
      <c r="A47" s="477"/>
      <c r="B47" s="598" t="s">
        <v>88</v>
      </c>
      <c r="C47" s="609"/>
      <c r="D47" s="499"/>
      <c r="E47" s="545" t="s">
        <v>1</v>
      </c>
      <c r="F47" s="546"/>
      <c r="G47" s="547"/>
      <c r="H47" s="548" t="s">
        <v>2</v>
      </c>
      <c r="I47" s="549"/>
      <c r="J47" s="550"/>
      <c r="K47" s="545" t="s">
        <v>3</v>
      </c>
      <c r="L47" s="546"/>
      <c r="M47" s="547"/>
      <c r="N47" s="545" t="s">
        <v>4</v>
      </c>
      <c r="O47" s="546"/>
      <c r="P47" s="547"/>
      <c r="Q47" s="545" t="s">
        <v>5</v>
      </c>
      <c r="R47" s="546"/>
      <c r="S47" s="547"/>
      <c r="T47" s="545" t="s">
        <v>6</v>
      </c>
      <c r="U47" s="546"/>
      <c r="V47" s="547"/>
      <c r="W47" s="545" t="s">
        <v>7</v>
      </c>
      <c r="X47" s="546"/>
      <c r="Y47" s="547"/>
      <c r="Z47" s="545" t="s">
        <v>8</v>
      </c>
      <c r="AA47" s="546"/>
      <c r="AB47" s="547"/>
      <c r="AC47" s="551" t="s">
        <v>9</v>
      </c>
      <c r="AD47" s="552"/>
      <c r="AE47" s="553"/>
      <c r="AF47" s="551" t="s">
        <v>10</v>
      </c>
      <c r="AG47" s="552"/>
      <c r="AH47" s="553"/>
      <c r="AI47" s="106" t="s">
        <v>11</v>
      </c>
      <c r="AJ47" s="106" t="s">
        <v>12</v>
      </c>
    </row>
    <row r="48" spans="1:36" s="47" customFormat="1" ht="13.5" thickBot="1" x14ac:dyDescent="0.25">
      <c r="A48" s="477"/>
      <c r="B48" s="610"/>
      <c r="C48" s="611"/>
      <c r="D48" s="497"/>
      <c r="E48" s="141" t="s">
        <v>11</v>
      </c>
      <c r="F48" s="142"/>
      <c r="G48" s="143" t="s">
        <v>12</v>
      </c>
      <c r="H48" s="144" t="s">
        <v>11</v>
      </c>
      <c r="I48" s="145"/>
      <c r="J48" s="143" t="s">
        <v>12</v>
      </c>
      <c r="K48" s="144" t="s">
        <v>11</v>
      </c>
      <c r="L48" s="145"/>
      <c r="M48" s="143" t="s">
        <v>12</v>
      </c>
      <c r="N48" s="144" t="s">
        <v>11</v>
      </c>
      <c r="O48" s="145"/>
      <c r="P48" s="143" t="s">
        <v>12</v>
      </c>
      <c r="Q48" s="144" t="s">
        <v>11</v>
      </c>
      <c r="R48" s="145"/>
      <c r="S48" s="143" t="s">
        <v>12</v>
      </c>
      <c r="T48" s="144" t="s">
        <v>11</v>
      </c>
      <c r="U48" s="145"/>
      <c r="V48" s="143" t="s">
        <v>12</v>
      </c>
      <c r="W48" s="103" t="s">
        <v>11</v>
      </c>
      <c r="X48" s="104"/>
      <c r="Y48" s="105" t="s">
        <v>12</v>
      </c>
      <c r="Z48" s="103" t="s">
        <v>11</v>
      </c>
      <c r="AA48" s="104"/>
      <c r="AB48" s="105" t="s">
        <v>12</v>
      </c>
      <c r="AC48" s="117" t="s">
        <v>11</v>
      </c>
      <c r="AD48" s="118"/>
      <c r="AE48" s="119" t="s">
        <v>12</v>
      </c>
      <c r="AF48" s="117" t="s">
        <v>11</v>
      </c>
      <c r="AG48" s="118"/>
      <c r="AH48" s="119" t="s">
        <v>12</v>
      </c>
      <c r="AI48" s="90"/>
      <c r="AJ48" s="90"/>
    </row>
    <row r="49" spans="1:36" s="22" customFormat="1" x14ac:dyDescent="0.2">
      <c r="A49" s="478" t="s">
        <v>139</v>
      </c>
      <c r="B49" s="84" t="s">
        <v>53</v>
      </c>
      <c r="C49" s="84"/>
      <c r="D49" s="483" t="s">
        <v>19</v>
      </c>
      <c r="E49" s="65"/>
      <c r="F49" s="64"/>
      <c r="G49" s="121"/>
      <c r="H49" s="65"/>
      <c r="I49" s="64"/>
      <c r="J49" s="121"/>
      <c r="K49" s="65"/>
      <c r="L49" s="64"/>
      <c r="M49" s="121"/>
      <c r="N49" s="65"/>
      <c r="O49" s="64"/>
      <c r="P49" s="208"/>
      <c r="Q49" s="65"/>
      <c r="R49" s="64"/>
      <c r="S49" s="121"/>
      <c r="T49" s="65"/>
      <c r="U49" s="64"/>
      <c r="V49" s="121"/>
      <c r="W49" s="65">
        <v>2</v>
      </c>
      <c r="X49" s="64" t="s">
        <v>19</v>
      </c>
      <c r="Y49" s="121">
        <v>2</v>
      </c>
      <c r="Z49" s="65"/>
      <c r="AA49" s="64"/>
      <c r="AB49" s="121"/>
      <c r="AC49" s="115"/>
      <c r="AD49" s="116"/>
      <c r="AE49" s="120"/>
      <c r="AF49" s="115"/>
      <c r="AG49" s="116"/>
      <c r="AH49" s="120"/>
      <c r="AI49" s="60">
        <f>15*(E49+H49+K49+N49+Q49+T49+W49+Z49+AC49+AF49)</f>
        <v>30</v>
      </c>
      <c r="AJ49" s="276">
        <f>G49+J49+M49+P49+S49+V49+Y49+AB49+AE49+AH49</f>
        <v>2</v>
      </c>
    </row>
    <row r="50" spans="1:36" s="22" customFormat="1" x14ac:dyDescent="0.2">
      <c r="A50" s="478" t="s">
        <v>137</v>
      </c>
      <c r="B50" s="91" t="s">
        <v>54</v>
      </c>
      <c r="C50" s="91"/>
      <c r="D50" s="453" t="s">
        <v>186</v>
      </c>
      <c r="E50" s="65"/>
      <c r="F50" s="64"/>
      <c r="G50" s="121"/>
      <c r="H50" s="65"/>
      <c r="I50" s="64"/>
      <c r="J50" s="121"/>
      <c r="K50" s="65"/>
      <c r="L50" s="64"/>
      <c r="M50" s="121"/>
      <c r="N50" s="65"/>
      <c r="O50" s="64"/>
      <c r="P50" s="208"/>
      <c r="Q50" s="65"/>
      <c r="R50" s="64"/>
      <c r="S50" s="121"/>
      <c r="T50" s="65"/>
      <c r="U50" s="64"/>
      <c r="V50" s="121"/>
      <c r="W50" s="65">
        <v>2</v>
      </c>
      <c r="X50" s="64" t="s">
        <v>33</v>
      </c>
      <c r="Y50" s="121">
        <v>2</v>
      </c>
      <c r="Z50" s="65"/>
      <c r="AA50" s="64"/>
      <c r="AB50" s="121"/>
      <c r="AC50" s="115"/>
      <c r="AD50" s="116"/>
      <c r="AE50" s="120"/>
      <c r="AF50" s="115"/>
      <c r="AG50" s="116"/>
      <c r="AH50" s="120"/>
      <c r="AI50" s="60">
        <f>15*(E50+H50+K50+N50+Q50+T50+W50+Z50+AC50+AF50)</f>
        <v>30</v>
      </c>
      <c r="AJ50" s="231">
        <f>G50+J50+M50+P50+S50+V50+Y50+AB50+AE50+AH50</f>
        <v>2</v>
      </c>
    </row>
    <row r="51" spans="1:36" s="22" customFormat="1" x14ac:dyDescent="0.2">
      <c r="A51" s="478" t="s">
        <v>136</v>
      </c>
      <c r="B51" s="91" t="s">
        <v>55</v>
      </c>
      <c r="C51" s="91"/>
      <c r="D51" s="453"/>
      <c r="E51" s="65"/>
      <c r="F51" s="64"/>
      <c r="G51" s="121"/>
      <c r="H51" s="65"/>
      <c r="I51" s="64"/>
      <c r="J51" s="121"/>
      <c r="K51" s="65"/>
      <c r="L51" s="64"/>
      <c r="M51" s="121"/>
      <c r="N51" s="65">
        <v>2</v>
      </c>
      <c r="O51" s="64" t="s">
        <v>19</v>
      </c>
      <c r="P51" s="208">
        <v>2</v>
      </c>
      <c r="Q51" s="65"/>
      <c r="R51" s="64"/>
      <c r="S51" s="121"/>
      <c r="T51" s="65"/>
      <c r="U51" s="64"/>
      <c r="V51" s="121"/>
      <c r="W51" s="65"/>
      <c r="X51" s="64"/>
      <c r="Y51" s="121"/>
      <c r="Z51" s="65"/>
      <c r="AA51" s="64"/>
      <c r="AB51" s="121"/>
      <c r="AC51" s="115"/>
      <c r="AD51" s="116"/>
      <c r="AE51" s="120"/>
      <c r="AF51" s="115"/>
      <c r="AG51" s="116"/>
      <c r="AH51" s="120"/>
      <c r="AI51" s="60">
        <f>15*(E51+H51+K51+N51+Q51+T51+W51+Z51+AC51+AF51)</f>
        <v>30</v>
      </c>
      <c r="AJ51" s="231">
        <f>G51+J51+M51+P51+S51+V51+Y51+AB51+AE51+AH51</f>
        <v>2</v>
      </c>
    </row>
    <row r="52" spans="1:36" s="22" customFormat="1" ht="13.5" thickBot="1" x14ac:dyDescent="0.25">
      <c r="A52" s="478" t="s">
        <v>138</v>
      </c>
      <c r="B52" s="91" t="s">
        <v>56</v>
      </c>
      <c r="C52" s="91"/>
      <c r="D52" s="453" t="s">
        <v>186</v>
      </c>
      <c r="E52" s="65"/>
      <c r="F52" s="64"/>
      <c r="G52" s="121"/>
      <c r="H52" s="65"/>
      <c r="I52" s="64"/>
      <c r="J52" s="121"/>
      <c r="K52" s="65"/>
      <c r="L52" s="64"/>
      <c r="M52" s="121"/>
      <c r="N52" s="65"/>
      <c r="O52" s="64"/>
      <c r="P52" s="208"/>
      <c r="Q52" s="65">
        <v>2</v>
      </c>
      <c r="R52" s="64" t="s">
        <v>33</v>
      </c>
      <c r="S52" s="121">
        <v>2</v>
      </c>
      <c r="T52" s="65"/>
      <c r="U52" s="64"/>
      <c r="V52" s="121"/>
      <c r="W52" s="65"/>
      <c r="X52" s="64"/>
      <c r="Y52" s="121"/>
      <c r="Z52" s="65"/>
      <c r="AA52" s="64"/>
      <c r="AB52" s="121"/>
      <c r="AC52" s="115"/>
      <c r="AD52" s="116"/>
      <c r="AE52" s="120"/>
      <c r="AF52" s="115"/>
      <c r="AG52" s="116"/>
      <c r="AH52" s="120"/>
      <c r="AI52" s="60">
        <f>15*(E52+H52+K52+N52+Q52+T52+W52+Z52+AC52+AF52)</f>
        <v>30</v>
      </c>
      <c r="AJ52" s="233">
        <f>G52+J52+M52+P52+S52+V52+Y52+AB52+AE52+AH52</f>
        <v>2</v>
      </c>
    </row>
    <row r="53" spans="1:36" s="22" customFormat="1" ht="13.5" thickBot="1" x14ac:dyDescent="0.25">
      <c r="A53" s="479"/>
      <c r="B53" s="540" t="s">
        <v>275</v>
      </c>
      <c r="C53" s="541"/>
      <c r="D53" s="541"/>
      <c r="E53" s="541"/>
      <c r="F53" s="541"/>
      <c r="G53" s="541"/>
      <c r="H53" s="541"/>
      <c r="I53" s="541"/>
      <c r="J53" s="541"/>
      <c r="K53" s="541"/>
      <c r="L53" s="541"/>
      <c r="M53" s="541"/>
      <c r="N53" s="541"/>
      <c r="O53" s="541"/>
      <c r="P53" s="541"/>
      <c r="Q53" s="541"/>
      <c r="R53" s="541"/>
      <c r="S53" s="541"/>
      <c r="T53" s="541"/>
      <c r="U53" s="541"/>
      <c r="V53" s="541"/>
      <c r="W53" s="541"/>
      <c r="X53" s="541"/>
      <c r="Y53" s="541"/>
      <c r="Z53" s="541"/>
      <c r="AA53" s="541"/>
      <c r="AB53" s="541"/>
      <c r="AC53" s="541"/>
      <c r="AD53" s="541"/>
      <c r="AE53" s="541"/>
      <c r="AF53" s="541"/>
      <c r="AG53" s="541"/>
      <c r="AH53" s="541"/>
      <c r="AI53" s="541"/>
      <c r="AJ53" s="542"/>
    </row>
    <row r="54" spans="1:36" s="40" customFormat="1" x14ac:dyDescent="0.2">
      <c r="A54" s="480" t="s">
        <v>242</v>
      </c>
      <c r="B54" s="91" t="s">
        <v>52</v>
      </c>
      <c r="C54" s="453" t="s">
        <v>276</v>
      </c>
      <c r="D54" s="453" t="s">
        <v>19</v>
      </c>
      <c r="E54" s="65"/>
      <c r="F54" s="64"/>
      <c r="G54" s="121"/>
      <c r="H54" s="65"/>
      <c r="I54" s="64"/>
      <c r="J54" s="121"/>
      <c r="K54" s="65"/>
      <c r="L54" s="64"/>
      <c r="M54" s="121"/>
      <c r="N54" s="65"/>
      <c r="O54" s="64"/>
      <c r="P54" s="208"/>
      <c r="Q54" s="65"/>
      <c r="R54" s="64"/>
      <c r="S54" s="121"/>
      <c r="T54" s="65"/>
      <c r="U54" s="64"/>
      <c r="V54" s="121"/>
      <c r="W54" s="65"/>
      <c r="X54" s="64"/>
      <c r="Y54" s="121"/>
      <c r="Z54" s="65"/>
      <c r="AA54" s="122"/>
      <c r="AB54" s="123"/>
      <c r="AC54" s="115">
        <v>2</v>
      </c>
      <c r="AD54" s="135" t="s">
        <v>33</v>
      </c>
      <c r="AE54" s="120">
        <v>2</v>
      </c>
      <c r="AF54" s="115"/>
      <c r="AG54" s="136"/>
      <c r="AH54" s="120"/>
      <c r="AI54" s="147">
        <f t="shared" si="4"/>
        <v>30</v>
      </c>
      <c r="AJ54" s="274">
        <f t="shared" si="5"/>
        <v>2</v>
      </c>
    </row>
    <row r="55" spans="1:36" s="40" customFormat="1" x14ac:dyDescent="0.2">
      <c r="A55" s="480" t="s">
        <v>243</v>
      </c>
      <c r="B55" s="91" t="s">
        <v>57</v>
      </c>
      <c r="C55" s="453" t="s">
        <v>276</v>
      </c>
      <c r="D55" s="453" t="s">
        <v>19</v>
      </c>
      <c r="E55" s="65"/>
      <c r="F55" s="64"/>
      <c r="G55" s="121"/>
      <c r="H55" s="65"/>
      <c r="I55" s="64"/>
      <c r="J55" s="121"/>
      <c r="K55" s="65"/>
      <c r="L55" s="64"/>
      <c r="M55" s="121"/>
      <c r="N55" s="65"/>
      <c r="O55" s="64"/>
      <c r="P55" s="208"/>
      <c r="Q55" s="65"/>
      <c r="R55" s="64"/>
      <c r="S55" s="121"/>
      <c r="T55" s="65"/>
      <c r="U55" s="64"/>
      <c r="V55" s="121"/>
      <c r="W55" s="65"/>
      <c r="X55" s="64"/>
      <c r="Y55" s="121"/>
      <c r="Z55" s="65"/>
      <c r="AA55" s="122"/>
      <c r="AB55" s="123"/>
      <c r="AC55" s="115">
        <v>2</v>
      </c>
      <c r="AD55" s="135" t="s">
        <v>33</v>
      </c>
      <c r="AE55" s="120">
        <v>2</v>
      </c>
      <c r="AF55" s="115">
        <v>2</v>
      </c>
      <c r="AG55" s="135" t="s">
        <v>33</v>
      </c>
      <c r="AH55" s="120">
        <v>2</v>
      </c>
      <c r="AI55" s="147">
        <f t="shared" si="4"/>
        <v>60</v>
      </c>
      <c r="AJ55" s="274">
        <f t="shared" si="5"/>
        <v>4</v>
      </c>
    </row>
    <row r="56" spans="1:36" s="40" customFormat="1" x14ac:dyDescent="0.2">
      <c r="A56" s="480" t="s">
        <v>244</v>
      </c>
      <c r="B56" s="124" t="s">
        <v>21</v>
      </c>
      <c r="C56" s="461" t="s">
        <v>276</v>
      </c>
      <c r="D56" s="461"/>
      <c r="E56" s="65"/>
      <c r="F56" s="64"/>
      <c r="G56" s="121"/>
      <c r="H56" s="65"/>
      <c r="I56" s="64"/>
      <c r="J56" s="121"/>
      <c r="K56" s="65"/>
      <c r="L56" s="64"/>
      <c r="M56" s="121"/>
      <c r="N56" s="65"/>
      <c r="O56" s="64"/>
      <c r="P56" s="208"/>
      <c r="Q56" s="65"/>
      <c r="R56" s="64"/>
      <c r="S56" s="121"/>
      <c r="T56" s="65"/>
      <c r="U56" s="64"/>
      <c r="V56" s="121"/>
      <c r="W56" s="65"/>
      <c r="X56" s="64"/>
      <c r="Y56" s="121"/>
      <c r="Z56" s="65"/>
      <c r="AA56" s="64"/>
      <c r="AB56" s="78"/>
      <c r="AC56" s="260"/>
      <c r="AD56" s="116"/>
      <c r="AE56" s="120">
        <v>20</v>
      </c>
      <c r="AF56" s="115"/>
      <c r="AG56" s="116"/>
      <c r="AH56" s="120">
        <v>20</v>
      </c>
      <c r="AI56" s="147">
        <f t="shared" si="4"/>
        <v>0</v>
      </c>
      <c r="AJ56" s="274">
        <f t="shared" si="5"/>
        <v>40</v>
      </c>
    </row>
    <row r="57" spans="1:36" s="40" customFormat="1" ht="13.5" thickBot="1" x14ac:dyDescent="0.25">
      <c r="A57" s="480" t="s">
        <v>245</v>
      </c>
      <c r="B57" s="125" t="s">
        <v>22</v>
      </c>
      <c r="C57" s="462" t="s">
        <v>276</v>
      </c>
      <c r="D57" s="462"/>
      <c r="E57" s="126"/>
      <c r="F57" s="127"/>
      <c r="G57" s="209"/>
      <c r="H57" s="126"/>
      <c r="I57" s="127"/>
      <c r="J57" s="209"/>
      <c r="K57" s="126"/>
      <c r="L57" s="127"/>
      <c r="M57" s="209"/>
      <c r="N57" s="126"/>
      <c r="O57" s="127"/>
      <c r="P57" s="210"/>
      <c r="Q57" s="126"/>
      <c r="R57" s="127"/>
      <c r="S57" s="209"/>
      <c r="T57" s="126"/>
      <c r="U57" s="127"/>
      <c r="V57" s="209"/>
      <c r="W57" s="126"/>
      <c r="X57" s="127"/>
      <c r="Y57" s="209"/>
      <c r="Z57" s="126"/>
      <c r="AA57" s="127"/>
      <c r="AB57" s="128"/>
      <c r="AC57" s="137"/>
      <c r="AD57" s="138"/>
      <c r="AE57" s="261">
        <v>2</v>
      </c>
      <c r="AF57" s="137"/>
      <c r="AG57" s="138"/>
      <c r="AH57" s="261">
        <v>2</v>
      </c>
      <c r="AI57" s="148">
        <f t="shared" si="4"/>
        <v>0</v>
      </c>
      <c r="AJ57" s="275">
        <f t="shared" si="5"/>
        <v>4</v>
      </c>
    </row>
    <row r="58" spans="1:36" s="40" customFormat="1" ht="13.5" thickBot="1" x14ac:dyDescent="0.25">
      <c r="A58" s="234"/>
      <c r="B58" s="94" t="s">
        <v>23</v>
      </c>
      <c r="C58" s="94"/>
      <c r="D58" s="94"/>
      <c r="E58" s="95">
        <f>SUM(E6:E57)</f>
        <v>24</v>
      </c>
      <c r="F58" s="96"/>
      <c r="G58" s="13">
        <f>SUM(G6:G57)</f>
        <v>30</v>
      </c>
      <c r="H58" s="97">
        <f>SUM(H6:H57)</f>
        <v>20</v>
      </c>
      <c r="I58" s="131"/>
      <c r="J58" s="51">
        <f>SUM(J6:J57)</f>
        <v>28</v>
      </c>
      <c r="K58" s="97">
        <f>SUM(K6:K57)</f>
        <v>26</v>
      </c>
      <c r="L58" s="131"/>
      <c r="M58" s="50">
        <f>SUM(M6:M57)</f>
        <v>33</v>
      </c>
      <c r="N58" s="97">
        <f>SUM(N6:N57)</f>
        <v>28</v>
      </c>
      <c r="O58" s="131"/>
      <c r="P58" s="50">
        <f>SUM(P6:P57)</f>
        <v>35</v>
      </c>
      <c r="Q58" s="97">
        <f>SUM(Q6:Q57)</f>
        <v>31</v>
      </c>
      <c r="R58" s="131"/>
      <c r="S58" s="50">
        <f>SUM(S6:S57)</f>
        <v>38</v>
      </c>
      <c r="T58" s="97">
        <f>SUM(T6:T57)</f>
        <v>29</v>
      </c>
      <c r="U58" s="131"/>
      <c r="V58" s="50">
        <f>SUM(V6:V57)</f>
        <v>33</v>
      </c>
      <c r="W58" s="14">
        <f>SUM(W6:W57)</f>
        <v>21</v>
      </c>
      <c r="X58" s="52"/>
      <c r="Y58" s="50">
        <f>SUM(Y6:Y57)</f>
        <v>36</v>
      </c>
      <c r="Z58" s="14">
        <f>SUM(Z6:Z57)</f>
        <v>10</v>
      </c>
      <c r="AA58" s="52"/>
      <c r="AB58" s="50">
        <f>SUM(AB6:AB57)</f>
        <v>23</v>
      </c>
      <c r="AC58" s="14">
        <f>SUM(AC6:AC57)</f>
        <v>4</v>
      </c>
      <c r="AD58" s="52"/>
      <c r="AE58" s="50">
        <f>SUM(AE6:AE57)</f>
        <v>26</v>
      </c>
      <c r="AF58" s="14">
        <f>SUM(AF6:AF57)</f>
        <v>2</v>
      </c>
      <c r="AG58" s="52"/>
      <c r="AH58" s="50">
        <f>SUM(AH6:AH57)</f>
        <v>24</v>
      </c>
      <c r="AI58" s="15">
        <f>SUM(AI6:AI57)</f>
        <v>2925</v>
      </c>
      <c r="AJ58" s="16">
        <f>SUM(AJ6:AJ57)-AJ50-AJ51-AJ52</f>
        <v>300</v>
      </c>
    </row>
    <row r="59" spans="1:36" x14ac:dyDescent="0.2">
      <c r="A59" s="469" t="s">
        <v>246</v>
      </c>
      <c r="B59"/>
      <c r="C59" s="416"/>
      <c r="D59" s="416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36" x14ac:dyDescent="0.2">
      <c r="A60" s="469" t="s">
        <v>247</v>
      </c>
      <c r="B60"/>
      <c r="C60" s="416"/>
      <c r="D60" s="416"/>
      <c r="E60"/>
      <c r="F60"/>
      <c r="G60"/>
      <c r="H60"/>
      <c r="I60"/>
      <c r="J60"/>
      <c r="K60"/>
      <c r="L60"/>
      <c r="M60"/>
      <c r="N60"/>
      <c r="O60" s="455" t="s">
        <v>248</v>
      </c>
      <c r="P60" s="454"/>
      <c r="Q60"/>
      <c r="R60"/>
      <c r="S60"/>
      <c r="T60" s="454" t="s">
        <v>249</v>
      </c>
      <c r="U60"/>
    </row>
    <row r="61" spans="1:36" x14ac:dyDescent="0.2">
      <c r="A61" s="470" t="s">
        <v>250</v>
      </c>
      <c r="B61"/>
      <c r="C61" s="416"/>
      <c r="D61" s="416"/>
      <c r="E61" s="454"/>
      <c r="F61"/>
      <c r="G61"/>
      <c r="H61"/>
      <c r="I61"/>
      <c r="J61"/>
      <c r="K61"/>
      <c r="L61"/>
      <c r="M61"/>
      <c r="N61"/>
      <c r="O61" s="455" t="s">
        <v>251</v>
      </c>
      <c r="P61" s="454"/>
      <c r="Q61"/>
      <c r="R61"/>
      <c r="S61"/>
      <c r="T61" s="454" t="s">
        <v>252</v>
      </c>
      <c r="U61"/>
    </row>
    <row r="62" spans="1:36" x14ac:dyDescent="0.2">
      <c r="A62" s="470" t="s">
        <v>253</v>
      </c>
      <c r="B62"/>
      <c r="C62" s="416"/>
      <c r="D62" s="416"/>
      <c r="E62" s="454"/>
      <c r="F62"/>
      <c r="G62"/>
      <c r="H62"/>
      <c r="I62"/>
      <c r="J62"/>
      <c r="K62"/>
      <c r="L62"/>
      <c r="M62"/>
      <c r="N62"/>
      <c r="O62" s="455" t="s">
        <v>254</v>
      </c>
      <c r="P62" s="456"/>
      <c r="Q62"/>
      <c r="R62"/>
      <c r="S62"/>
      <c r="T62" s="456" t="s">
        <v>255</v>
      </c>
      <c r="U62"/>
    </row>
    <row r="63" spans="1:36" x14ac:dyDescent="0.2">
      <c r="A63" s="470" t="s">
        <v>256</v>
      </c>
      <c r="B63"/>
      <c r="C63" s="416"/>
      <c r="D63" s="416"/>
      <c r="E63" s="456"/>
      <c r="F63"/>
      <c r="G63"/>
      <c r="H63"/>
      <c r="I63"/>
      <c r="J63"/>
      <c r="K63"/>
      <c r="L63"/>
      <c r="M63"/>
      <c r="N63"/>
      <c r="O63" s="455" t="s">
        <v>257</v>
      </c>
      <c r="P63" s="456"/>
      <c r="Q63"/>
      <c r="R63"/>
      <c r="S63"/>
      <c r="T63" s="454" t="s">
        <v>258</v>
      </c>
      <c r="U63"/>
    </row>
    <row r="64" spans="1:36" x14ac:dyDescent="0.2">
      <c r="A64" s="457" t="s">
        <v>259</v>
      </c>
      <c r="B64"/>
      <c r="C64" s="416"/>
      <c r="D64" s="503"/>
      <c r="E64" s="456"/>
      <c r="F64"/>
      <c r="G64"/>
      <c r="H64"/>
      <c r="I64"/>
      <c r="J64" s="456"/>
      <c r="K64" s="456"/>
      <c r="L64" s="456"/>
      <c r="M64" s="456"/>
      <c r="N64" s="456"/>
      <c r="O64"/>
      <c r="P64" s="456"/>
      <c r="Q64"/>
      <c r="R64"/>
      <c r="S64"/>
      <c r="T64" s="454" t="s">
        <v>260</v>
      </c>
      <c r="U64"/>
    </row>
    <row r="65" spans="1:21" x14ac:dyDescent="0.2">
      <c r="A65" s="471"/>
      <c r="B65"/>
      <c r="C65" s="416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454" t="s">
        <v>261</v>
      </c>
      <c r="U65"/>
    </row>
    <row r="66" spans="1:21" x14ac:dyDescent="0.2">
      <c r="A66" s="472" t="s">
        <v>262</v>
      </c>
      <c r="B66"/>
      <c r="C66" s="416"/>
      <c r="D66" s="41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x14ac:dyDescent="0.2">
      <c r="A67" s="470" t="s">
        <v>266</v>
      </c>
      <c r="B67"/>
      <c r="C67" s="416"/>
      <c r="D67" s="416"/>
      <c r="E67" s="456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</row>
    <row r="68" spans="1:21" x14ac:dyDescent="0.2">
      <c r="A68" s="470" t="s">
        <v>267</v>
      </c>
      <c r="B68" s="456"/>
      <c r="C68" s="503"/>
      <c r="D68" s="416"/>
      <c r="E68"/>
      <c r="F68"/>
      <c r="G68"/>
      <c r="H68"/>
      <c r="I68"/>
      <c r="J68"/>
      <c r="K68"/>
      <c r="L68"/>
      <c r="M68"/>
      <c r="N68" s="454"/>
      <c r="O68"/>
      <c r="P68"/>
      <c r="Q68"/>
      <c r="R68"/>
      <c r="S68"/>
      <c r="T68"/>
      <c r="U68"/>
    </row>
    <row r="69" spans="1:21" x14ac:dyDescent="0.2">
      <c r="A69" s="470" t="s">
        <v>263</v>
      </c>
      <c r="B69" s="456"/>
      <c r="C69" s="503"/>
      <c r="D69" s="504"/>
      <c r="E69" s="44"/>
      <c r="F69" s="44"/>
      <c r="G69" s="45"/>
      <c r="H69" s="44"/>
      <c r="I69" s="44"/>
      <c r="J69" s="45"/>
      <c r="K69" s="44"/>
      <c r="L69" s="44"/>
      <c r="M69" s="45"/>
      <c r="N69" s="44"/>
      <c r="O69" s="44"/>
      <c r="P69" s="45"/>
      <c r="Q69" s="44"/>
      <c r="R69" s="44"/>
      <c r="S69" s="45"/>
      <c r="T69" s="44"/>
      <c r="U69" s="44"/>
    </row>
    <row r="70" spans="1:21" x14ac:dyDescent="0.2">
      <c r="A70" s="470" t="s">
        <v>264</v>
      </c>
      <c r="B70" s="456"/>
      <c r="C70" s="503"/>
      <c r="D70" s="504"/>
      <c r="E70" s="44"/>
      <c r="F70" s="44"/>
      <c r="G70" s="45"/>
      <c r="H70" s="44"/>
      <c r="I70" s="44"/>
      <c r="J70" s="45"/>
      <c r="K70" s="44"/>
      <c r="L70" s="44"/>
      <c r="M70" s="45"/>
      <c r="N70" s="44"/>
      <c r="O70" s="44"/>
      <c r="P70" s="45"/>
      <c r="Q70" s="44"/>
      <c r="R70" s="44"/>
      <c r="S70" s="45"/>
      <c r="T70" s="44"/>
      <c r="U70" s="44"/>
    </row>
    <row r="71" spans="1:21" x14ac:dyDescent="0.2">
      <c r="A71" s="458" t="s">
        <v>277</v>
      </c>
      <c r="B71" s="456"/>
      <c r="C71" s="503"/>
      <c r="D71" s="504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</row>
    <row r="72" spans="1:21" x14ac:dyDescent="0.2">
      <c r="B72" s="249"/>
      <c r="C72" s="249"/>
      <c r="D72" s="249"/>
      <c r="E72" s="250"/>
      <c r="F72" s="250"/>
      <c r="G72" s="251"/>
      <c r="H72" s="250"/>
      <c r="I72" s="250"/>
      <c r="J72" s="251"/>
      <c r="K72" s="250"/>
      <c r="L72" s="250"/>
      <c r="M72" s="251"/>
      <c r="N72" s="250"/>
      <c r="O72" s="250"/>
      <c r="P72" s="251"/>
      <c r="Q72" s="250"/>
      <c r="R72" s="250"/>
      <c r="S72" s="251"/>
      <c r="T72" s="250"/>
      <c r="U72" s="250"/>
    </row>
  </sheetData>
  <sheetProtection algorithmName="SHA-512" hashValue="dtqrfDbFeWIo9ocQDHX2j9ejIvvBBU7wxquamei5caXVLEJd2TyTe4OK0OgYmU7mhsfazk1IfG6Yp5prG/eSZQ==" saltValue="iPHlWS4hDJTU1/o8FPlMkA==" spinCount="100000" sheet="1" objects="1" scenarios="1"/>
  <mergeCells count="32">
    <mergeCell ref="B47:C48"/>
    <mergeCell ref="A4:A5"/>
    <mergeCell ref="B53:AJ53"/>
    <mergeCell ref="B2:AJ2"/>
    <mergeCell ref="B3:AJ3"/>
    <mergeCell ref="B30:AJ30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B1:AJ1"/>
    <mergeCell ref="AI4:AI5"/>
    <mergeCell ref="AJ4:AJ5"/>
    <mergeCell ref="Q4:S4"/>
    <mergeCell ref="T4:V4"/>
    <mergeCell ref="W4:Y4"/>
    <mergeCell ref="Z4:AB4"/>
    <mergeCell ref="AC4:AE4"/>
    <mergeCell ref="AF4:AH4"/>
    <mergeCell ref="B4:B5"/>
    <mergeCell ref="E4:G4"/>
    <mergeCell ref="H4:J4"/>
    <mergeCell ref="K4:M4"/>
    <mergeCell ref="N4:P4"/>
    <mergeCell ref="C4:C5"/>
    <mergeCell ref="D4:D5"/>
  </mergeCells>
  <printOptions horizontalCentered="1"/>
  <pageMargins left="0.16" right="0.22" top="0.38" bottom="0.31" header="0.24" footer="0.2"/>
  <pageSetup paperSize="9" scale="73" orientation="landscape" horizontalDpi="300" verticalDpi="300" r:id="rId1"/>
  <headerFooter>
    <oddHeader>&amp;COsztatlan zenetanár szak mintatantervei - Tubatanár szakirány</oddHeader>
    <firstHeader>&amp;COsztatlan zenetanár szak mintatantervei - Tubatanár szakirány</first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71"/>
  <sheetViews>
    <sheetView showGridLines="0" zoomScaleNormal="100" workbookViewId="0">
      <selection activeCell="A11" sqref="A11"/>
    </sheetView>
  </sheetViews>
  <sheetFormatPr defaultRowHeight="12.75" x14ac:dyDescent="0.2"/>
  <cols>
    <col min="1" max="1" width="15.7109375" style="234" customWidth="1"/>
    <col min="2" max="2" width="38.28515625" style="27" customWidth="1"/>
    <col min="3" max="3" width="14.5703125" style="27" customWidth="1"/>
    <col min="4" max="4" width="7.85546875" style="27" customWidth="1"/>
    <col min="5" max="6" width="3.85546875" style="28" customWidth="1"/>
    <col min="7" max="7" width="3.85546875" style="380" customWidth="1"/>
    <col min="8" max="9" width="3.85546875" style="28" customWidth="1"/>
    <col min="10" max="10" width="3.85546875" style="380" customWidth="1"/>
    <col min="11" max="12" width="3.85546875" style="28" customWidth="1"/>
    <col min="13" max="13" width="3.85546875" style="380" customWidth="1"/>
    <col min="14" max="15" width="3.85546875" style="28" customWidth="1"/>
    <col min="16" max="16" width="3.85546875" style="380" customWidth="1"/>
    <col min="17" max="18" width="3.85546875" style="28" customWidth="1"/>
    <col min="19" max="19" width="3.85546875" style="380" customWidth="1"/>
    <col min="20" max="21" width="3.85546875" style="28" customWidth="1"/>
    <col min="22" max="22" width="3.85546875" style="380" customWidth="1"/>
    <col min="23" max="23" width="5" style="28" bestFit="1" customWidth="1"/>
    <col min="24" max="24" width="3.85546875" style="28" customWidth="1"/>
    <col min="25" max="25" width="3.85546875" style="380" customWidth="1"/>
    <col min="26" max="26" width="4.42578125" style="28" bestFit="1" customWidth="1"/>
    <col min="27" max="27" width="3.85546875" style="28" customWidth="1"/>
    <col min="28" max="28" width="3.85546875" style="380" customWidth="1"/>
    <col min="29" max="30" width="3.85546875" style="28" customWidth="1"/>
    <col min="31" max="31" width="3.85546875" style="380" customWidth="1"/>
    <col min="32" max="33" width="3.85546875" style="28" customWidth="1"/>
    <col min="34" max="34" width="3.85546875" style="380" customWidth="1"/>
    <col min="35" max="35" width="5" style="29" bestFit="1" customWidth="1"/>
    <col min="36" max="36" width="4" style="389" customWidth="1"/>
    <col min="37" max="250" width="9.140625" style="22"/>
    <col min="251" max="251" width="31.7109375" style="22" bestFit="1" customWidth="1"/>
    <col min="252" max="269" width="3.85546875" style="22" customWidth="1"/>
    <col min="270" max="270" width="6.7109375" style="22" customWidth="1"/>
    <col min="271" max="281" width="3.85546875" style="22" customWidth="1"/>
    <col min="282" max="282" width="5" style="22" bestFit="1" customWidth="1"/>
    <col min="283" max="283" width="4" style="22" customWidth="1"/>
    <col min="284" max="285" width="4" style="22" bestFit="1" customWidth="1"/>
    <col min="286" max="286" width="4.85546875" style="22" customWidth="1"/>
    <col min="287" max="291" width="4.28515625" style="22" customWidth="1"/>
    <col min="292" max="292" width="50.5703125" style="22" bestFit="1" customWidth="1"/>
    <col min="293" max="506" width="9.140625" style="22"/>
    <col min="507" max="507" width="31.7109375" style="22" bestFit="1" customWidth="1"/>
    <col min="508" max="525" width="3.85546875" style="22" customWidth="1"/>
    <col min="526" max="526" width="6.7109375" style="22" customWidth="1"/>
    <col min="527" max="537" width="3.85546875" style="22" customWidth="1"/>
    <col min="538" max="538" width="5" style="22" bestFit="1" customWidth="1"/>
    <col min="539" max="539" width="4" style="22" customWidth="1"/>
    <col min="540" max="541" width="4" style="22" bestFit="1" customWidth="1"/>
    <col min="542" max="542" width="4.85546875" style="22" customWidth="1"/>
    <col min="543" max="547" width="4.28515625" style="22" customWidth="1"/>
    <col min="548" max="548" width="50.5703125" style="22" bestFit="1" customWidth="1"/>
    <col min="549" max="762" width="9.140625" style="22"/>
    <col min="763" max="763" width="31.7109375" style="22" bestFit="1" customWidth="1"/>
    <col min="764" max="781" width="3.85546875" style="22" customWidth="1"/>
    <col min="782" max="782" width="6.7109375" style="22" customWidth="1"/>
    <col min="783" max="793" width="3.85546875" style="22" customWidth="1"/>
    <col min="794" max="794" width="5" style="22" bestFit="1" customWidth="1"/>
    <col min="795" max="795" width="4" style="22" customWidth="1"/>
    <col min="796" max="797" width="4" style="22" bestFit="1" customWidth="1"/>
    <col min="798" max="798" width="4.85546875" style="22" customWidth="1"/>
    <col min="799" max="803" width="4.28515625" style="22" customWidth="1"/>
    <col min="804" max="804" width="50.5703125" style="22" bestFit="1" customWidth="1"/>
    <col min="805" max="1018" width="9.140625" style="22"/>
    <col min="1019" max="1019" width="31.7109375" style="22" bestFit="1" customWidth="1"/>
    <col min="1020" max="1037" width="3.85546875" style="22" customWidth="1"/>
    <col min="1038" max="1038" width="6.7109375" style="22" customWidth="1"/>
    <col min="1039" max="1049" width="3.85546875" style="22" customWidth="1"/>
    <col min="1050" max="1050" width="5" style="22" bestFit="1" customWidth="1"/>
    <col min="1051" max="1051" width="4" style="22" customWidth="1"/>
    <col min="1052" max="1053" width="4" style="22" bestFit="1" customWidth="1"/>
    <col min="1054" max="1054" width="4.85546875" style="22" customWidth="1"/>
    <col min="1055" max="1059" width="4.28515625" style="22" customWidth="1"/>
    <col min="1060" max="1060" width="50.5703125" style="22" bestFit="1" customWidth="1"/>
    <col min="1061" max="1274" width="9.140625" style="22"/>
    <col min="1275" max="1275" width="31.7109375" style="22" bestFit="1" customWidth="1"/>
    <col min="1276" max="1293" width="3.85546875" style="22" customWidth="1"/>
    <col min="1294" max="1294" width="6.7109375" style="22" customWidth="1"/>
    <col min="1295" max="1305" width="3.85546875" style="22" customWidth="1"/>
    <col min="1306" max="1306" width="5" style="22" bestFit="1" customWidth="1"/>
    <col min="1307" max="1307" width="4" style="22" customWidth="1"/>
    <col min="1308" max="1309" width="4" style="22" bestFit="1" customWidth="1"/>
    <col min="1310" max="1310" width="4.85546875" style="22" customWidth="1"/>
    <col min="1311" max="1315" width="4.28515625" style="22" customWidth="1"/>
    <col min="1316" max="1316" width="50.5703125" style="22" bestFit="1" customWidth="1"/>
    <col min="1317" max="1530" width="9.140625" style="22"/>
    <col min="1531" max="1531" width="31.7109375" style="22" bestFit="1" customWidth="1"/>
    <col min="1532" max="1549" width="3.85546875" style="22" customWidth="1"/>
    <col min="1550" max="1550" width="6.7109375" style="22" customWidth="1"/>
    <col min="1551" max="1561" width="3.85546875" style="22" customWidth="1"/>
    <col min="1562" max="1562" width="5" style="22" bestFit="1" customWidth="1"/>
    <col min="1563" max="1563" width="4" style="22" customWidth="1"/>
    <col min="1564" max="1565" width="4" style="22" bestFit="1" customWidth="1"/>
    <col min="1566" max="1566" width="4.85546875" style="22" customWidth="1"/>
    <col min="1567" max="1571" width="4.28515625" style="22" customWidth="1"/>
    <col min="1572" max="1572" width="50.5703125" style="22" bestFit="1" customWidth="1"/>
    <col min="1573" max="1786" width="9.140625" style="22"/>
    <col min="1787" max="1787" width="31.7109375" style="22" bestFit="1" customWidth="1"/>
    <col min="1788" max="1805" width="3.85546875" style="22" customWidth="1"/>
    <col min="1806" max="1806" width="6.7109375" style="22" customWidth="1"/>
    <col min="1807" max="1817" width="3.85546875" style="22" customWidth="1"/>
    <col min="1818" max="1818" width="5" style="22" bestFit="1" customWidth="1"/>
    <col min="1819" max="1819" width="4" style="22" customWidth="1"/>
    <col min="1820" max="1821" width="4" style="22" bestFit="1" customWidth="1"/>
    <col min="1822" max="1822" width="4.85546875" style="22" customWidth="1"/>
    <col min="1823" max="1827" width="4.28515625" style="22" customWidth="1"/>
    <col min="1828" max="1828" width="50.5703125" style="22" bestFit="1" customWidth="1"/>
    <col min="1829" max="2042" width="9.140625" style="22"/>
    <col min="2043" max="2043" width="31.7109375" style="22" bestFit="1" customWidth="1"/>
    <col min="2044" max="2061" width="3.85546875" style="22" customWidth="1"/>
    <col min="2062" max="2062" width="6.7109375" style="22" customWidth="1"/>
    <col min="2063" max="2073" width="3.85546875" style="22" customWidth="1"/>
    <col min="2074" max="2074" width="5" style="22" bestFit="1" customWidth="1"/>
    <col min="2075" max="2075" width="4" style="22" customWidth="1"/>
    <col min="2076" max="2077" width="4" style="22" bestFit="1" customWidth="1"/>
    <col min="2078" max="2078" width="4.85546875" style="22" customWidth="1"/>
    <col min="2079" max="2083" width="4.28515625" style="22" customWidth="1"/>
    <col min="2084" max="2084" width="50.5703125" style="22" bestFit="1" customWidth="1"/>
    <col min="2085" max="2298" width="9.140625" style="22"/>
    <col min="2299" max="2299" width="31.7109375" style="22" bestFit="1" customWidth="1"/>
    <col min="2300" max="2317" width="3.85546875" style="22" customWidth="1"/>
    <col min="2318" max="2318" width="6.7109375" style="22" customWidth="1"/>
    <col min="2319" max="2329" width="3.85546875" style="22" customWidth="1"/>
    <col min="2330" max="2330" width="5" style="22" bestFit="1" customWidth="1"/>
    <col min="2331" max="2331" width="4" style="22" customWidth="1"/>
    <col min="2332" max="2333" width="4" style="22" bestFit="1" customWidth="1"/>
    <col min="2334" max="2334" width="4.85546875" style="22" customWidth="1"/>
    <col min="2335" max="2339" width="4.28515625" style="22" customWidth="1"/>
    <col min="2340" max="2340" width="50.5703125" style="22" bestFit="1" customWidth="1"/>
    <col min="2341" max="2554" width="9.140625" style="22"/>
    <col min="2555" max="2555" width="31.7109375" style="22" bestFit="1" customWidth="1"/>
    <col min="2556" max="2573" width="3.85546875" style="22" customWidth="1"/>
    <col min="2574" max="2574" width="6.7109375" style="22" customWidth="1"/>
    <col min="2575" max="2585" width="3.85546875" style="22" customWidth="1"/>
    <col min="2586" max="2586" width="5" style="22" bestFit="1" customWidth="1"/>
    <col min="2587" max="2587" width="4" style="22" customWidth="1"/>
    <col min="2588" max="2589" width="4" style="22" bestFit="1" customWidth="1"/>
    <col min="2590" max="2590" width="4.85546875" style="22" customWidth="1"/>
    <col min="2591" max="2595" width="4.28515625" style="22" customWidth="1"/>
    <col min="2596" max="2596" width="50.5703125" style="22" bestFit="1" customWidth="1"/>
    <col min="2597" max="2810" width="9.140625" style="22"/>
    <col min="2811" max="2811" width="31.7109375" style="22" bestFit="1" customWidth="1"/>
    <col min="2812" max="2829" width="3.85546875" style="22" customWidth="1"/>
    <col min="2830" max="2830" width="6.7109375" style="22" customWidth="1"/>
    <col min="2831" max="2841" width="3.85546875" style="22" customWidth="1"/>
    <col min="2842" max="2842" width="5" style="22" bestFit="1" customWidth="1"/>
    <col min="2843" max="2843" width="4" style="22" customWidth="1"/>
    <col min="2844" max="2845" width="4" style="22" bestFit="1" customWidth="1"/>
    <col min="2846" max="2846" width="4.85546875" style="22" customWidth="1"/>
    <col min="2847" max="2851" width="4.28515625" style="22" customWidth="1"/>
    <col min="2852" max="2852" width="50.5703125" style="22" bestFit="1" customWidth="1"/>
    <col min="2853" max="3066" width="9.140625" style="22"/>
    <col min="3067" max="3067" width="31.7109375" style="22" bestFit="1" customWidth="1"/>
    <col min="3068" max="3085" width="3.85546875" style="22" customWidth="1"/>
    <col min="3086" max="3086" width="6.7109375" style="22" customWidth="1"/>
    <col min="3087" max="3097" width="3.85546875" style="22" customWidth="1"/>
    <col min="3098" max="3098" width="5" style="22" bestFit="1" customWidth="1"/>
    <col min="3099" max="3099" width="4" style="22" customWidth="1"/>
    <col min="3100" max="3101" width="4" style="22" bestFit="1" customWidth="1"/>
    <col min="3102" max="3102" width="4.85546875" style="22" customWidth="1"/>
    <col min="3103" max="3107" width="4.28515625" style="22" customWidth="1"/>
    <col min="3108" max="3108" width="50.5703125" style="22" bestFit="1" customWidth="1"/>
    <col min="3109" max="3322" width="9.140625" style="22"/>
    <col min="3323" max="3323" width="31.7109375" style="22" bestFit="1" customWidth="1"/>
    <col min="3324" max="3341" width="3.85546875" style="22" customWidth="1"/>
    <col min="3342" max="3342" width="6.7109375" style="22" customWidth="1"/>
    <col min="3343" max="3353" width="3.85546875" style="22" customWidth="1"/>
    <col min="3354" max="3354" width="5" style="22" bestFit="1" customWidth="1"/>
    <col min="3355" max="3355" width="4" style="22" customWidth="1"/>
    <col min="3356" max="3357" width="4" style="22" bestFit="1" customWidth="1"/>
    <col min="3358" max="3358" width="4.85546875" style="22" customWidth="1"/>
    <col min="3359" max="3363" width="4.28515625" style="22" customWidth="1"/>
    <col min="3364" max="3364" width="50.5703125" style="22" bestFit="1" customWidth="1"/>
    <col min="3365" max="3578" width="9.140625" style="22"/>
    <col min="3579" max="3579" width="31.7109375" style="22" bestFit="1" customWidth="1"/>
    <col min="3580" max="3597" width="3.85546875" style="22" customWidth="1"/>
    <col min="3598" max="3598" width="6.7109375" style="22" customWidth="1"/>
    <col min="3599" max="3609" width="3.85546875" style="22" customWidth="1"/>
    <col min="3610" max="3610" width="5" style="22" bestFit="1" customWidth="1"/>
    <col min="3611" max="3611" width="4" style="22" customWidth="1"/>
    <col min="3612" max="3613" width="4" style="22" bestFit="1" customWidth="1"/>
    <col min="3614" max="3614" width="4.85546875" style="22" customWidth="1"/>
    <col min="3615" max="3619" width="4.28515625" style="22" customWidth="1"/>
    <col min="3620" max="3620" width="50.5703125" style="22" bestFit="1" customWidth="1"/>
    <col min="3621" max="3834" width="9.140625" style="22"/>
    <col min="3835" max="3835" width="31.7109375" style="22" bestFit="1" customWidth="1"/>
    <col min="3836" max="3853" width="3.85546875" style="22" customWidth="1"/>
    <col min="3854" max="3854" width="6.7109375" style="22" customWidth="1"/>
    <col min="3855" max="3865" width="3.85546875" style="22" customWidth="1"/>
    <col min="3866" max="3866" width="5" style="22" bestFit="1" customWidth="1"/>
    <col min="3867" max="3867" width="4" style="22" customWidth="1"/>
    <col min="3868" max="3869" width="4" style="22" bestFit="1" customWidth="1"/>
    <col min="3870" max="3870" width="4.85546875" style="22" customWidth="1"/>
    <col min="3871" max="3875" width="4.28515625" style="22" customWidth="1"/>
    <col min="3876" max="3876" width="50.5703125" style="22" bestFit="1" customWidth="1"/>
    <col min="3877" max="4090" width="9.140625" style="22"/>
    <col min="4091" max="4091" width="31.7109375" style="22" bestFit="1" customWidth="1"/>
    <col min="4092" max="4109" width="3.85546875" style="22" customWidth="1"/>
    <col min="4110" max="4110" width="6.7109375" style="22" customWidth="1"/>
    <col min="4111" max="4121" width="3.85546875" style="22" customWidth="1"/>
    <col min="4122" max="4122" width="5" style="22" bestFit="1" customWidth="1"/>
    <col min="4123" max="4123" width="4" style="22" customWidth="1"/>
    <col min="4124" max="4125" width="4" style="22" bestFit="1" customWidth="1"/>
    <col min="4126" max="4126" width="4.85546875" style="22" customWidth="1"/>
    <col min="4127" max="4131" width="4.28515625" style="22" customWidth="1"/>
    <col min="4132" max="4132" width="50.5703125" style="22" bestFit="1" customWidth="1"/>
    <col min="4133" max="4346" width="9.140625" style="22"/>
    <col min="4347" max="4347" width="31.7109375" style="22" bestFit="1" customWidth="1"/>
    <col min="4348" max="4365" width="3.85546875" style="22" customWidth="1"/>
    <col min="4366" max="4366" width="6.7109375" style="22" customWidth="1"/>
    <col min="4367" max="4377" width="3.85546875" style="22" customWidth="1"/>
    <col min="4378" max="4378" width="5" style="22" bestFit="1" customWidth="1"/>
    <col min="4379" max="4379" width="4" style="22" customWidth="1"/>
    <col min="4380" max="4381" width="4" style="22" bestFit="1" customWidth="1"/>
    <col min="4382" max="4382" width="4.85546875" style="22" customWidth="1"/>
    <col min="4383" max="4387" width="4.28515625" style="22" customWidth="1"/>
    <col min="4388" max="4388" width="50.5703125" style="22" bestFit="1" customWidth="1"/>
    <col min="4389" max="4602" width="9.140625" style="22"/>
    <col min="4603" max="4603" width="31.7109375" style="22" bestFit="1" customWidth="1"/>
    <col min="4604" max="4621" width="3.85546875" style="22" customWidth="1"/>
    <col min="4622" max="4622" width="6.7109375" style="22" customWidth="1"/>
    <col min="4623" max="4633" width="3.85546875" style="22" customWidth="1"/>
    <col min="4634" max="4634" width="5" style="22" bestFit="1" customWidth="1"/>
    <col min="4635" max="4635" width="4" style="22" customWidth="1"/>
    <col min="4636" max="4637" width="4" style="22" bestFit="1" customWidth="1"/>
    <col min="4638" max="4638" width="4.85546875" style="22" customWidth="1"/>
    <col min="4639" max="4643" width="4.28515625" style="22" customWidth="1"/>
    <col min="4644" max="4644" width="50.5703125" style="22" bestFit="1" customWidth="1"/>
    <col min="4645" max="4858" width="9.140625" style="22"/>
    <col min="4859" max="4859" width="31.7109375" style="22" bestFit="1" customWidth="1"/>
    <col min="4860" max="4877" width="3.85546875" style="22" customWidth="1"/>
    <col min="4878" max="4878" width="6.7109375" style="22" customWidth="1"/>
    <col min="4879" max="4889" width="3.85546875" style="22" customWidth="1"/>
    <col min="4890" max="4890" width="5" style="22" bestFit="1" customWidth="1"/>
    <col min="4891" max="4891" width="4" style="22" customWidth="1"/>
    <col min="4892" max="4893" width="4" style="22" bestFit="1" customWidth="1"/>
    <col min="4894" max="4894" width="4.85546875" style="22" customWidth="1"/>
    <col min="4895" max="4899" width="4.28515625" style="22" customWidth="1"/>
    <col min="4900" max="4900" width="50.5703125" style="22" bestFit="1" customWidth="1"/>
    <col min="4901" max="5114" width="9.140625" style="22"/>
    <col min="5115" max="5115" width="31.7109375" style="22" bestFit="1" customWidth="1"/>
    <col min="5116" max="5133" width="3.85546875" style="22" customWidth="1"/>
    <col min="5134" max="5134" width="6.7109375" style="22" customWidth="1"/>
    <col min="5135" max="5145" width="3.85546875" style="22" customWidth="1"/>
    <col min="5146" max="5146" width="5" style="22" bestFit="1" customWidth="1"/>
    <col min="5147" max="5147" width="4" style="22" customWidth="1"/>
    <col min="5148" max="5149" width="4" style="22" bestFit="1" customWidth="1"/>
    <col min="5150" max="5150" width="4.85546875" style="22" customWidth="1"/>
    <col min="5151" max="5155" width="4.28515625" style="22" customWidth="1"/>
    <col min="5156" max="5156" width="50.5703125" style="22" bestFit="1" customWidth="1"/>
    <col min="5157" max="5370" width="9.140625" style="22"/>
    <col min="5371" max="5371" width="31.7109375" style="22" bestFit="1" customWidth="1"/>
    <col min="5372" max="5389" width="3.85546875" style="22" customWidth="1"/>
    <col min="5390" max="5390" width="6.7109375" style="22" customWidth="1"/>
    <col min="5391" max="5401" width="3.85546875" style="22" customWidth="1"/>
    <col min="5402" max="5402" width="5" style="22" bestFit="1" customWidth="1"/>
    <col min="5403" max="5403" width="4" style="22" customWidth="1"/>
    <col min="5404" max="5405" width="4" style="22" bestFit="1" customWidth="1"/>
    <col min="5406" max="5406" width="4.85546875" style="22" customWidth="1"/>
    <col min="5407" max="5411" width="4.28515625" style="22" customWidth="1"/>
    <col min="5412" max="5412" width="50.5703125" style="22" bestFit="1" customWidth="1"/>
    <col min="5413" max="5626" width="9.140625" style="22"/>
    <col min="5627" max="5627" width="31.7109375" style="22" bestFit="1" customWidth="1"/>
    <col min="5628" max="5645" width="3.85546875" style="22" customWidth="1"/>
    <col min="5646" max="5646" width="6.7109375" style="22" customWidth="1"/>
    <col min="5647" max="5657" width="3.85546875" style="22" customWidth="1"/>
    <col min="5658" max="5658" width="5" style="22" bestFit="1" customWidth="1"/>
    <col min="5659" max="5659" width="4" style="22" customWidth="1"/>
    <col min="5660" max="5661" width="4" style="22" bestFit="1" customWidth="1"/>
    <col min="5662" max="5662" width="4.85546875" style="22" customWidth="1"/>
    <col min="5663" max="5667" width="4.28515625" style="22" customWidth="1"/>
    <col min="5668" max="5668" width="50.5703125" style="22" bestFit="1" customWidth="1"/>
    <col min="5669" max="5882" width="9.140625" style="22"/>
    <col min="5883" max="5883" width="31.7109375" style="22" bestFit="1" customWidth="1"/>
    <col min="5884" max="5901" width="3.85546875" style="22" customWidth="1"/>
    <col min="5902" max="5902" width="6.7109375" style="22" customWidth="1"/>
    <col min="5903" max="5913" width="3.85546875" style="22" customWidth="1"/>
    <col min="5914" max="5914" width="5" style="22" bestFit="1" customWidth="1"/>
    <col min="5915" max="5915" width="4" style="22" customWidth="1"/>
    <col min="5916" max="5917" width="4" style="22" bestFit="1" customWidth="1"/>
    <col min="5918" max="5918" width="4.85546875" style="22" customWidth="1"/>
    <col min="5919" max="5923" width="4.28515625" style="22" customWidth="1"/>
    <col min="5924" max="5924" width="50.5703125" style="22" bestFit="1" customWidth="1"/>
    <col min="5925" max="6138" width="9.140625" style="22"/>
    <col min="6139" max="6139" width="31.7109375" style="22" bestFit="1" customWidth="1"/>
    <col min="6140" max="6157" width="3.85546875" style="22" customWidth="1"/>
    <col min="6158" max="6158" width="6.7109375" style="22" customWidth="1"/>
    <col min="6159" max="6169" width="3.85546875" style="22" customWidth="1"/>
    <col min="6170" max="6170" width="5" style="22" bestFit="1" customWidth="1"/>
    <col min="6171" max="6171" width="4" style="22" customWidth="1"/>
    <col min="6172" max="6173" width="4" style="22" bestFit="1" customWidth="1"/>
    <col min="6174" max="6174" width="4.85546875" style="22" customWidth="1"/>
    <col min="6175" max="6179" width="4.28515625" style="22" customWidth="1"/>
    <col min="6180" max="6180" width="50.5703125" style="22" bestFit="1" customWidth="1"/>
    <col min="6181" max="6394" width="9.140625" style="22"/>
    <col min="6395" max="6395" width="31.7109375" style="22" bestFit="1" customWidth="1"/>
    <col min="6396" max="6413" width="3.85546875" style="22" customWidth="1"/>
    <col min="6414" max="6414" width="6.7109375" style="22" customWidth="1"/>
    <col min="6415" max="6425" width="3.85546875" style="22" customWidth="1"/>
    <col min="6426" max="6426" width="5" style="22" bestFit="1" customWidth="1"/>
    <col min="6427" max="6427" width="4" style="22" customWidth="1"/>
    <col min="6428" max="6429" width="4" style="22" bestFit="1" customWidth="1"/>
    <col min="6430" max="6430" width="4.85546875" style="22" customWidth="1"/>
    <col min="6431" max="6435" width="4.28515625" style="22" customWidth="1"/>
    <col min="6436" max="6436" width="50.5703125" style="22" bestFit="1" customWidth="1"/>
    <col min="6437" max="6650" width="9.140625" style="22"/>
    <col min="6651" max="6651" width="31.7109375" style="22" bestFit="1" customWidth="1"/>
    <col min="6652" max="6669" width="3.85546875" style="22" customWidth="1"/>
    <col min="6670" max="6670" width="6.7109375" style="22" customWidth="1"/>
    <col min="6671" max="6681" width="3.85546875" style="22" customWidth="1"/>
    <col min="6682" max="6682" width="5" style="22" bestFit="1" customWidth="1"/>
    <col min="6683" max="6683" width="4" style="22" customWidth="1"/>
    <col min="6684" max="6685" width="4" style="22" bestFit="1" customWidth="1"/>
    <col min="6686" max="6686" width="4.85546875" style="22" customWidth="1"/>
    <col min="6687" max="6691" width="4.28515625" style="22" customWidth="1"/>
    <col min="6692" max="6692" width="50.5703125" style="22" bestFit="1" customWidth="1"/>
    <col min="6693" max="6906" width="9.140625" style="22"/>
    <col min="6907" max="6907" width="31.7109375" style="22" bestFit="1" customWidth="1"/>
    <col min="6908" max="6925" width="3.85546875" style="22" customWidth="1"/>
    <col min="6926" max="6926" width="6.7109375" style="22" customWidth="1"/>
    <col min="6927" max="6937" width="3.85546875" style="22" customWidth="1"/>
    <col min="6938" max="6938" width="5" style="22" bestFit="1" customWidth="1"/>
    <col min="6939" max="6939" width="4" style="22" customWidth="1"/>
    <col min="6940" max="6941" width="4" style="22" bestFit="1" customWidth="1"/>
    <col min="6942" max="6942" width="4.85546875" style="22" customWidth="1"/>
    <col min="6943" max="6947" width="4.28515625" style="22" customWidth="1"/>
    <col min="6948" max="6948" width="50.5703125" style="22" bestFit="1" customWidth="1"/>
    <col min="6949" max="7162" width="9.140625" style="22"/>
    <col min="7163" max="7163" width="31.7109375" style="22" bestFit="1" customWidth="1"/>
    <col min="7164" max="7181" width="3.85546875" style="22" customWidth="1"/>
    <col min="7182" max="7182" width="6.7109375" style="22" customWidth="1"/>
    <col min="7183" max="7193" width="3.85546875" style="22" customWidth="1"/>
    <col min="7194" max="7194" width="5" style="22" bestFit="1" customWidth="1"/>
    <col min="7195" max="7195" width="4" style="22" customWidth="1"/>
    <col min="7196" max="7197" width="4" style="22" bestFit="1" customWidth="1"/>
    <col min="7198" max="7198" width="4.85546875" style="22" customWidth="1"/>
    <col min="7199" max="7203" width="4.28515625" style="22" customWidth="1"/>
    <col min="7204" max="7204" width="50.5703125" style="22" bestFit="1" customWidth="1"/>
    <col min="7205" max="7418" width="9.140625" style="22"/>
    <col min="7419" max="7419" width="31.7109375" style="22" bestFit="1" customWidth="1"/>
    <col min="7420" max="7437" width="3.85546875" style="22" customWidth="1"/>
    <col min="7438" max="7438" width="6.7109375" style="22" customWidth="1"/>
    <col min="7439" max="7449" width="3.85546875" style="22" customWidth="1"/>
    <col min="7450" max="7450" width="5" style="22" bestFit="1" customWidth="1"/>
    <col min="7451" max="7451" width="4" style="22" customWidth="1"/>
    <col min="7452" max="7453" width="4" style="22" bestFit="1" customWidth="1"/>
    <col min="7454" max="7454" width="4.85546875" style="22" customWidth="1"/>
    <col min="7455" max="7459" width="4.28515625" style="22" customWidth="1"/>
    <col min="7460" max="7460" width="50.5703125" style="22" bestFit="1" customWidth="1"/>
    <col min="7461" max="7674" width="9.140625" style="22"/>
    <col min="7675" max="7675" width="31.7109375" style="22" bestFit="1" customWidth="1"/>
    <col min="7676" max="7693" width="3.85546875" style="22" customWidth="1"/>
    <col min="7694" max="7694" width="6.7109375" style="22" customWidth="1"/>
    <col min="7695" max="7705" width="3.85546875" style="22" customWidth="1"/>
    <col min="7706" max="7706" width="5" style="22" bestFit="1" customWidth="1"/>
    <col min="7707" max="7707" width="4" style="22" customWidth="1"/>
    <col min="7708" max="7709" width="4" style="22" bestFit="1" customWidth="1"/>
    <col min="7710" max="7710" width="4.85546875" style="22" customWidth="1"/>
    <col min="7711" max="7715" width="4.28515625" style="22" customWidth="1"/>
    <col min="7716" max="7716" width="50.5703125" style="22" bestFit="1" customWidth="1"/>
    <col min="7717" max="7930" width="9.140625" style="22"/>
    <col min="7931" max="7931" width="31.7109375" style="22" bestFit="1" customWidth="1"/>
    <col min="7932" max="7949" width="3.85546875" style="22" customWidth="1"/>
    <col min="7950" max="7950" width="6.7109375" style="22" customWidth="1"/>
    <col min="7951" max="7961" width="3.85546875" style="22" customWidth="1"/>
    <col min="7962" max="7962" width="5" style="22" bestFit="1" customWidth="1"/>
    <col min="7963" max="7963" width="4" style="22" customWidth="1"/>
    <col min="7964" max="7965" width="4" style="22" bestFit="1" customWidth="1"/>
    <col min="7966" max="7966" width="4.85546875" style="22" customWidth="1"/>
    <col min="7967" max="7971" width="4.28515625" style="22" customWidth="1"/>
    <col min="7972" max="7972" width="50.5703125" style="22" bestFit="1" customWidth="1"/>
    <col min="7973" max="8186" width="9.140625" style="22"/>
    <col min="8187" max="8187" width="31.7109375" style="22" bestFit="1" customWidth="1"/>
    <col min="8188" max="8205" width="3.85546875" style="22" customWidth="1"/>
    <col min="8206" max="8206" width="6.7109375" style="22" customWidth="1"/>
    <col min="8207" max="8217" width="3.85546875" style="22" customWidth="1"/>
    <col min="8218" max="8218" width="5" style="22" bestFit="1" customWidth="1"/>
    <col min="8219" max="8219" width="4" style="22" customWidth="1"/>
    <col min="8220" max="8221" width="4" style="22" bestFit="1" customWidth="1"/>
    <col min="8222" max="8222" width="4.85546875" style="22" customWidth="1"/>
    <col min="8223" max="8227" width="4.28515625" style="22" customWidth="1"/>
    <col min="8228" max="8228" width="50.5703125" style="22" bestFit="1" customWidth="1"/>
    <col min="8229" max="8442" width="9.140625" style="22"/>
    <col min="8443" max="8443" width="31.7109375" style="22" bestFit="1" customWidth="1"/>
    <col min="8444" max="8461" width="3.85546875" style="22" customWidth="1"/>
    <col min="8462" max="8462" width="6.7109375" style="22" customWidth="1"/>
    <col min="8463" max="8473" width="3.85546875" style="22" customWidth="1"/>
    <col min="8474" max="8474" width="5" style="22" bestFit="1" customWidth="1"/>
    <col min="8475" max="8475" width="4" style="22" customWidth="1"/>
    <col min="8476" max="8477" width="4" style="22" bestFit="1" customWidth="1"/>
    <col min="8478" max="8478" width="4.85546875" style="22" customWidth="1"/>
    <col min="8479" max="8483" width="4.28515625" style="22" customWidth="1"/>
    <col min="8484" max="8484" width="50.5703125" style="22" bestFit="1" customWidth="1"/>
    <col min="8485" max="8698" width="9.140625" style="22"/>
    <col min="8699" max="8699" width="31.7109375" style="22" bestFit="1" customWidth="1"/>
    <col min="8700" max="8717" width="3.85546875" style="22" customWidth="1"/>
    <col min="8718" max="8718" width="6.7109375" style="22" customWidth="1"/>
    <col min="8719" max="8729" width="3.85546875" style="22" customWidth="1"/>
    <col min="8730" max="8730" width="5" style="22" bestFit="1" customWidth="1"/>
    <col min="8731" max="8731" width="4" style="22" customWidth="1"/>
    <col min="8732" max="8733" width="4" style="22" bestFit="1" customWidth="1"/>
    <col min="8734" max="8734" width="4.85546875" style="22" customWidth="1"/>
    <col min="8735" max="8739" width="4.28515625" style="22" customWidth="1"/>
    <col min="8740" max="8740" width="50.5703125" style="22" bestFit="1" customWidth="1"/>
    <col min="8741" max="8954" width="9.140625" style="22"/>
    <col min="8955" max="8955" width="31.7109375" style="22" bestFit="1" customWidth="1"/>
    <col min="8956" max="8973" width="3.85546875" style="22" customWidth="1"/>
    <col min="8974" max="8974" width="6.7109375" style="22" customWidth="1"/>
    <col min="8975" max="8985" width="3.85546875" style="22" customWidth="1"/>
    <col min="8986" max="8986" width="5" style="22" bestFit="1" customWidth="1"/>
    <col min="8987" max="8987" width="4" style="22" customWidth="1"/>
    <col min="8988" max="8989" width="4" style="22" bestFit="1" customWidth="1"/>
    <col min="8990" max="8990" width="4.85546875" style="22" customWidth="1"/>
    <col min="8991" max="8995" width="4.28515625" style="22" customWidth="1"/>
    <col min="8996" max="8996" width="50.5703125" style="22" bestFit="1" customWidth="1"/>
    <col min="8997" max="9210" width="9.140625" style="22"/>
    <col min="9211" max="9211" width="31.7109375" style="22" bestFit="1" customWidth="1"/>
    <col min="9212" max="9229" width="3.85546875" style="22" customWidth="1"/>
    <col min="9230" max="9230" width="6.7109375" style="22" customWidth="1"/>
    <col min="9231" max="9241" width="3.85546875" style="22" customWidth="1"/>
    <col min="9242" max="9242" width="5" style="22" bestFit="1" customWidth="1"/>
    <col min="9243" max="9243" width="4" style="22" customWidth="1"/>
    <col min="9244" max="9245" width="4" style="22" bestFit="1" customWidth="1"/>
    <col min="9246" max="9246" width="4.85546875" style="22" customWidth="1"/>
    <col min="9247" max="9251" width="4.28515625" style="22" customWidth="1"/>
    <col min="9252" max="9252" width="50.5703125" style="22" bestFit="1" customWidth="1"/>
    <col min="9253" max="9466" width="9.140625" style="22"/>
    <col min="9467" max="9467" width="31.7109375" style="22" bestFit="1" customWidth="1"/>
    <col min="9468" max="9485" width="3.85546875" style="22" customWidth="1"/>
    <col min="9486" max="9486" width="6.7109375" style="22" customWidth="1"/>
    <col min="9487" max="9497" width="3.85546875" style="22" customWidth="1"/>
    <col min="9498" max="9498" width="5" style="22" bestFit="1" customWidth="1"/>
    <col min="9499" max="9499" width="4" style="22" customWidth="1"/>
    <col min="9500" max="9501" width="4" style="22" bestFit="1" customWidth="1"/>
    <col min="9502" max="9502" width="4.85546875" style="22" customWidth="1"/>
    <col min="9503" max="9507" width="4.28515625" style="22" customWidth="1"/>
    <col min="9508" max="9508" width="50.5703125" style="22" bestFit="1" customWidth="1"/>
    <col min="9509" max="9722" width="9.140625" style="22"/>
    <col min="9723" max="9723" width="31.7109375" style="22" bestFit="1" customWidth="1"/>
    <col min="9724" max="9741" width="3.85546875" style="22" customWidth="1"/>
    <col min="9742" max="9742" width="6.7109375" style="22" customWidth="1"/>
    <col min="9743" max="9753" width="3.85546875" style="22" customWidth="1"/>
    <col min="9754" max="9754" width="5" style="22" bestFit="1" customWidth="1"/>
    <col min="9755" max="9755" width="4" style="22" customWidth="1"/>
    <col min="9756" max="9757" width="4" style="22" bestFit="1" customWidth="1"/>
    <col min="9758" max="9758" width="4.85546875" style="22" customWidth="1"/>
    <col min="9759" max="9763" width="4.28515625" style="22" customWidth="1"/>
    <col min="9764" max="9764" width="50.5703125" style="22" bestFit="1" customWidth="1"/>
    <col min="9765" max="9978" width="9.140625" style="22"/>
    <col min="9979" max="9979" width="31.7109375" style="22" bestFit="1" customWidth="1"/>
    <col min="9980" max="9997" width="3.85546875" style="22" customWidth="1"/>
    <col min="9998" max="9998" width="6.7109375" style="22" customWidth="1"/>
    <col min="9999" max="10009" width="3.85546875" style="22" customWidth="1"/>
    <col min="10010" max="10010" width="5" style="22" bestFit="1" customWidth="1"/>
    <col min="10011" max="10011" width="4" style="22" customWidth="1"/>
    <col min="10012" max="10013" width="4" style="22" bestFit="1" customWidth="1"/>
    <col min="10014" max="10014" width="4.85546875" style="22" customWidth="1"/>
    <col min="10015" max="10019" width="4.28515625" style="22" customWidth="1"/>
    <col min="10020" max="10020" width="50.5703125" style="22" bestFit="1" customWidth="1"/>
    <col min="10021" max="10234" width="9.140625" style="22"/>
    <col min="10235" max="10235" width="31.7109375" style="22" bestFit="1" customWidth="1"/>
    <col min="10236" max="10253" width="3.85546875" style="22" customWidth="1"/>
    <col min="10254" max="10254" width="6.7109375" style="22" customWidth="1"/>
    <col min="10255" max="10265" width="3.85546875" style="22" customWidth="1"/>
    <col min="10266" max="10266" width="5" style="22" bestFit="1" customWidth="1"/>
    <col min="10267" max="10267" width="4" style="22" customWidth="1"/>
    <col min="10268" max="10269" width="4" style="22" bestFit="1" customWidth="1"/>
    <col min="10270" max="10270" width="4.85546875" style="22" customWidth="1"/>
    <col min="10271" max="10275" width="4.28515625" style="22" customWidth="1"/>
    <col min="10276" max="10276" width="50.5703125" style="22" bestFit="1" customWidth="1"/>
    <col min="10277" max="10490" width="9.140625" style="22"/>
    <col min="10491" max="10491" width="31.7109375" style="22" bestFit="1" customWidth="1"/>
    <col min="10492" max="10509" width="3.85546875" style="22" customWidth="1"/>
    <col min="10510" max="10510" width="6.7109375" style="22" customWidth="1"/>
    <col min="10511" max="10521" width="3.85546875" style="22" customWidth="1"/>
    <col min="10522" max="10522" width="5" style="22" bestFit="1" customWidth="1"/>
    <col min="10523" max="10523" width="4" style="22" customWidth="1"/>
    <col min="10524" max="10525" width="4" style="22" bestFit="1" customWidth="1"/>
    <col min="10526" max="10526" width="4.85546875" style="22" customWidth="1"/>
    <col min="10527" max="10531" width="4.28515625" style="22" customWidth="1"/>
    <col min="10532" max="10532" width="50.5703125" style="22" bestFit="1" customWidth="1"/>
    <col min="10533" max="10746" width="9.140625" style="22"/>
    <col min="10747" max="10747" width="31.7109375" style="22" bestFit="1" customWidth="1"/>
    <col min="10748" max="10765" width="3.85546875" style="22" customWidth="1"/>
    <col min="10766" max="10766" width="6.7109375" style="22" customWidth="1"/>
    <col min="10767" max="10777" width="3.85546875" style="22" customWidth="1"/>
    <col min="10778" max="10778" width="5" style="22" bestFit="1" customWidth="1"/>
    <col min="10779" max="10779" width="4" style="22" customWidth="1"/>
    <col min="10780" max="10781" width="4" style="22" bestFit="1" customWidth="1"/>
    <col min="10782" max="10782" width="4.85546875" style="22" customWidth="1"/>
    <col min="10783" max="10787" width="4.28515625" style="22" customWidth="1"/>
    <col min="10788" max="10788" width="50.5703125" style="22" bestFit="1" customWidth="1"/>
    <col min="10789" max="11002" width="9.140625" style="22"/>
    <col min="11003" max="11003" width="31.7109375" style="22" bestFit="1" customWidth="1"/>
    <col min="11004" max="11021" width="3.85546875" style="22" customWidth="1"/>
    <col min="11022" max="11022" width="6.7109375" style="22" customWidth="1"/>
    <col min="11023" max="11033" width="3.85546875" style="22" customWidth="1"/>
    <col min="11034" max="11034" width="5" style="22" bestFit="1" customWidth="1"/>
    <col min="11035" max="11035" width="4" style="22" customWidth="1"/>
    <col min="11036" max="11037" width="4" style="22" bestFit="1" customWidth="1"/>
    <col min="11038" max="11038" width="4.85546875" style="22" customWidth="1"/>
    <col min="11039" max="11043" width="4.28515625" style="22" customWidth="1"/>
    <col min="11044" max="11044" width="50.5703125" style="22" bestFit="1" customWidth="1"/>
    <col min="11045" max="11258" width="9.140625" style="22"/>
    <col min="11259" max="11259" width="31.7109375" style="22" bestFit="1" customWidth="1"/>
    <col min="11260" max="11277" width="3.85546875" style="22" customWidth="1"/>
    <col min="11278" max="11278" width="6.7109375" style="22" customWidth="1"/>
    <col min="11279" max="11289" width="3.85546875" style="22" customWidth="1"/>
    <col min="11290" max="11290" width="5" style="22" bestFit="1" customWidth="1"/>
    <col min="11291" max="11291" width="4" style="22" customWidth="1"/>
    <col min="11292" max="11293" width="4" style="22" bestFit="1" customWidth="1"/>
    <col min="11294" max="11294" width="4.85546875" style="22" customWidth="1"/>
    <col min="11295" max="11299" width="4.28515625" style="22" customWidth="1"/>
    <col min="11300" max="11300" width="50.5703125" style="22" bestFit="1" customWidth="1"/>
    <col min="11301" max="11514" width="9.140625" style="22"/>
    <col min="11515" max="11515" width="31.7109375" style="22" bestFit="1" customWidth="1"/>
    <col min="11516" max="11533" width="3.85546875" style="22" customWidth="1"/>
    <col min="11534" max="11534" width="6.7109375" style="22" customWidth="1"/>
    <col min="11535" max="11545" width="3.85546875" style="22" customWidth="1"/>
    <col min="11546" max="11546" width="5" style="22" bestFit="1" customWidth="1"/>
    <col min="11547" max="11547" width="4" style="22" customWidth="1"/>
    <col min="11548" max="11549" width="4" style="22" bestFit="1" customWidth="1"/>
    <col min="11550" max="11550" width="4.85546875" style="22" customWidth="1"/>
    <col min="11551" max="11555" width="4.28515625" style="22" customWidth="1"/>
    <col min="11556" max="11556" width="50.5703125" style="22" bestFit="1" customWidth="1"/>
    <col min="11557" max="11770" width="9.140625" style="22"/>
    <col min="11771" max="11771" width="31.7109375" style="22" bestFit="1" customWidth="1"/>
    <col min="11772" max="11789" width="3.85546875" style="22" customWidth="1"/>
    <col min="11790" max="11790" width="6.7109375" style="22" customWidth="1"/>
    <col min="11791" max="11801" width="3.85546875" style="22" customWidth="1"/>
    <col min="11802" max="11802" width="5" style="22" bestFit="1" customWidth="1"/>
    <col min="11803" max="11803" width="4" style="22" customWidth="1"/>
    <col min="11804" max="11805" width="4" style="22" bestFit="1" customWidth="1"/>
    <col min="11806" max="11806" width="4.85546875" style="22" customWidth="1"/>
    <col min="11807" max="11811" width="4.28515625" style="22" customWidth="1"/>
    <col min="11812" max="11812" width="50.5703125" style="22" bestFit="1" customWidth="1"/>
    <col min="11813" max="12026" width="9.140625" style="22"/>
    <col min="12027" max="12027" width="31.7109375" style="22" bestFit="1" customWidth="1"/>
    <col min="12028" max="12045" width="3.85546875" style="22" customWidth="1"/>
    <col min="12046" max="12046" width="6.7109375" style="22" customWidth="1"/>
    <col min="12047" max="12057" width="3.85546875" style="22" customWidth="1"/>
    <col min="12058" max="12058" width="5" style="22" bestFit="1" customWidth="1"/>
    <col min="12059" max="12059" width="4" style="22" customWidth="1"/>
    <col min="12060" max="12061" width="4" style="22" bestFit="1" customWidth="1"/>
    <col min="12062" max="12062" width="4.85546875" style="22" customWidth="1"/>
    <col min="12063" max="12067" width="4.28515625" style="22" customWidth="1"/>
    <col min="12068" max="12068" width="50.5703125" style="22" bestFit="1" customWidth="1"/>
    <col min="12069" max="12282" width="9.140625" style="22"/>
    <col min="12283" max="12283" width="31.7109375" style="22" bestFit="1" customWidth="1"/>
    <col min="12284" max="12301" width="3.85546875" style="22" customWidth="1"/>
    <col min="12302" max="12302" width="6.7109375" style="22" customWidth="1"/>
    <col min="12303" max="12313" width="3.85546875" style="22" customWidth="1"/>
    <col min="12314" max="12314" width="5" style="22" bestFit="1" customWidth="1"/>
    <col min="12315" max="12315" width="4" style="22" customWidth="1"/>
    <col min="12316" max="12317" width="4" style="22" bestFit="1" customWidth="1"/>
    <col min="12318" max="12318" width="4.85546875" style="22" customWidth="1"/>
    <col min="12319" max="12323" width="4.28515625" style="22" customWidth="1"/>
    <col min="12324" max="12324" width="50.5703125" style="22" bestFit="1" customWidth="1"/>
    <col min="12325" max="12538" width="9.140625" style="22"/>
    <col min="12539" max="12539" width="31.7109375" style="22" bestFit="1" customWidth="1"/>
    <col min="12540" max="12557" width="3.85546875" style="22" customWidth="1"/>
    <col min="12558" max="12558" width="6.7109375" style="22" customWidth="1"/>
    <col min="12559" max="12569" width="3.85546875" style="22" customWidth="1"/>
    <col min="12570" max="12570" width="5" style="22" bestFit="1" customWidth="1"/>
    <col min="12571" max="12571" width="4" style="22" customWidth="1"/>
    <col min="12572" max="12573" width="4" style="22" bestFit="1" customWidth="1"/>
    <col min="12574" max="12574" width="4.85546875" style="22" customWidth="1"/>
    <col min="12575" max="12579" width="4.28515625" style="22" customWidth="1"/>
    <col min="12580" max="12580" width="50.5703125" style="22" bestFit="1" customWidth="1"/>
    <col min="12581" max="12794" width="9.140625" style="22"/>
    <col min="12795" max="12795" width="31.7109375" style="22" bestFit="1" customWidth="1"/>
    <col min="12796" max="12813" width="3.85546875" style="22" customWidth="1"/>
    <col min="12814" max="12814" width="6.7109375" style="22" customWidth="1"/>
    <col min="12815" max="12825" width="3.85546875" style="22" customWidth="1"/>
    <col min="12826" max="12826" width="5" style="22" bestFit="1" customWidth="1"/>
    <col min="12827" max="12827" width="4" style="22" customWidth="1"/>
    <col min="12828" max="12829" width="4" style="22" bestFit="1" customWidth="1"/>
    <col min="12830" max="12830" width="4.85546875" style="22" customWidth="1"/>
    <col min="12831" max="12835" width="4.28515625" style="22" customWidth="1"/>
    <col min="12836" max="12836" width="50.5703125" style="22" bestFit="1" customWidth="1"/>
    <col min="12837" max="13050" width="9.140625" style="22"/>
    <col min="13051" max="13051" width="31.7109375" style="22" bestFit="1" customWidth="1"/>
    <col min="13052" max="13069" width="3.85546875" style="22" customWidth="1"/>
    <col min="13070" max="13070" width="6.7109375" style="22" customWidth="1"/>
    <col min="13071" max="13081" width="3.85546875" style="22" customWidth="1"/>
    <col min="13082" max="13082" width="5" style="22" bestFit="1" customWidth="1"/>
    <col min="13083" max="13083" width="4" style="22" customWidth="1"/>
    <col min="13084" max="13085" width="4" style="22" bestFit="1" customWidth="1"/>
    <col min="13086" max="13086" width="4.85546875" style="22" customWidth="1"/>
    <col min="13087" max="13091" width="4.28515625" style="22" customWidth="1"/>
    <col min="13092" max="13092" width="50.5703125" style="22" bestFit="1" customWidth="1"/>
    <col min="13093" max="13306" width="9.140625" style="22"/>
    <col min="13307" max="13307" width="31.7109375" style="22" bestFit="1" customWidth="1"/>
    <col min="13308" max="13325" width="3.85546875" style="22" customWidth="1"/>
    <col min="13326" max="13326" width="6.7109375" style="22" customWidth="1"/>
    <col min="13327" max="13337" width="3.85546875" style="22" customWidth="1"/>
    <col min="13338" max="13338" width="5" style="22" bestFit="1" customWidth="1"/>
    <col min="13339" max="13339" width="4" style="22" customWidth="1"/>
    <col min="13340" max="13341" width="4" style="22" bestFit="1" customWidth="1"/>
    <col min="13342" max="13342" width="4.85546875" style="22" customWidth="1"/>
    <col min="13343" max="13347" width="4.28515625" style="22" customWidth="1"/>
    <col min="13348" max="13348" width="50.5703125" style="22" bestFit="1" customWidth="1"/>
    <col min="13349" max="13562" width="9.140625" style="22"/>
    <col min="13563" max="13563" width="31.7109375" style="22" bestFit="1" customWidth="1"/>
    <col min="13564" max="13581" width="3.85546875" style="22" customWidth="1"/>
    <col min="13582" max="13582" width="6.7109375" style="22" customWidth="1"/>
    <col min="13583" max="13593" width="3.85546875" style="22" customWidth="1"/>
    <col min="13594" max="13594" width="5" style="22" bestFit="1" customWidth="1"/>
    <col min="13595" max="13595" width="4" style="22" customWidth="1"/>
    <col min="13596" max="13597" width="4" style="22" bestFit="1" customWidth="1"/>
    <col min="13598" max="13598" width="4.85546875" style="22" customWidth="1"/>
    <col min="13599" max="13603" width="4.28515625" style="22" customWidth="1"/>
    <col min="13604" max="13604" width="50.5703125" style="22" bestFit="1" customWidth="1"/>
    <col min="13605" max="13818" width="9.140625" style="22"/>
    <col min="13819" max="13819" width="31.7109375" style="22" bestFit="1" customWidth="1"/>
    <col min="13820" max="13837" width="3.85546875" style="22" customWidth="1"/>
    <col min="13838" max="13838" width="6.7109375" style="22" customWidth="1"/>
    <col min="13839" max="13849" width="3.85546875" style="22" customWidth="1"/>
    <col min="13850" max="13850" width="5" style="22" bestFit="1" customWidth="1"/>
    <col min="13851" max="13851" width="4" style="22" customWidth="1"/>
    <col min="13852" max="13853" width="4" style="22" bestFit="1" customWidth="1"/>
    <col min="13854" max="13854" width="4.85546875" style="22" customWidth="1"/>
    <col min="13855" max="13859" width="4.28515625" style="22" customWidth="1"/>
    <col min="13860" max="13860" width="50.5703125" style="22" bestFit="1" customWidth="1"/>
    <col min="13861" max="14074" width="9.140625" style="22"/>
    <col min="14075" max="14075" width="31.7109375" style="22" bestFit="1" customWidth="1"/>
    <col min="14076" max="14093" width="3.85546875" style="22" customWidth="1"/>
    <col min="14094" max="14094" width="6.7109375" style="22" customWidth="1"/>
    <col min="14095" max="14105" width="3.85546875" style="22" customWidth="1"/>
    <col min="14106" max="14106" width="5" style="22" bestFit="1" customWidth="1"/>
    <col min="14107" max="14107" width="4" style="22" customWidth="1"/>
    <col min="14108" max="14109" width="4" style="22" bestFit="1" customWidth="1"/>
    <col min="14110" max="14110" width="4.85546875" style="22" customWidth="1"/>
    <col min="14111" max="14115" width="4.28515625" style="22" customWidth="1"/>
    <col min="14116" max="14116" width="50.5703125" style="22" bestFit="1" customWidth="1"/>
    <col min="14117" max="14330" width="9.140625" style="22"/>
    <col min="14331" max="14331" width="31.7109375" style="22" bestFit="1" customWidth="1"/>
    <col min="14332" max="14349" width="3.85546875" style="22" customWidth="1"/>
    <col min="14350" max="14350" width="6.7109375" style="22" customWidth="1"/>
    <col min="14351" max="14361" width="3.85546875" style="22" customWidth="1"/>
    <col min="14362" max="14362" width="5" style="22" bestFit="1" customWidth="1"/>
    <col min="14363" max="14363" width="4" style="22" customWidth="1"/>
    <col min="14364" max="14365" width="4" style="22" bestFit="1" customWidth="1"/>
    <col min="14366" max="14366" width="4.85546875" style="22" customWidth="1"/>
    <col min="14367" max="14371" width="4.28515625" style="22" customWidth="1"/>
    <col min="14372" max="14372" width="50.5703125" style="22" bestFit="1" customWidth="1"/>
    <col min="14373" max="14586" width="9.140625" style="22"/>
    <col min="14587" max="14587" width="31.7109375" style="22" bestFit="1" customWidth="1"/>
    <col min="14588" max="14605" width="3.85546875" style="22" customWidth="1"/>
    <col min="14606" max="14606" width="6.7109375" style="22" customWidth="1"/>
    <col min="14607" max="14617" width="3.85546875" style="22" customWidth="1"/>
    <col min="14618" max="14618" width="5" style="22" bestFit="1" customWidth="1"/>
    <col min="14619" max="14619" width="4" style="22" customWidth="1"/>
    <col min="14620" max="14621" width="4" style="22" bestFit="1" customWidth="1"/>
    <col min="14622" max="14622" width="4.85546875" style="22" customWidth="1"/>
    <col min="14623" max="14627" width="4.28515625" style="22" customWidth="1"/>
    <col min="14628" max="14628" width="50.5703125" style="22" bestFit="1" customWidth="1"/>
    <col min="14629" max="14842" width="9.140625" style="22"/>
    <col min="14843" max="14843" width="31.7109375" style="22" bestFit="1" customWidth="1"/>
    <col min="14844" max="14861" width="3.85546875" style="22" customWidth="1"/>
    <col min="14862" max="14862" width="6.7109375" style="22" customWidth="1"/>
    <col min="14863" max="14873" width="3.85546875" style="22" customWidth="1"/>
    <col min="14874" max="14874" width="5" style="22" bestFit="1" customWidth="1"/>
    <col min="14875" max="14875" width="4" style="22" customWidth="1"/>
    <col min="14876" max="14877" width="4" style="22" bestFit="1" customWidth="1"/>
    <col min="14878" max="14878" width="4.85546875" style="22" customWidth="1"/>
    <col min="14879" max="14883" width="4.28515625" style="22" customWidth="1"/>
    <col min="14884" max="14884" width="50.5703125" style="22" bestFit="1" customWidth="1"/>
    <col min="14885" max="15098" width="9.140625" style="22"/>
    <col min="15099" max="15099" width="31.7109375" style="22" bestFit="1" customWidth="1"/>
    <col min="15100" max="15117" width="3.85546875" style="22" customWidth="1"/>
    <col min="15118" max="15118" width="6.7109375" style="22" customWidth="1"/>
    <col min="15119" max="15129" width="3.85546875" style="22" customWidth="1"/>
    <col min="15130" max="15130" width="5" style="22" bestFit="1" customWidth="1"/>
    <col min="15131" max="15131" width="4" style="22" customWidth="1"/>
    <col min="15132" max="15133" width="4" style="22" bestFit="1" customWidth="1"/>
    <col min="15134" max="15134" width="4.85546875" style="22" customWidth="1"/>
    <col min="15135" max="15139" width="4.28515625" style="22" customWidth="1"/>
    <col min="15140" max="15140" width="50.5703125" style="22" bestFit="1" customWidth="1"/>
    <col min="15141" max="15354" width="9.140625" style="22"/>
    <col min="15355" max="15355" width="31.7109375" style="22" bestFit="1" customWidth="1"/>
    <col min="15356" max="15373" width="3.85546875" style="22" customWidth="1"/>
    <col min="15374" max="15374" width="6.7109375" style="22" customWidth="1"/>
    <col min="15375" max="15385" width="3.85546875" style="22" customWidth="1"/>
    <col min="15386" max="15386" width="5" style="22" bestFit="1" customWidth="1"/>
    <col min="15387" max="15387" width="4" style="22" customWidth="1"/>
    <col min="15388" max="15389" width="4" style="22" bestFit="1" customWidth="1"/>
    <col min="15390" max="15390" width="4.85546875" style="22" customWidth="1"/>
    <col min="15391" max="15395" width="4.28515625" style="22" customWidth="1"/>
    <col min="15396" max="15396" width="50.5703125" style="22" bestFit="1" customWidth="1"/>
    <col min="15397" max="15610" width="9.140625" style="22"/>
    <col min="15611" max="15611" width="31.7109375" style="22" bestFit="1" customWidth="1"/>
    <col min="15612" max="15629" width="3.85546875" style="22" customWidth="1"/>
    <col min="15630" max="15630" width="6.7109375" style="22" customWidth="1"/>
    <col min="15631" max="15641" width="3.85546875" style="22" customWidth="1"/>
    <col min="15642" max="15642" width="5" style="22" bestFit="1" customWidth="1"/>
    <col min="15643" max="15643" width="4" style="22" customWidth="1"/>
    <col min="15644" max="15645" width="4" style="22" bestFit="1" customWidth="1"/>
    <col min="15646" max="15646" width="4.85546875" style="22" customWidth="1"/>
    <col min="15647" max="15651" width="4.28515625" style="22" customWidth="1"/>
    <col min="15652" max="15652" width="50.5703125" style="22" bestFit="1" customWidth="1"/>
    <col min="15653" max="15866" width="9.140625" style="22"/>
    <col min="15867" max="15867" width="31.7109375" style="22" bestFit="1" customWidth="1"/>
    <col min="15868" max="15885" width="3.85546875" style="22" customWidth="1"/>
    <col min="15886" max="15886" width="6.7109375" style="22" customWidth="1"/>
    <col min="15887" max="15897" width="3.85546875" style="22" customWidth="1"/>
    <col min="15898" max="15898" width="5" style="22" bestFit="1" customWidth="1"/>
    <col min="15899" max="15899" width="4" style="22" customWidth="1"/>
    <col min="15900" max="15901" width="4" style="22" bestFit="1" customWidth="1"/>
    <col min="15902" max="15902" width="4.85546875" style="22" customWidth="1"/>
    <col min="15903" max="15907" width="4.28515625" style="22" customWidth="1"/>
    <col min="15908" max="15908" width="50.5703125" style="22" bestFit="1" customWidth="1"/>
    <col min="15909" max="16122" width="9.140625" style="22"/>
    <col min="16123" max="16123" width="31.7109375" style="22" bestFit="1" customWidth="1"/>
    <col min="16124" max="16141" width="3.85546875" style="22" customWidth="1"/>
    <col min="16142" max="16142" width="6.7109375" style="22" customWidth="1"/>
    <col min="16143" max="16153" width="3.85546875" style="22" customWidth="1"/>
    <col min="16154" max="16154" width="5" style="22" bestFit="1" customWidth="1"/>
    <col min="16155" max="16155" width="4" style="22" customWidth="1"/>
    <col min="16156" max="16157" width="4" style="22" bestFit="1" customWidth="1"/>
    <col min="16158" max="16158" width="4.85546875" style="22" customWidth="1"/>
    <col min="16159" max="16163" width="4.28515625" style="22" customWidth="1"/>
    <col min="16164" max="16164" width="50.5703125" style="22" bestFit="1" customWidth="1"/>
    <col min="16165" max="16384" width="9.140625" style="22"/>
  </cols>
  <sheetData>
    <row r="1" spans="1:36" ht="13.5" thickBot="1" x14ac:dyDescent="0.25">
      <c r="B1" s="672" t="s">
        <v>90</v>
      </c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4"/>
    </row>
    <row r="2" spans="1:36" ht="13.5" thickBot="1" x14ac:dyDescent="0.25">
      <c r="B2" s="623" t="s">
        <v>282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4"/>
    </row>
    <row r="3" spans="1:36" ht="13.5" thickBot="1" x14ac:dyDescent="0.25">
      <c r="A3" s="239"/>
      <c r="B3" s="575" t="s">
        <v>85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7"/>
    </row>
    <row r="4" spans="1:36" x14ac:dyDescent="0.2">
      <c r="A4" s="593" t="s">
        <v>150</v>
      </c>
      <c r="B4" s="675" t="s">
        <v>0</v>
      </c>
      <c r="C4" s="569" t="s">
        <v>183</v>
      </c>
      <c r="D4" s="571" t="s">
        <v>185</v>
      </c>
      <c r="E4" s="642" t="s">
        <v>1</v>
      </c>
      <c r="F4" s="643"/>
      <c r="G4" s="644"/>
      <c r="H4" s="645" t="s">
        <v>2</v>
      </c>
      <c r="I4" s="643"/>
      <c r="J4" s="644"/>
      <c r="K4" s="645" t="s">
        <v>3</v>
      </c>
      <c r="L4" s="643"/>
      <c r="M4" s="644"/>
      <c r="N4" s="645" t="s">
        <v>4</v>
      </c>
      <c r="O4" s="646"/>
      <c r="P4" s="647"/>
      <c r="Q4" s="645" t="s">
        <v>5</v>
      </c>
      <c r="R4" s="646"/>
      <c r="S4" s="647"/>
      <c r="T4" s="645" t="s">
        <v>6</v>
      </c>
      <c r="U4" s="646"/>
      <c r="V4" s="647"/>
      <c r="W4" s="645" t="s">
        <v>7</v>
      </c>
      <c r="X4" s="646"/>
      <c r="Y4" s="647"/>
      <c r="Z4" s="645" t="s">
        <v>8</v>
      </c>
      <c r="AA4" s="646"/>
      <c r="AB4" s="647"/>
      <c r="AC4" s="633" t="s">
        <v>9</v>
      </c>
      <c r="AD4" s="634"/>
      <c r="AE4" s="635"/>
      <c r="AF4" s="633" t="s">
        <v>10</v>
      </c>
      <c r="AG4" s="634"/>
      <c r="AH4" s="635"/>
      <c r="AI4" s="636" t="s">
        <v>11</v>
      </c>
      <c r="AJ4" s="648" t="s">
        <v>12</v>
      </c>
    </row>
    <row r="5" spans="1:36" ht="13.5" thickBot="1" x14ac:dyDescent="0.25">
      <c r="A5" s="605"/>
      <c r="B5" s="676"/>
      <c r="C5" s="570"/>
      <c r="D5" s="572"/>
      <c r="E5" s="163" t="s">
        <v>11</v>
      </c>
      <c r="F5" s="164"/>
      <c r="G5" s="379" t="s">
        <v>12</v>
      </c>
      <c r="H5" s="163" t="s">
        <v>11</v>
      </c>
      <c r="I5" s="164"/>
      <c r="J5" s="379" t="s">
        <v>12</v>
      </c>
      <c r="K5" s="163" t="s">
        <v>11</v>
      </c>
      <c r="L5" s="164"/>
      <c r="M5" s="379" t="s">
        <v>12</v>
      </c>
      <c r="N5" s="163" t="s">
        <v>11</v>
      </c>
      <c r="O5" s="164"/>
      <c r="P5" s="379" t="s">
        <v>12</v>
      </c>
      <c r="Q5" s="163" t="s">
        <v>11</v>
      </c>
      <c r="R5" s="164"/>
      <c r="S5" s="379" t="s">
        <v>12</v>
      </c>
      <c r="T5" s="163" t="s">
        <v>11</v>
      </c>
      <c r="U5" s="164"/>
      <c r="V5" s="379" t="s">
        <v>12</v>
      </c>
      <c r="W5" s="163" t="s">
        <v>11</v>
      </c>
      <c r="X5" s="164"/>
      <c r="Y5" s="379" t="s">
        <v>12</v>
      </c>
      <c r="Z5" s="163" t="s">
        <v>11</v>
      </c>
      <c r="AA5" s="164"/>
      <c r="AB5" s="379" t="s">
        <v>12</v>
      </c>
      <c r="AC5" s="165" t="s">
        <v>11</v>
      </c>
      <c r="AD5" s="166"/>
      <c r="AE5" s="383" t="s">
        <v>12</v>
      </c>
      <c r="AF5" s="165" t="s">
        <v>11</v>
      </c>
      <c r="AG5" s="166"/>
      <c r="AH5" s="383" t="s">
        <v>12</v>
      </c>
      <c r="AI5" s="637"/>
      <c r="AJ5" s="649"/>
    </row>
    <row r="6" spans="1:36" s="40" customFormat="1" ht="12.75" customHeight="1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315">
        <v>3</v>
      </c>
      <c r="H6" s="68">
        <v>2</v>
      </c>
      <c r="I6" s="69" t="s">
        <v>33</v>
      </c>
      <c r="J6" s="315">
        <v>3</v>
      </c>
      <c r="K6" s="151">
        <v>2</v>
      </c>
      <c r="L6" s="152" t="s">
        <v>33</v>
      </c>
      <c r="M6" s="381">
        <v>3</v>
      </c>
      <c r="N6" s="68">
        <v>2</v>
      </c>
      <c r="O6" s="69" t="s">
        <v>33</v>
      </c>
      <c r="P6" s="315">
        <v>3</v>
      </c>
      <c r="Q6" s="68">
        <v>2</v>
      </c>
      <c r="R6" s="69" t="s">
        <v>33</v>
      </c>
      <c r="S6" s="315">
        <v>3</v>
      </c>
      <c r="T6" s="68">
        <v>2</v>
      </c>
      <c r="U6" s="69" t="s">
        <v>33</v>
      </c>
      <c r="V6" s="315">
        <v>3</v>
      </c>
      <c r="W6" s="153"/>
      <c r="X6" s="154"/>
      <c r="Y6" s="318"/>
      <c r="Z6" s="153"/>
      <c r="AA6" s="155"/>
      <c r="AB6" s="364"/>
      <c r="AC6" s="167"/>
      <c r="AD6" s="168"/>
      <c r="AE6" s="384"/>
      <c r="AF6" s="167"/>
      <c r="AG6" s="168"/>
      <c r="AH6" s="384"/>
      <c r="AI6" s="147">
        <f>15*(E6+H6+K6+N6+Q6+T6+W6+Z6+AC6+AF6)</f>
        <v>180</v>
      </c>
      <c r="AJ6" s="387">
        <f>G6+J6+M6+P6+S6+V6+Y6+AB6+AE6+AH6</f>
        <v>18</v>
      </c>
    </row>
    <row r="7" spans="1:36" s="40" customFormat="1" ht="12.75" customHeight="1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316"/>
      <c r="H7" s="73"/>
      <c r="I7" s="74"/>
      <c r="J7" s="316"/>
      <c r="K7" s="65"/>
      <c r="L7" s="64"/>
      <c r="M7" s="317"/>
      <c r="N7" s="65"/>
      <c r="O7" s="64"/>
      <c r="P7" s="317"/>
      <c r="Q7" s="65"/>
      <c r="R7" s="64"/>
      <c r="S7" s="317"/>
      <c r="T7" s="65"/>
      <c r="U7" s="64" t="s">
        <v>25</v>
      </c>
      <c r="V7" s="317">
        <v>0</v>
      </c>
      <c r="W7" s="153"/>
      <c r="X7" s="154"/>
      <c r="Y7" s="318"/>
      <c r="Z7" s="153"/>
      <c r="AA7" s="155"/>
      <c r="AB7" s="364"/>
      <c r="AC7" s="167"/>
      <c r="AD7" s="168"/>
      <c r="AE7" s="384"/>
      <c r="AF7" s="167"/>
      <c r="AG7" s="168"/>
      <c r="AH7" s="384"/>
      <c r="AI7" s="147">
        <f t="shared" ref="AI7:AI15" si="0">15*(E7+H7+K7+N7+Q7+T7+W7+Z7+AC7+AF7)</f>
        <v>0</v>
      </c>
      <c r="AJ7" s="358">
        <f t="shared" ref="AJ7:AJ46" si="1">G7+J7+M7+P7+S7+V7+Y7+AB7+AE7+AH7</f>
        <v>0</v>
      </c>
    </row>
    <row r="8" spans="1:36" s="40" customFormat="1" ht="12.75" customHeight="1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317">
        <v>1</v>
      </c>
      <c r="H8" s="65">
        <v>1</v>
      </c>
      <c r="I8" s="64" t="s">
        <v>13</v>
      </c>
      <c r="J8" s="317">
        <v>1</v>
      </c>
      <c r="K8" s="65"/>
      <c r="L8" s="64"/>
      <c r="M8" s="317"/>
      <c r="N8" s="65"/>
      <c r="O8" s="64"/>
      <c r="P8" s="317"/>
      <c r="Q8" s="65"/>
      <c r="R8" s="64"/>
      <c r="S8" s="317"/>
      <c r="T8" s="65"/>
      <c r="U8" s="64"/>
      <c r="V8" s="317"/>
      <c r="W8" s="156"/>
      <c r="X8" s="150"/>
      <c r="Y8" s="365"/>
      <c r="Z8" s="156"/>
      <c r="AA8" s="157"/>
      <c r="AB8" s="366"/>
      <c r="AC8" s="169"/>
      <c r="AD8" s="170"/>
      <c r="AE8" s="385"/>
      <c r="AF8" s="169"/>
      <c r="AG8" s="170"/>
      <c r="AH8" s="385"/>
      <c r="AI8" s="147">
        <f t="shared" si="0"/>
        <v>30</v>
      </c>
      <c r="AJ8" s="358">
        <f t="shared" si="1"/>
        <v>2</v>
      </c>
    </row>
    <row r="9" spans="1:36" s="40" customFormat="1" ht="12.75" customHeight="1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317">
        <v>2</v>
      </c>
      <c r="H9" s="65">
        <v>2</v>
      </c>
      <c r="I9" s="64" t="s">
        <v>15</v>
      </c>
      <c r="J9" s="317">
        <v>2</v>
      </c>
      <c r="K9" s="65">
        <v>1</v>
      </c>
      <c r="L9" s="64" t="s">
        <v>15</v>
      </c>
      <c r="M9" s="317">
        <v>1</v>
      </c>
      <c r="N9" s="65">
        <v>1</v>
      </c>
      <c r="O9" s="64" t="s">
        <v>15</v>
      </c>
      <c r="P9" s="317">
        <v>1</v>
      </c>
      <c r="Q9" s="65">
        <v>1</v>
      </c>
      <c r="R9" s="64" t="s">
        <v>15</v>
      </c>
      <c r="S9" s="317">
        <v>1</v>
      </c>
      <c r="T9" s="65"/>
      <c r="U9" s="64"/>
      <c r="V9" s="317"/>
      <c r="W9" s="156"/>
      <c r="X9" s="150"/>
      <c r="Y9" s="365"/>
      <c r="Z9" s="156"/>
      <c r="AA9" s="157"/>
      <c r="AB9" s="366"/>
      <c r="AC9" s="169"/>
      <c r="AD9" s="170"/>
      <c r="AE9" s="385"/>
      <c r="AF9" s="169"/>
      <c r="AG9" s="170"/>
      <c r="AH9" s="385"/>
      <c r="AI9" s="147">
        <f t="shared" si="0"/>
        <v>105</v>
      </c>
      <c r="AJ9" s="358">
        <f t="shared" si="1"/>
        <v>7</v>
      </c>
    </row>
    <row r="10" spans="1:36" s="40" customFormat="1" ht="12.75" customHeight="1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317">
        <v>4</v>
      </c>
      <c r="H10" s="65">
        <v>2</v>
      </c>
      <c r="I10" s="64" t="s">
        <v>15</v>
      </c>
      <c r="J10" s="317">
        <v>4</v>
      </c>
      <c r="K10" s="65">
        <v>1</v>
      </c>
      <c r="L10" s="64" t="s">
        <v>15</v>
      </c>
      <c r="M10" s="317">
        <v>2</v>
      </c>
      <c r="N10" s="65">
        <v>1</v>
      </c>
      <c r="O10" s="64" t="s">
        <v>15</v>
      </c>
      <c r="P10" s="317">
        <v>2</v>
      </c>
      <c r="Q10" s="65">
        <v>1</v>
      </c>
      <c r="R10" s="64" t="s">
        <v>15</v>
      </c>
      <c r="S10" s="317">
        <v>2</v>
      </c>
      <c r="T10" s="65"/>
      <c r="U10" s="64"/>
      <c r="V10" s="317"/>
      <c r="W10" s="156"/>
      <c r="X10" s="150"/>
      <c r="Y10" s="365"/>
      <c r="Z10" s="156"/>
      <c r="AA10" s="157"/>
      <c r="AB10" s="366"/>
      <c r="AC10" s="169"/>
      <c r="AD10" s="170"/>
      <c r="AE10" s="385"/>
      <c r="AF10" s="169"/>
      <c r="AG10" s="170"/>
      <c r="AH10" s="385"/>
      <c r="AI10" s="147">
        <f t="shared" si="0"/>
        <v>105</v>
      </c>
      <c r="AJ10" s="358">
        <f t="shared" si="1"/>
        <v>14</v>
      </c>
    </row>
    <row r="11" spans="1:36" s="40" customFormat="1" ht="12.75" customHeight="1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317"/>
      <c r="H11" s="65"/>
      <c r="I11" s="64"/>
      <c r="J11" s="317"/>
      <c r="K11" s="65"/>
      <c r="L11" s="64"/>
      <c r="M11" s="317"/>
      <c r="N11" s="65"/>
      <c r="O11" s="64"/>
      <c r="P11" s="317"/>
      <c r="Q11" s="65">
        <v>1</v>
      </c>
      <c r="R11" s="64" t="s">
        <v>15</v>
      </c>
      <c r="S11" s="317">
        <v>1</v>
      </c>
      <c r="T11" s="65">
        <v>2</v>
      </c>
      <c r="U11" s="64" t="s">
        <v>15</v>
      </c>
      <c r="V11" s="317">
        <v>2</v>
      </c>
      <c r="W11" s="156"/>
      <c r="X11" s="150"/>
      <c r="Y11" s="365"/>
      <c r="Z11" s="156"/>
      <c r="AA11" s="157"/>
      <c r="AB11" s="366"/>
      <c r="AC11" s="169"/>
      <c r="AD11" s="170"/>
      <c r="AE11" s="385"/>
      <c r="AF11" s="169"/>
      <c r="AG11" s="170"/>
      <c r="AH11" s="385"/>
      <c r="AI11" s="147">
        <f t="shared" si="0"/>
        <v>45</v>
      </c>
      <c r="AJ11" s="358">
        <f t="shared" si="1"/>
        <v>3</v>
      </c>
    </row>
    <row r="12" spans="1:36" s="40" customFormat="1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317"/>
      <c r="H12" s="65"/>
      <c r="I12" s="64"/>
      <c r="J12" s="317"/>
      <c r="K12" s="65"/>
      <c r="L12" s="64"/>
      <c r="M12" s="317"/>
      <c r="N12" s="65"/>
      <c r="O12" s="64"/>
      <c r="P12" s="317"/>
      <c r="Q12" s="65"/>
      <c r="R12" s="64"/>
      <c r="S12" s="317"/>
      <c r="T12" s="65"/>
      <c r="U12" s="64" t="s">
        <v>25</v>
      </c>
      <c r="V12" s="317">
        <v>0</v>
      </c>
      <c r="W12" s="156"/>
      <c r="X12" s="150"/>
      <c r="Y12" s="365"/>
      <c r="Z12" s="156"/>
      <c r="AA12" s="157"/>
      <c r="AB12" s="366"/>
      <c r="AC12" s="169"/>
      <c r="AD12" s="170"/>
      <c r="AE12" s="385"/>
      <c r="AF12" s="169"/>
      <c r="AG12" s="170"/>
      <c r="AH12" s="385"/>
      <c r="AI12" s="147">
        <f t="shared" si="0"/>
        <v>0</v>
      </c>
      <c r="AJ12" s="358">
        <f t="shared" si="1"/>
        <v>0</v>
      </c>
    </row>
    <row r="13" spans="1:36" s="40" customFormat="1" x14ac:dyDescent="0.2">
      <c r="A13" s="401" t="s">
        <v>115</v>
      </c>
      <c r="B13" s="62" t="s">
        <v>27</v>
      </c>
      <c r="C13" s="422"/>
      <c r="D13" s="448" t="s">
        <v>186</v>
      </c>
      <c r="E13" s="65">
        <v>2</v>
      </c>
      <c r="F13" s="64" t="s">
        <v>33</v>
      </c>
      <c r="G13" s="317">
        <v>2</v>
      </c>
      <c r="H13" s="65"/>
      <c r="I13" s="64"/>
      <c r="J13" s="317"/>
      <c r="K13" s="65"/>
      <c r="L13" s="64"/>
      <c r="M13" s="317"/>
      <c r="N13" s="65"/>
      <c r="O13" s="64"/>
      <c r="P13" s="317"/>
      <c r="Q13" s="65"/>
      <c r="R13" s="64"/>
      <c r="S13" s="317"/>
      <c r="T13" s="65"/>
      <c r="U13" s="64"/>
      <c r="V13" s="317"/>
      <c r="W13" s="149"/>
      <c r="X13" s="150"/>
      <c r="Y13" s="365"/>
      <c r="Z13" s="149"/>
      <c r="AA13" s="150"/>
      <c r="AB13" s="365"/>
      <c r="AC13" s="171"/>
      <c r="AD13" s="172"/>
      <c r="AE13" s="386"/>
      <c r="AF13" s="171"/>
      <c r="AG13" s="172"/>
      <c r="AH13" s="386"/>
      <c r="AI13" s="147">
        <f t="shared" si="0"/>
        <v>30</v>
      </c>
      <c r="AJ13" s="358">
        <f t="shared" si="1"/>
        <v>2</v>
      </c>
    </row>
    <row r="14" spans="1:36" s="40" customFormat="1" x14ac:dyDescent="0.2">
      <c r="A14" s="401" t="s">
        <v>116</v>
      </c>
      <c r="B14" s="62" t="s">
        <v>28</v>
      </c>
      <c r="C14" s="422"/>
      <c r="D14" s="448" t="s">
        <v>186</v>
      </c>
      <c r="E14" s="65"/>
      <c r="F14" s="64"/>
      <c r="G14" s="317"/>
      <c r="H14" s="65"/>
      <c r="I14" s="64"/>
      <c r="J14" s="317"/>
      <c r="K14" s="65"/>
      <c r="L14" s="64"/>
      <c r="M14" s="317"/>
      <c r="N14" s="65">
        <v>2</v>
      </c>
      <c r="O14" s="64" t="s">
        <v>33</v>
      </c>
      <c r="P14" s="317">
        <v>2</v>
      </c>
      <c r="Q14" s="65"/>
      <c r="R14" s="64"/>
      <c r="S14" s="317"/>
      <c r="T14" s="65"/>
      <c r="U14" s="64"/>
      <c r="V14" s="317"/>
      <c r="W14" s="149"/>
      <c r="X14" s="150"/>
      <c r="Y14" s="365"/>
      <c r="Z14" s="149"/>
      <c r="AA14" s="150"/>
      <c r="AB14" s="365"/>
      <c r="AC14" s="171"/>
      <c r="AD14" s="172"/>
      <c r="AE14" s="386"/>
      <c r="AF14" s="171"/>
      <c r="AG14" s="172"/>
      <c r="AH14" s="386"/>
      <c r="AI14" s="147">
        <f t="shared" si="0"/>
        <v>30</v>
      </c>
      <c r="AJ14" s="358">
        <f t="shared" si="1"/>
        <v>2</v>
      </c>
    </row>
    <row r="15" spans="1:36" s="40" customFormat="1" x14ac:dyDescent="0.2">
      <c r="A15" s="401" t="s">
        <v>117</v>
      </c>
      <c r="B15" s="158" t="s">
        <v>17</v>
      </c>
      <c r="C15" s="422"/>
      <c r="D15" s="448" t="s">
        <v>186</v>
      </c>
      <c r="E15" s="65"/>
      <c r="F15" s="64"/>
      <c r="G15" s="317"/>
      <c r="H15" s="65"/>
      <c r="I15" s="64"/>
      <c r="J15" s="317"/>
      <c r="K15" s="65">
        <v>2</v>
      </c>
      <c r="L15" s="64" t="s">
        <v>33</v>
      </c>
      <c r="M15" s="317">
        <v>2</v>
      </c>
      <c r="N15" s="65"/>
      <c r="O15" s="64"/>
      <c r="P15" s="317"/>
      <c r="Q15" s="65"/>
      <c r="R15" s="64"/>
      <c r="S15" s="317"/>
      <c r="T15" s="65"/>
      <c r="U15" s="64"/>
      <c r="V15" s="317"/>
      <c r="W15" s="149"/>
      <c r="X15" s="150"/>
      <c r="Y15" s="365"/>
      <c r="Z15" s="149"/>
      <c r="AA15" s="150"/>
      <c r="AB15" s="365"/>
      <c r="AC15" s="171"/>
      <c r="AD15" s="172"/>
      <c r="AE15" s="386"/>
      <c r="AF15" s="171"/>
      <c r="AG15" s="172"/>
      <c r="AH15" s="386"/>
      <c r="AI15" s="147">
        <f t="shared" si="0"/>
        <v>30</v>
      </c>
      <c r="AJ15" s="358">
        <f t="shared" si="1"/>
        <v>2</v>
      </c>
    </row>
    <row r="16" spans="1:36" ht="25.5" x14ac:dyDescent="0.2">
      <c r="A16" s="474" t="s">
        <v>133</v>
      </c>
      <c r="B16" s="62" t="s">
        <v>268</v>
      </c>
      <c r="C16" s="421" t="s">
        <v>184</v>
      </c>
      <c r="D16" s="451" t="s">
        <v>19</v>
      </c>
      <c r="E16" s="149"/>
      <c r="F16" s="150"/>
      <c r="G16" s="365"/>
      <c r="H16" s="149"/>
      <c r="I16" s="150"/>
      <c r="J16" s="365"/>
      <c r="K16" s="149"/>
      <c r="L16" s="150"/>
      <c r="M16" s="365"/>
      <c r="N16" s="149"/>
      <c r="O16" s="150"/>
      <c r="P16" s="365"/>
      <c r="Q16" s="149">
        <v>4</v>
      </c>
      <c r="R16" s="150" t="s">
        <v>19</v>
      </c>
      <c r="S16" s="365">
        <v>2</v>
      </c>
      <c r="T16" s="149">
        <v>4</v>
      </c>
      <c r="U16" s="150" t="s">
        <v>15</v>
      </c>
      <c r="V16" s="365">
        <v>2</v>
      </c>
      <c r="W16" s="149"/>
      <c r="X16" s="159"/>
      <c r="Y16" s="382"/>
      <c r="Z16" s="149"/>
      <c r="AA16" s="150"/>
      <c r="AB16" s="365"/>
      <c r="AC16" s="171"/>
      <c r="AD16" s="172"/>
      <c r="AE16" s="386"/>
      <c r="AF16" s="171"/>
      <c r="AG16" s="172"/>
      <c r="AH16" s="386"/>
      <c r="AI16" s="147">
        <f>15*(E16+H16+K16+N16+Q16+T16+W16+Z16+AC16+AF16)</f>
        <v>120</v>
      </c>
      <c r="AJ16" s="358">
        <f>G16+J16+M16+P16+S16+V16+Y16+AB16+AE16+AH16</f>
        <v>4</v>
      </c>
    </row>
    <row r="17" spans="1:36" s="4" customFormat="1" ht="15" customHeight="1" x14ac:dyDescent="0.2">
      <c r="A17" s="401" t="s">
        <v>149</v>
      </c>
      <c r="B17" s="62" t="s">
        <v>29</v>
      </c>
      <c r="C17" s="195"/>
      <c r="D17" s="195" t="s">
        <v>19</v>
      </c>
      <c r="E17" s="65">
        <v>1</v>
      </c>
      <c r="F17" s="64" t="s">
        <v>20</v>
      </c>
      <c r="G17" s="317"/>
      <c r="H17" s="65">
        <v>1</v>
      </c>
      <c r="I17" s="64" t="s">
        <v>20</v>
      </c>
      <c r="J17" s="317"/>
      <c r="K17" s="65">
        <v>1</v>
      </c>
      <c r="L17" s="64" t="s">
        <v>20</v>
      </c>
      <c r="M17" s="317"/>
      <c r="N17" s="65">
        <v>1</v>
      </c>
      <c r="O17" s="64" t="s">
        <v>20</v>
      </c>
      <c r="P17" s="325"/>
      <c r="Q17" s="65">
        <v>1</v>
      </c>
      <c r="R17" s="64" t="s">
        <v>20</v>
      </c>
      <c r="S17" s="317"/>
      <c r="T17" s="65">
        <v>1</v>
      </c>
      <c r="U17" s="64" t="s">
        <v>20</v>
      </c>
      <c r="V17" s="365"/>
      <c r="W17" s="63"/>
      <c r="X17" s="64"/>
      <c r="Y17" s="317"/>
      <c r="Z17" s="65"/>
      <c r="AA17" s="64"/>
      <c r="AB17" s="325"/>
      <c r="AC17" s="115"/>
      <c r="AD17" s="116"/>
      <c r="AE17" s="340"/>
      <c r="AF17" s="115"/>
      <c r="AG17" s="116"/>
      <c r="AH17" s="340"/>
      <c r="AI17" s="147">
        <f>15*(E17+H17+K17+N17+Q17+T17+W17+Z17+AC17+AF17)</f>
        <v>90</v>
      </c>
      <c r="AJ17" s="357">
        <v>0</v>
      </c>
    </row>
    <row r="18" spans="1:36" x14ac:dyDescent="0.2">
      <c r="A18" s="481" t="s">
        <v>327</v>
      </c>
      <c r="B18" s="410" t="s">
        <v>328</v>
      </c>
      <c r="C18" s="500" t="s">
        <v>184</v>
      </c>
      <c r="D18" s="500" t="s">
        <v>19</v>
      </c>
      <c r="E18" s="441">
        <v>2</v>
      </c>
      <c r="F18" s="442" t="s">
        <v>33</v>
      </c>
      <c r="G18" s="318">
        <v>7</v>
      </c>
      <c r="H18" s="441">
        <v>2</v>
      </c>
      <c r="I18" s="442" t="s">
        <v>33</v>
      </c>
      <c r="J18" s="318">
        <v>7</v>
      </c>
      <c r="K18" s="441">
        <v>2</v>
      </c>
      <c r="L18" s="442" t="s">
        <v>33</v>
      </c>
      <c r="M18" s="318">
        <v>7</v>
      </c>
      <c r="N18" s="441">
        <v>2</v>
      </c>
      <c r="O18" s="442" t="s">
        <v>33</v>
      </c>
      <c r="P18" s="318">
        <v>7</v>
      </c>
      <c r="Q18" s="441">
        <v>2</v>
      </c>
      <c r="R18" s="442" t="s">
        <v>33</v>
      </c>
      <c r="S18" s="318">
        <v>7</v>
      </c>
      <c r="T18" s="441">
        <v>2</v>
      </c>
      <c r="U18" s="442" t="s">
        <v>33</v>
      </c>
      <c r="V18" s="318">
        <v>7</v>
      </c>
      <c r="W18" s="443">
        <v>2</v>
      </c>
      <c r="X18" s="444" t="s">
        <v>33</v>
      </c>
      <c r="Y18" s="365">
        <v>7</v>
      </c>
      <c r="Z18" s="443">
        <v>2</v>
      </c>
      <c r="AA18" s="444" t="s">
        <v>19</v>
      </c>
      <c r="AB18" s="365">
        <v>7</v>
      </c>
      <c r="AC18" s="171"/>
      <c r="AD18" s="172"/>
      <c r="AE18" s="386"/>
      <c r="AF18" s="171"/>
      <c r="AG18" s="172"/>
      <c r="AH18" s="386"/>
      <c r="AI18" s="147">
        <f t="shared" ref="AI18:AI32" si="2">15*(E18+H18+K18+N18+Q18+T18+W18+Z18+AC18+AF18)</f>
        <v>240</v>
      </c>
      <c r="AJ18" s="358">
        <f t="shared" si="1"/>
        <v>56</v>
      </c>
    </row>
    <row r="19" spans="1:36" ht="25.5" x14ac:dyDescent="0.2">
      <c r="A19" s="419" t="s">
        <v>175</v>
      </c>
      <c r="B19" s="415" t="s">
        <v>192</v>
      </c>
      <c r="C19" s="466" t="s">
        <v>324</v>
      </c>
      <c r="D19" s="410"/>
      <c r="E19" s="443"/>
      <c r="F19" s="444"/>
      <c r="G19" s="365"/>
      <c r="H19" s="443"/>
      <c r="I19" s="444"/>
      <c r="J19" s="365"/>
      <c r="K19" s="443"/>
      <c r="L19" s="444"/>
      <c r="M19" s="365"/>
      <c r="N19" s="443"/>
      <c r="O19" s="444"/>
      <c r="P19" s="365"/>
      <c r="Q19" s="443"/>
      <c r="R19" s="444"/>
      <c r="S19" s="365"/>
      <c r="T19" s="443"/>
      <c r="U19" s="444"/>
      <c r="V19" s="365"/>
      <c r="W19" s="443"/>
      <c r="X19" s="493"/>
      <c r="Y19" s="382"/>
      <c r="Z19" s="443"/>
      <c r="AA19" s="444" t="s">
        <v>104</v>
      </c>
      <c r="AB19" s="365">
        <v>0</v>
      </c>
      <c r="AC19" s="171"/>
      <c r="AD19" s="172"/>
      <c r="AE19" s="386"/>
      <c r="AF19" s="171"/>
      <c r="AG19" s="172"/>
      <c r="AH19" s="386"/>
      <c r="AI19" s="147">
        <f t="shared" ref="AI19" si="3">15*(E19+H19+K19+N19+Q19+T19+W19+Z19+AC19+AF19)</f>
        <v>0</v>
      </c>
      <c r="AJ19" s="358">
        <f t="shared" ref="AJ19" si="4">G19+J19+M19+P19+S19+V19+Y19+AB19+AE19+AH19</f>
        <v>0</v>
      </c>
    </row>
    <row r="20" spans="1:36" x14ac:dyDescent="0.2">
      <c r="A20" s="481" t="s">
        <v>211</v>
      </c>
      <c r="B20" s="411" t="s">
        <v>222</v>
      </c>
      <c r="C20" s="450" t="s">
        <v>184</v>
      </c>
      <c r="D20" s="449" t="s">
        <v>186</v>
      </c>
      <c r="E20" s="441">
        <v>1</v>
      </c>
      <c r="F20" s="442" t="s">
        <v>33</v>
      </c>
      <c r="G20" s="365">
        <v>1</v>
      </c>
      <c r="H20" s="441">
        <v>1</v>
      </c>
      <c r="I20" s="442" t="s">
        <v>33</v>
      </c>
      <c r="J20" s="365">
        <v>1</v>
      </c>
      <c r="K20" s="441">
        <v>1</v>
      </c>
      <c r="L20" s="442" t="s">
        <v>33</v>
      </c>
      <c r="M20" s="365">
        <v>1</v>
      </c>
      <c r="N20" s="441">
        <v>1</v>
      </c>
      <c r="O20" s="442" t="s">
        <v>33</v>
      </c>
      <c r="P20" s="365">
        <v>1</v>
      </c>
      <c r="Q20" s="441"/>
      <c r="R20" s="442"/>
      <c r="S20" s="365"/>
      <c r="T20" s="441"/>
      <c r="U20" s="442"/>
      <c r="V20" s="365"/>
      <c r="W20" s="443"/>
      <c r="X20" s="444"/>
      <c r="Y20" s="365"/>
      <c r="Z20" s="443"/>
      <c r="AA20" s="444"/>
      <c r="AB20" s="365"/>
      <c r="AC20" s="171"/>
      <c r="AD20" s="172"/>
      <c r="AE20" s="386"/>
      <c r="AF20" s="171"/>
      <c r="AG20" s="172"/>
      <c r="AH20" s="386"/>
      <c r="AI20" s="147">
        <f t="shared" si="2"/>
        <v>60</v>
      </c>
      <c r="AJ20" s="358">
        <f t="shared" si="1"/>
        <v>4</v>
      </c>
    </row>
    <row r="21" spans="1:36" x14ac:dyDescent="0.2">
      <c r="A21" s="481" t="s">
        <v>210</v>
      </c>
      <c r="B21" s="411" t="s">
        <v>307</v>
      </c>
      <c r="C21" s="450" t="s">
        <v>184</v>
      </c>
      <c r="D21" s="449" t="s">
        <v>186</v>
      </c>
      <c r="E21" s="441"/>
      <c r="F21" s="442"/>
      <c r="G21" s="365"/>
      <c r="H21" s="441"/>
      <c r="I21" s="442"/>
      <c r="J21" s="365"/>
      <c r="K21" s="441"/>
      <c r="L21" s="442"/>
      <c r="M21" s="365"/>
      <c r="N21" s="441"/>
      <c r="O21" s="442"/>
      <c r="P21" s="365"/>
      <c r="Q21" s="441">
        <v>1</v>
      </c>
      <c r="R21" s="442" t="s">
        <v>33</v>
      </c>
      <c r="S21" s="365">
        <v>1</v>
      </c>
      <c r="T21" s="441">
        <v>1</v>
      </c>
      <c r="U21" s="442" t="s">
        <v>33</v>
      </c>
      <c r="V21" s="365">
        <v>1</v>
      </c>
      <c r="W21" s="443"/>
      <c r="X21" s="444"/>
      <c r="Y21" s="365"/>
      <c r="Z21" s="443"/>
      <c r="AA21" s="444"/>
      <c r="AB21" s="365"/>
      <c r="AC21" s="171"/>
      <c r="AD21" s="172"/>
      <c r="AE21" s="386"/>
      <c r="AF21" s="171"/>
      <c r="AG21" s="172"/>
      <c r="AH21" s="386"/>
      <c r="AI21" s="147">
        <f t="shared" si="2"/>
        <v>30</v>
      </c>
      <c r="AJ21" s="358">
        <f t="shared" si="1"/>
        <v>2</v>
      </c>
    </row>
    <row r="22" spans="1:36" x14ac:dyDescent="0.2">
      <c r="A22" s="440" t="s">
        <v>196</v>
      </c>
      <c r="B22" s="62" t="s">
        <v>229</v>
      </c>
      <c r="C22" s="450"/>
      <c r="D22" s="451" t="s">
        <v>19</v>
      </c>
      <c r="E22" s="73">
        <v>1</v>
      </c>
      <c r="F22" s="74" t="s">
        <v>15</v>
      </c>
      <c r="G22" s="365">
        <v>1</v>
      </c>
      <c r="H22" s="73">
        <v>1</v>
      </c>
      <c r="I22" s="74" t="s">
        <v>15</v>
      </c>
      <c r="J22" s="365">
        <v>1</v>
      </c>
      <c r="K22" s="73">
        <v>1</v>
      </c>
      <c r="L22" s="74" t="s">
        <v>15</v>
      </c>
      <c r="M22" s="365">
        <v>1</v>
      </c>
      <c r="N22" s="73">
        <v>1</v>
      </c>
      <c r="O22" s="74" t="s">
        <v>15</v>
      </c>
      <c r="P22" s="365">
        <v>1</v>
      </c>
      <c r="Q22" s="73">
        <v>1</v>
      </c>
      <c r="R22" s="74" t="s">
        <v>15</v>
      </c>
      <c r="S22" s="365">
        <v>1</v>
      </c>
      <c r="T22" s="73">
        <v>1</v>
      </c>
      <c r="U22" s="74" t="s">
        <v>15</v>
      </c>
      <c r="V22" s="365">
        <v>1</v>
      </c>
      <c r="W22" s="149">
        <v>1</v>
      </c>
      <c r="X22" s="74" t="s">
        <v>15</v>
      </c>
      <c r="Y22" s="365">
        <v>1</v>
      </c>
      <c r="Z22" s="149">
        <v>1</v>
      </c>
      <c r="AA22" s="74" t="s">
        <v>15</v>
      </c>
      <c r="AB22" s="365">
        <v>1</v>
      </c>
      <c r="AC22" s="171"/>
      <c r="AD22" s="172"/>
      <c r="AE22" s="386"/>
      <c r="AF22" s="171"/>
      <c r="AG22" s="172"/>
      <c r="AH22" s="386"/>
      <c r="AI22" s="147">
        <f t="shared" si="2"/>
        <v>120</v>
      </c>
      <c r="AJ22" s="358">
        <f t="shared" si="1"/>
        <v>8</v>
      </c>
    </row>
    <row r="23" spans="1:36" x14ac:dyDescent="0.2">
      <c r="A23" s="440" t="s">
        <v>236</v>
      </c>
      <c r="B23" s="62" t="s">
        <v>230</v>
      </c>
      <c r="C23" s="62"/>
      <c r="D23" s="195" t="s">
        <v>19</v>
      </c>
      <c r="E23" s="149"/>
      <c r="F23" s="150"/>
      <c r="G23" s="365"/>
      <c r="H23" s="149"/>
      <c r="I23" s="150"/>
      <c r="J23" s="365"/>
      <c r="K23" s="65">
        <v>4</v>
      </c>
      <c r="L23" s="64" t="s">
        <v>15</v>
      </c>
      <c r="M23" s="365">
        <v>2</v>
      </c>
      <c r="N23" s="65">
        <v>4</v>
      </c>
      <c r="O23" s="64" t="s">
        <v>15</v>
      </c>
      <c r="P23" s="365">
        <v>2</v>
      </c>
      <c r="Q23" s="65">
        <v>4</v>
      </c>
      <c r="R23" s="64" t="s">
        <v>15</v>
      </c>
      <c r="S23" s="365">
        <v>2</v>
      </c>
      <c r="T23" s="65">
        <v>4</v>
      </c>
      <c r="U23" s="64" t="s">
        <v>15</v>
      </c>
      <c r="V23" s="365">
        <v>2</v>
      </c>
      <c r="W23" s="149"/>
      <c r="X23" s="150"/>
      <c r="Y23" s="365"/>
      <c r="Z23" s="149"/>
      <c r="AA23" s="150"/>
      <c r="AB23" s="365"/>
      <c r="AC23" s="171"/>
      <c r="AD23" s="172"/>
      <c r="AE23" s="386"/>
      <c r="AF23" s="171"/>
      <c r="AG23" s="172"/>
      <c r="AH23" s="386"/>
      <c r="AI23" s="147">
        <f t="shared" si="2"/>
        <v>240</v>
      </c>
      <c r="AJ23" s="358">
        <f t="shared" si="1"/>
        <v>8</v>
      </c>
    </row>
    <row r="24" spans="1:36" x14ac:dyDescent="0.2">
      <c r="A24" s="440" t="s">
        <v>126</v>
      </c>
      <c r="B24" s="62" t="s">
        <v>106</v>
      </c>
      <c r="C24" s="450"/>
      <c r="D24" s="451" t="s">
        <v>19</v>
      </c>
      <c r="E24" s="65">
        <v>1</v>
      </c>
      <c r="F24" s="64" t="s">
        <v>15</v>
      </c>
      <c r="G24" s="365">
        <v>3</v>
      </c>
      <c r="H24" s="65">
        <v>1</v>
      </c>
      <c r="I24" s="64" t="s">
        <v>15</v>
      </c>
      <c r="J24" s="365">
        <v>3</v>
      </c>
      <c r="K24" s="65">
        <v>1</v>
      </c>
      <c r="L24" s="64" t="s">
        <v>15</v>
      </c>
      <c r="M24" s="365">
        <v>3</v>
      </c>
      <c r="N24" s="65">
        <v>1</v>
      </c>
      <c r="O24" s="64" t="s">
        <v>15</v>
      </c>
      <c r="P24" s="365">
        <v>3</v>
      </c>
      <c r="Q24" s="65">
        <v>1</v>
      </c>
      <c r="R24" s="64" t="s">
        <v>15</v>
      </c>
      <c r="S24" s="365">
        <v>3</v>
      </c>
      <c r="T24" s="65">
        <v>1</v>
      </c>
      <c r="U24" s="64" t="s">
        <v>15</v>
      </c>
      <c r="V24" s="365">
        <v>3</v>
      </c>
      <c r="W24" s="149">
        <v>1</v>
      </c>
      <c r="X24" s="150" t="s">
        <v>19</v>
      </c>
      <c r="Y24" s="365">
        <v>3</v>
      </c>
      <c r="Z24" s="149">
        <v>1</v>
      </c>
      <c r="AA24" s="150" t="s">
        <v>19</v>
      </c>
      <c r="AB24" s="365">
        <v>3</v>
      </c>
      <c r="AC24" s="171"/>
      <c r="AD24" s="172"/>
      <c r="AE24" s="386"/>
      <c r="AF24" s="171"/>
      <c r="AG24" s="172"/>
      <c r="AH24" s="386"/>
      <c r="AI24" s="147">
        <f t="shared" si="2"/>
        <v>120</v>
      </c>
      <c r="AJ24" s="358">
        <f t="shared" si="1"/>
        <v>24</v>
      </c>
    </row>
    <row r="25" spans="1:36" x14ac:dyDescent="0.2">
      <c r="A25" s="467" t="s">
        <v>199</v>
      </c>
      <c r="B25" s="62" t="s">
        <v>308</v>
      </c>
      <c r="C25" s="62"/>
      <c r="D25" s="195" t="s">
        <v>19</v>
      </c>
      <c r="E25" s="65">
        <v>2</v>
      </c>
      <c r="F25" s="64" t="s">
        <v>15</v>
      </c>
      <c r="G25" s="365">
        <v>2</v>
      </c>
      <c r="H25" s="65">
        <v>2</v>
      </c>
      <c r="I25" s="64" t="s">
        <v>15</v>
      </c>
      <c r="J25" s="365">
        <v>2</v>
      </c>
      <c r="K25" s="65">
        <v>2</v>
      </c>
      <c r="L25" s="64" t="s">
        <v>15</v>
      </c>
      <c r="M25" s="365">
        <v>2</v>
      </c>
      <c r="N25" s="65">
        <v>2</v>
      </c>
      <c r="O25" s="64" t="s">
        <v>15</v>
      </c>
      <c r="P25" s="365">
        <v>2</v>
      </c>
      <c r="Q25" s="65">
        <v>2</v>
      </c>
      <c r="R25" s="64" t="s">
        <v>15</v>
      </c>
      <c r="S25" s="365">
        <v>2</v>
      </c>
      <c r="T25" s="65">
        <v>2</v>
      </c>
      <c r="U25" s="64" t="s">
        <v>15</v>
      </c>
      <c r="V25" s="365">
        <v>2</v>
      </c>
      <c r="W25" s="149">
        <v>2</v>
      </c>
      <c r="X25" s="150" t="s">
        <v>19</v>
      </c>
      <c r="Y25" s="365">
        <v>2</v>
      </c>
      <c r="Z25" s="149"/>
      <c r="AA25" s="150"/>
      <c r="AB25" s="365"/>
      <c r="AC25" s="171"/>
      <c r="AD25" s="172"/>
      <c r="AE25" s="386"/>
      <c r="AF25" s="171"/>
      <c r="AG25" s="172"/>
      <c r="AH25" s="386"/>
      <c r="AI25" s="147">
        <f t="shared" si="2"/>
        <v>210</v>
      </c>
      <c r="AJ25" s="358">
        <f t="shared" si="1"/>
        <v>14</v>
      </c>
    </row>
    <row r="26" spans="1:36" x14ac:dyDescent="0.2">
      <c r="A26" s="467" t="s">
        <v>319</v>
      </c>
      <c r="B26" s="62" t="s">
        <v>316</v>
      </c>
      <c r="C26" s="450"/>
      <c r="D26" s="451" t="s">
        <v>19</v>
      </c>
      <c r="E26" s="65">
        <v>2</v>
      </c>
      <c r="F26" s="64" t="s">
        <v>15</v>
      </c>
      <c r="G26" s="365">
        <v>1</v>
      </c>
      <c r="H26" s="65">
        <v>2</v>
      </c>
      <c r="I26" s="64" t="s">
        <v>15</v>
      </c>
      <c r="J26" s="365">
        <v>1</v>
      </c>
      <c r="K26" s="65">
        <v>2</v>
      </c>
      <c r="L26" s="64" t="s">
        <v>15</v>
      </c>
      <c r="M26" s="365">
        <v>1</v>
      </c>
      <c r="N26" s="65">
        <v>2</v>
      </c>
      <c r="O26" s="64" t="s">
        <v>15</v>
      </c>
      <c r="P26" s="365">
        <v>1</v>
      </c>
      <c r="Q26" s="65">
        <v>2</v>
      </c>
      <c r="R26" s="64" t="s">
        <v>19</v>
      </c>
      <c r="S26" s="365">
        <v>1</v>
      </c>
      <c r="T26" s="65">
        <v>2</v>
      </c>
      <c r="U26" s="64" t="s">
        <v>19</v>
      </c>
      <c r="V26" s="365">
        <v>1</v>
      </c>
      <c r="W26" s="149"/>
      <c r="X26" s="150"/>
      <c r="Y26" s="365"/>
      <c r="Z26" s="149"/>
      <c r="AA26" s="150"/>
      <c r="AB26" s="365"/>
      <c r="AC26" s="171"/>
      <c r="AD26" s="172"/>
      <c r="AE26" s="386"/>
      <c r="AF26" s="171"/>
      <c r="AG26" s="172"/>
      <c r="AH26" s="386"/>
      <c r="AI26" s="147">
        <f t="shared" si="2"/>
        <v>180</v>
      </c>
      <c r="AJ26" s="358">
        <f t="shared" si="1"/>
        <v>6</v>
      </c>
    </row>
    <row r="27" spans="1:36" x14ac:dyDescent="0.2">
      <c r="A27" s="467" t="s">
        <v>239</v>
      </c>
      <c r="B27" s="62" t="s">
        <v>227</v>
      </c>
      <c r="C27" s="62"/>
      <c r="D27" s="195" t="s">
        <v>19</v>
      </c>
      <c r="E27" s="149">
        <v>1</v>
      </c>
      <c r="F27" s="150" t="s">
        <v>15</v>
      </c>
      <c r="G27" s="365">
        <v>1</v>
      </c>
      <c r="H27" s="149">
        <v>1</v>
      </c>
      <c r="I27" s="150" t="s">
        <v>33</v>
      </c>
      <c r="J27" s="365">
        <v>1</v>
      </c>
      <c r="K27" s="149"/>
      <c r="L27" s="150"/>
      <c r="M27" s="365"/>
      <c r="N27" s="149"/>
      <c r="O27" s="150"/>
      <c r="P27" s="365"/>
      <c r="Q27" s="149"/>
      <c r="R27" s="150"/>
      <c r="S27" s="365"/>
      <c r="T27" s="149"/>
      <c r="U27" s="150"/>
      <c r="V27" s="365"/>
      <c r="W27" s="149"/>
      <c r="X27" s="159"/>
      <c r="Y27" s="382"/>
      <c r="Z27" s="149"/>
      <c r="AA27" s="150"/>
      <c r="AB27" s="365"/>
      <c r="AC27" s="171"/>
      <c r="AD27" s="172"/>
      <c r="AE27" s="386"/>
      <c r="AF27" s="171"/>
      <c r="AG27" s="172"/>
      <c r="AH27" s="386"/>
      <c r="AI27" s="147">
        <f t="shared" si="2"/>
        <v>30</v>
      </c>
      <c r="AJ27" s="358">
        <f t="shared" si="1"/>
        <v>2</v>
      </c>
    </row>
    <row r="28" spans="1:36" x14ac:dyDescent="0.2">
      <c r="A28" s="467"/>
      <c r="B28" s="160" t="s">
        <v>18</v>
      </c>
      <c r="C28" s="160"/>
      <c r="D28" s="160"/>
      <c r="E28" s="161"/>
      <c r="F28" s="154"/>
      <c r="G28" s="318">
        <v>2</v>
      </c>
      <c r="H28" s="162"/>
      <c r="I28" s="154"/>
      <c r="J28" s="318">
        <v>3</v>
      </c>
      <c r="K28" s="162"/>
      <c r="L28" s="154"/>
      <c r="M28" s="318"/>
      <c r="N28" s="162"/>
      <c r="O28" s="154"/>
      <c r="P28" s="318"/>
      <c r="Q28" s="162"/>
      <c r="R28" s="154"/>
      <c r="S28" s="318"/>
      <c r="T28" s="162"/>
      <c r="U28" s="154"/>
      <c r="V28" s="318">
        <v>2</v>
      </c>
      <c r="W28" s="149"/>
      <c r="X28" s="154"/>
      <c r="Y28" s="318">
        <v>4</v>
      </c>
      <c r="Z28" s="162"/>
      <c r="AA28" s="154"/>
      <c r="AB28" s="318">
        <v>3</v>
      </c>
      <c r="AC28" s="171"/>
      <c r="AD28" s="172"/>
      <c r="AE28" s="386"/>
      <c r="AF28" s="171"/>
      <c r="AG28" s="172"/>
      <c r="AH28" s="386"/>
      <c r="AI28" s="147">
        <f t="shared" si="2"/>
        <v>0</v>
      </c>
      <c r="AJ28" s="358">
        <f t="shared" si="1"/>
        <v>14</v>
      </c>
    </row>
    <row r="29" spans="1:36" ht="13.5" thickBot="1" x14ac:dyDescent="0.25">
      <c r="A29" s="475" t="s">
        <v>131</v>
      </c>
      <c r="B29" s="62" t="s">
        <v>59</v>
      </c>
      <c r="C29" s="62"/>
      <c r="D29" s="195" t="s">
        <v>13</v>
      </c>
      <c r="E29" s="149"/>
      <c r="F29" s="150"/>
      <c r="G29" s="365"/>
      <c r="H29" s="149"/>
      <c r="I29" s="150"/>
      <c r="J29" s="365"/>
      <c r="K29" s="149"/>
      <c r="L29" s="150"/>
      <c r="M29" s="365"/>
      <c r="N29" s="149"/>
      <c r="O29" s="150"/>
      <c r="P29" s="365"/>
      <c r="Q29" s="149"/>
      <c r="R29" s="150"/>
      <c r="S29" s="365"/>
      <c r="T29" s="149"/>
      <c r="U29" s="150"/>
      <c r="V29" s="365"/>
      <c r="W29" s="149">
        <v>0</v>
      </c>
      <c r="X29" s="150" t="s">
        <v>19</v>
      </c>
      <c r="Y29" s="365">
        <v>4</v>
      </c>
      <c r="Z29" s="149">
        <v>0</v>
      </c>
      <c r="AA29" s="150" t="s">
        <v>19</v>
      </c>
      <c r="AB29" s="365">
        <v>4</v>
      </c>
      <c r="AC29" s="171"/>
      <c r="AD29" s="172"/>
      <c r="AE29" s="386"/>
      <c r="AF29" s="171"/>
      <c r="AG29" s="172"/>
      <c r="AH29" s="386"/>
      <c r="AI29" s="148">
        <f t="shared" si="2"/>
        <v>0</v>
      </c>
      <c r="AJ29" s="358">
        <f t="shared" si="1"/>
        <v>8</v>
      </c>
    </row>
    <row r="30" spans="1:36" ht="13.5" thickBot="1" x14ac:dyDescent="0.25">
      <c r="B30" s="595" t="s">
        <v>86</v>
      </c>
      <c r="C30" s="596"/>
      <c r="D30" s="596"/>
      <c r="E30" s="596"/>
      <c r="F30" s="596"/>
      <c r="G30" s="596"/>
      <c r="H30" s="596"/>
      <c r="I30" s="596"/>
      <c r="J30" s="596"/>
      <c r="K30" s="596"/>
      <c r="L30" s="596"/>
      <c r="M30" s="596"/>
      <c r="N30" s="596"/>
      <c r="O30" s="596"/>
      <c r="P30" s="596"/>
      <c r="Q30" s="596"/>
      <c r="R30" s="596"/>
      <c r="S30" s="596"/>
      <c r="T30" s="596"/>
      <c r="U30" s="596"/>
      <c r="V30" s="596"/>
      <c r="W30" s="596"/>
      <c r="X30" s="596"/>
      <c r="Y30" s="596"/>
      <c r="Z30" s="596"/>
      <c r="AA30" s="596"/>
      <c r="AB30" s="596"/>
      <c r="AC30" s="596"/>
      <c r="AD30" s="596"/>
      <c r="AE30" s="596"/>
      <c r="AF30" s="596"/>
      <c r="AG30" s="596"/>
      <c r="AH30" s="596"/>
      <c r="AI30" s="596"/>
      <c r="AJ30" s="597"/>
    </row>
    <row r="31" spans="1:36" x14ac:dyDescent="0.2">
      <c r="A31" s="468" t="s">
        <v>132</v>
      </c>
      <c r="B31" s="91" t="s">
        <v>223</v>
      </c>
      <c r="C31" s="453" t="s">
        <v>184</v>
      </c>
      <c r="D31" s="453" t="s">
        <v>186</v>
      </c>
      <c r="E31" s="65"/>
      <c r="F31" s="64"/>
      <c r="G31" s="317"/>
      <c r="H31" s="65"/>
      <c r="I31" s="64"/>
      <c r="J31" s="317"/>
      <c r="K31" s="65">
        <v>2</v>
      </c>
      <c r="L31" s="64" t="s">
        <v>33</v>
      </c>
      <c r="M31" s="317">
        <v>3</v>
      </c>
      <c r="N31" s="65">
        <v>2</v>
      </c>
      <c r="O31" s="64" t="s">
        <v>33</v>
      </c>
      <c r="P31" s="317">
        <v>3</v>
      </c>
      <c r="Q31" s="65">
        <v>2</v>
      </c>
      <c r="R31" s="64" t="s">
        <v>33</v>
      </c>
      <c r="S31" s="317">
        <v>3</v>
      </c>
      <c r="T31" s="65">
        <v>2</v>
      </c>
      <c r="U31" s="64" t="s">
        <v>33</v>
      </c>
      <c r="V31" s="317">
        <v>3</v>
      </c>
      <c r="W31" s="92"/>
      <c r="X31" s="64"/>
      <c r="Y31" s="320"/>
      <c r="Z31" s="92"/>
      <c r="AA31" s="64"/>
      <c r="AB31" s="320"/>
      <c r="AC31" s="115"/>
      <c r="AD31" s="116"/>
      <c r="AE31" s="340"/>
      <c r="AF31" s="115"/>
      <c r="AG31" s="116"/>
      <c r="AH31" s="340"/>
      <c r="AI31" s="82">
        <f t="shared" si="2"/>
        <v>120</v>
      </c>
      <c r="AJ31" s="348">
        <f t="shared" si="1"/>
        <v>12</v>
      </c>
    </row>
    <row r="32" spans="1:36" x14ac:dyDescent="0.2">
      <c r="A32" s="468" t="s">
        <v>128</v>
      </c>
      <c r="B32" s="91" t="s">
        <v>271</v>
      </c>
      <c r="C32" s="453" t="s">
        <v>184</v>
      </c>
      <c r="D32" s="453" t="s">
        <v>19</v>
      </c>
      <c r="E32" s="65"/>
      <c r="F32" s="64"/>
      <c r="G32" s="317"/>
      <c r="H32" s="65"/>
      <c r="I32" s="64"/>
      <c r="J32" s="317"/>
      <c r="K32" s="65"/>
      <c r="L32" s="64"/>
      <c r="M32" s="317"/>
      <c r="N32" s="65">
        <v>2</v>
      </c>
      <c r="O32" s="64" t="s">
        <v>19</v>
      </c>
      <c r="P32" s="325">
        <v>2</v>
      </c>
      <c r="Q32" s="65">
        <v>2</v>
      </c>
      <c r="R32" s="64" t="s">
        <v>19</v>
      </c>
      <c r="S32" s="325">
        <v>2</v>
      </c>
      <c r="T32" s="65"/>
      <c r="U32" s="64"/>
      <c r="V32" s="317"/>
      <c r="W32" s="65"/>
      <c r="X32" s="64"/>
      <c r="Y32" s="317"/>
      <c r="Z32" s="65"/>
      <c r="AA32" s="64"/>
      <c r="AB32" s="317"/>
      <c r="AC32" s="115"/>
      <c r="AD32" s="116"/>
      <c r="AE32" s="340"/>
      <c r="AF32" s="115"/>
      <c r="AG32" s="116"/>
      <c r="AH32" s="340"/>
      <c r="AI32" s="82">
        <f t="shared" si="2"/>
        <v>60</v>
      </c>
      <c r="AJ32" s="348">
        <f t="shared" si="1"/>
        <v>4</v>
      </c>
    </row>
    <row r="33" spans="1:36" x14ac:dyDescent="0.2">
      <c r="A33" s="468" t="s">
        <v>129</v>
      </c>
      <c r="B33" s="91" t="s">
        <v>272</v>
      </c>
      <c r="C33" s="453" t="s">
        <v>184</v>
      </c>
      <c r="D33" s="453" t="s">
        <v>19</v>
      </c>
      <c r="E33" s="65"/>
      <c r="F33" s="64"/>
      <c r="G33" s="317"/>
      <c r="H33" s="65"/>
      <c r="I33" s="64"/>
      <c r="J33" s="317"/>
      <c r="K33" s="65"/>
      <c r="L33" s="64"/>
      <c r="M33" s="317"/>
      <c r="N33" s="65"/>
      <c r="O33" s="64"/>
      <c r="P33" s="325"/>
      <c r="Q33" s="65"/>
      <c r="R33" s="64"/>
      <c r="S33" s="317"/>
      <c r="T33" s="92">
        <v>2</v>
      </c>
      <c r="U33" s="64" t="s">
        <v>19</v>
      </c>
      <c r="V33" s="320">
        <v>2</v>
      </c>
      <c r="W33" s="92">
        <v>2</v>
      </c>
      <c r="X33" s="64" t="s">
        <v>19</v>
      </c>
      <c r="Y33" s="320">
        <v>2</v>
      </c>
      <c r="Z33" s="92">
        <v>2</v>
      </c>
      <c r="AA33" s="64" t="s">
        <v>19</v>
      </c>
      <c r="AB33" s="320">
        <v>2</v>
      </c>
      <c r="AC33" s="115"/>
      <c r="AD33" s="116"/>
      <c r="AE33" s="340"/>
      <c r="AF33" s="115"/>
      <c r="AG33" s="116"/>
      <c r="AH33" s="340"/>
      <c r="AI33" s="82">
        <f>15*(E33+H33+K33+N33+Q33+T33+W33+Z33+AC33+AF33)</f>
        <v>90</v>
      </c>
      <c r="AJ33" s="348">
        <f t="shared" si="1"/>
        <v>6</v>
      </c>
    </row>
    <row r="34" spans="1:36" x14ac:dyDescent="0.2">
      <c r="A34" s="468" t="s">
        <v>130</v>
      </c>
      <c r="B34" s="91" t="s">
        <v>58</v>
      </c>
      <c r="C34" s="453"/>
      <c r="D34" s="453" t="s">
        <v>19</v>
      </c>
      <c r="E34" s="65"/>
      <c r="F34" s="64"/>
      <c r="G34" s="317"/>
      <c r="H34" s="65"/>
      <c r="I34" s="64"/>
      <c r="J34" s="317"/>
      <c r="K34" s="65"/>
      <c r="L34" s="64"/>
      <c r="M34" s="317"/>
      <c r="N34" s="65"/>
      <c r="O34" s="64"/>
      <c r="P34" s="325"/>
      <c r="Q34" s="65"/>
      <c r="R34" s="64"/>
      <c r="S34" s="317"/>
      <c r="T34" s="92"/>
      <c r="U34" s="64"/>
      <c r="V34" s="320"/>
      <c r="W34" s="92">
        <v>1</v>
      </c>
      <c r="X34" s="64" t="s">
        <v>19</v>
      </c>
      <c r="Y34" s="320">
        <v>1</v>
      </c>
      <c r="Z34" s="92"/>
      <c r="AA34" s="64"/>
      <c r="AB34" s="320"/>
      <c r="AC34" s="115"/>
      <c r="AD34" s="116"/>
      <c r="AE34" s="340"/>
      <c r="AF34" s="115"/>
      <c r="AG34" s="116"/>
      <c r="AH34" s="340"/>
      <c r="AI34" s="82">
        <f>15*(E34+H34+K34+N34+Q34+T34+W34+Z34+AC34+AF34)</f>
        <v>15</v>
      </c>
      <c r="AJ34" s="348">
        <f t="shared" si="1"/>
        <v>1</v>
      </c>
    </row>
    <row r="35" spans="1:36" ht="25.5" x14ac:dyDescent="0.2">
      <c r="A35" s="468" t="s">
        <v>127</v>
      </c>
      <c r="B35" s="91" t="s">
        <v>42</v>
      </c>
      <c r="C35" s="453" t="s">
        <v>184</v>
      </c>
      <c r="D35" s="453" t="s">
        <v>19</v>
      </c>
      <c r="E35" s="65">
        <v>2</v>
      </c>
      <c r="F35" s="64" t="s">
        <v>20</v>
      </c>
      <c r="G35" s="317">
        <v>0</v>
      </c>
      <c r="H35" s="65"/>
      <c r="I35" s="64"/>
      <c r="J35" s="317"/>
      <c r="K35" s="65"/>
      <c r="L35" s="64"/>
      <c r="M35" s="317"/>
      <c r="N35" s="65"/>
      <c r="O35" s="64"/>
      <c r="P35" s="325"/>
      <c r="Q35" s="65"/>
      <c r="R35" s="64"/>
      <c r="S35" s="317"/>
      <c r="T35" s="65"/>
      <c r="U35" s="64"/>
      <c r="V35" s="317"/>
      <c r="W35" s="65"/>
      <c r="X35" s="64"/>
      <c r="Y35" s="317"/>
      <c r="Z35" s="65">
        <v>2</v>
      </c>
      <c r="AA35" s="64" t="s">
        <v>20</v>
      </c>
      <c r="AB35" s="317">
        <v>0</v>
      </c>
      <c r="AC35" s="115"/>
      <c r="AD35" s="116"/>
      <c r="AE35" s="340"/>
      <c r="AF35" s="115"/>
      <c r="AG35" s="116"/>
      <c r="AH35" s="340"/>
      <c r="AI35" s="60">
        <f>15*(E35+H35+K35+N35+Q35+T35+W35+Z35+AC35+AF35)</f>
        <v>60</v>
      </c>
      <c r="AJ35" s="388">
        <f t="shared" si="1"/>
        <v>0</v>
      </c>
    </row>
    <row r="36" spans="1:36" x14ac:dyDescent="0.2">
      <c r="A36" s="476" t="s">
        <v>148</v>
      </c>
      <c r="B36" s="91" t="s">
        <v>40</v>
      </c>
      <c r="C36" s="453"/>
      <c r="D36" s="453" t="s">
        <v>186</v>
      </c>
      <c r="E36" s="65">
        <v>2</v>
      </c>
      <c r="F36" s="64" t="s">
        <v>33</v>
      </c>
      <c r="G36" s="317">
        <v>2</v>
      </c>
      <c r="H36" s="65"/>
      <c r="I36" s="64"/>
      <c r="J36" s="317"/>
      <c r="K36" s="65"/>
      <c r="L36" s="64"/>
      <c r="M36" s="317"/>
      <c r="N36" s="65"/>
      <c r="O36" s="64"/>
      <c r="P36" s="325"/>
      <c r="Q36" s="65"/>
      <c r="R36" s="64"/>
      <c r="S36" s="317"/>
      <c r="T36" s="65"/>
      <c r="U36" s="64"/>
      <c r="V36" s="317"/>
      <c r="W36" s="65"/>
      <c r="X36" s="64"/>
      <c r="Y36" s="317"/>
      <c r="Z36" s="65"/>
      <c r="AA36" s="64"/>
      <c r="AB36" s="317"/>
      <c r="AC36" s="115"/>
      <c r="AD36" s="116"/>
      <c r="AE36" s="340"/>
      <c r="AF36" s="115"/>
      <c r="AG36" s="116"/>
      <c r="AH36" s="340"/>
      <c r="AI36" s="82">
        <f>15*(E36+H36+K36+N36+Q36+T36+W36+Z36+AC36+AF36)</f>
        <v>30</v>
      </c>
      <c r="AJ36" s="348">
        <f t="shared" si="1"/>
        <v>2</v>
      </c>
    </row>
    <row r="37" spans="1:36" x14ac:dyDescent="0.2">
      <c r="A37" s="476" t="s">
        <v>146</v>
      </c>
      <c r="B37" s="91" t="s">
        <v>41</v>
      </c>
      <c r="C37" s="453"/>
      <c r="D37" s="453" t="s">
        <v>186</v>
      </c>
      <c r="E37" s="65"/>
      <c r="F37" s="64"/>
      <c r="G37" s="317"/>
      <c r="H37" s="65">
        <v>2</v>
      </c>
      <c r="I37" s="64" t="s">
        <v>33</v>
      </c>
      <c r="J37" s="317">
        <v>2</v>
      </c>
      <c r="K37" s="65"/>
      <c r="L37" s="64"/>
      <c r="M37" s="317"/>
      <c r="N37" s="65"/>
      <c r="O37" s="64"/>
      <c r="P37" s="325"/>
      <c r="Q37" s="65"/>
      <c r="R37" s="64"/>
      <c r="S37" s="317"/>
      <c r="T37" s="65"/>
      <c r="U37" s="64"/>
      <c r="V37" s="317"/>
      <c r="W37" s="65"/>
      <c r="X37" s="64"/>
      <c r="Y37" s="317"/>
      <c r="Z37" s="65"/>
      <c r="AA37" s="64"/>
      <c r="AB37" s="317"/>
      <c r="AC37" s="115"/>
      <c r="AD37" s="116"/>
      <c r="AE37" s="340"/>
      <c r="AF37" s="115"/>
      <c r="AG37" s="116"/>
      <c r="AH37" s="340"/>
      <c r="AI37" s="82">
        <f>15*(E37+H37+K37+N37+Q37+T37+W37+Z37+AC37+AF37)</f>
        <v>30</v>
      </c>
      <c r="AJ37" s="348">
        <f t="shared" si="1"/>
        <v>2</v>
      </c>
    </row>
    <row r="38" spans="1:36" x14ac:dyDescent="0.2">
      <c r="A38" s="476" t="s">
        <v>147</v>
      </c>
      <c r="B38" s="93" t="s">
        <v>43</v>
      </c>
      <c r="C38" s="464"/>
      <c r="D38" s="464" t="s">
        <v>19</v>
      </c>
      <c r="E38" s="65"/>
      <c r="F38" s="64"/>
      <c r="G38" s="317"/>
      <c r="H38" s="65"/>
      <c r="I38" s="64"/>
      <c r="J38" s="317"/>
      <c r="K38" s="65">
        <v>2</v>
      </c>
      <c r="L38" s="64" t="s">
        <v>15</v>
      </c>
      <c r="M38" s="317">
        <v>2</v>
      </c>
      <c r="N38" s="65"/>
      <c r="O38" s="64"/>
      <c r="P38" s="325"/>
      <c r="Q38" s="65"/>
      <c r="R38" s="64"/>
      <c r="S38" s="317"/>
      <c r="T38" s="65"/>
      <c r="U38" s="64"/>
      <c r="V38" s="317"/>
      <c r="W38" s="65"/>
      <c r="X38" s="64"/>
      <c r="Y38" s="317"/>
      <c r="Z38" s="65"/>
      <c r="AA38" s="64"/>
      <c r="AB38" s="317"/>
      <c r="AC38" s="115"/>
      <c r="AD38" s="116"/>
      <c r="AE38" s="340"/>
      <c r="AF38" s="115"/>
      <c r="AG38" s="116"/>
      <c r="AH38" s="340"/>
      <c r="AI38" s="82">
        <f t="shared" ref="AI38:AI57" si="5">15*(E38+H38+K38+N38+Q38+T38+W38+Z38+AC38+AF38)</f>
        <v>30</v>
      </c>
      <c r="AJ38" s="348">
        <f t="shared" si="1"/>
        <v>2</v>
      </c>
    </row>
    <row r="39" spans="1:36" x14ac:dyDescent="0.2">
      <c r="A39" s="476" t="s">
        <v>134</v>
      </c>
      <c r="B39" s="91" t="s">
        <v>44</v>
      </c>
      <c r="C39" s="453"/>
      <c r="D39" s="453" t="s">
        <v>19</v>
      </c>
      <c r="E39" s="65"/>
      <c r="F39" s="64"/>
      <c r="G39" s="317"/>
      <c r="H39" s="65"/>
      <c r="I39" s="64"/>
      <c r="J39" s="317"/>
      <c r="K39" s="65">
        <v>2</v>
      </c>
      <c r="L39" s="64" t="s">
        <v>15</v>
      </c>
      <c r="M39" s="317">
        <v>3</v>
      </c>
      <c r="N39" s="65"/>
      <c r="O39" s="64"/>
      <c r="P39" s="325"/>
      <c r="Q39" s="65"/>
      <c r="R39" s="64"/>
      <c r="S39" s="317"/>
      <c r="T39" s="65"/>
      <c r="U39" s="64"/>
      <c r="V39" s="317"/>
      <c r="W39" s="65"/>
      <c r="X39" s="64"/>
      <c r="Y39" s="317"/>
      <c r="Z39" s="65"/>
      <c r="AA39" s="64"/>
      <c r="AB39" s="317"/>
      <c r="AC39" s="115"/>
      <c r="AD39" s="116"/>
      <c r="AE39" s="340"/>
      <c r="AF39" s="115"/>
      <c r="AG39" s="116"/>
      <c r="AH39" s="340"/>
      <c r="AI39" s="82">
        <f t="shared" si="5"/>
        <v>30</v>
      </c>
      <c r="AJ39" s="348">
        <f t="shared" si="1"/>
        <v>3</v>
      </c>
    </row>
    <row r="40" spans="1:36" x14ac:dyDescent="0.2">
      <c r="A40" s="476" t="s">
        <v>145</v>
      </c>
      <c r="B40" s="91" t="s">
        <v>45</v>
      </c>
      <c r="C40" s="453"/>
      <c r="D40" s="453" t="s">
        <v>19</v>
      </c>
      <c r="E40" s="65"/>
      <c r="F40" s="64"/>
      <c r="G40" s="317"/>
      <c r="H40" s="65"/>
      <c r="I40" s="64"/>
      <c r="J40" s="317"/>
      <c r="K40" s="65"/>
      <c r="L40" s="64"/>
      <c r="M40" s="317"/>
      <c r="N40" s="65">
        <v>2</v>
      </c>
      <c r="O40" s="64" t="s">
        <v>15</v>
      </c>
      <c r="P40" s="325">
        <v>3</v>
      </c>
      <c r="Q40" s="65"/>
      <c r="R40" s="64"/>
      <c r="S40" s="317"/>
      <c r="T40" s="65"/>
      <c r="U40" s="64"/>
      <c r="V40" s="317"/>
      <c r="W40" s="65"/>
      <c r="X40" s="64"/>
      <c r="Y40" s="317"/>
      <c r="Z40" s="65"/>
      <c r="AA40" s="64"/>
      <c r="AB40" s="317"/>
      <c r="AC40" s="115"/>
      <c r="AD40" s="116"/>
      <c r="AE40" s="340"/>
      <c r="AF40" s="115"/>
      <c r="AG40" s="116"/>
      <c r="AH40" s="340"/>
      <c r="AI40" s="82">
        <f t="shared" si="5"/>
        <v>30</v>
      </c>
      <c r="AJ40" s="348">
        <f t="shared" si="1"/>
        <v>3</v>
      </c>
    </row>
    <row r="41" spans="1:36" x14ac:dyDescent="0.2">
      <c r="A41" s="476" t="s">
        <v>135</v>
      </c>
      <c r="B41" s="91" t="s">
        <v>46</v>
      </c>
      <c r="C41" s="453"/>
      <c r="D41" s="453" t="s">
        <v>186</v>
      </c>
      <c r="E41" s="65"/>
      <c r="F41" s="64"/>
      <c r="G41" s="317"/>
      <c r="H41" s="65"/>
      <c r="I41" s="64"/>
      <c r="J41" s="317"/>
      <c r="K41" s="65"/>
      <c r="L41" s="64"/>
      <c r="M41" s="317"/>
      <c r="N41" s="65"/>
      <c r="O41" s="64"/>
      <c r="P41" s="325"/>
      <c r="Q41" s="65">
        <v>2</v>
      </c>
      <c r="R41" s="64" t="s">
        <v>33</v>
      </c>
      <c r="S41" s="317">
        <v>2</v>
      </c>
      <c r="T41" s="65"/>
      <c r="U41" s="64"/>
      <c r="V41" s="317"/>
      <c r="W41" s="65"/>
      <c r="X41" s="64"/>
      <c r="Y41" s="317"/>
      <c r="Z41" s="65"/>
      <c r="AA41" s="64"/>
      <c r="AB41" s="317"/>
      <c r="AC41" s="115"/>
      <c r="AD41" s="116"/>
      <c r="AE41" s="340"/>
      <c r="AF41" s="115"/>
      <c r="AG41" s="116"/>
      <c r="AH41" s="340"/>
      <c r="AI41" s="82">
        <f t="shared" si="5"/>
        <v>30</v>
      </c>
      <c r="AJ41" s="348">
        <f t="shared" si="1"/>
        <v>2</v>
      </c>
    </row>
    <row r="42" spans="1:36" ht="36" x14ac:dyDescent="0.2">
      <c r="A42" s="476" t="s">
        <v>140</v>
      </c>
      <c r="B42" s="91" t="s">
        <v>47</v>
      </c>
      <c r="C42" s="463" t="s">
        <v>269</v>
      </c>
      <c r="D42" s="453" t="s">
        <v>19</v>
      </c>
      <c r="E42" s="65"/>
      <c r="F42" s="64"/>
      <c r="G42" s="317"/>
      <c r="H42" s="65"/>
      <c r="I42" s="64"/>
      <c r="J42" s="317"/>
      <c r="K42" s="65"/>
      <c r="L42" s="64"/>
      <c r="M42" s="317"/>
      <c r="N42" s="65"/>
      <c r="O42" s="64"/>
      <c r="P42" s="325"/>
      <c r="Q42" s="65"/>
      <c r="R42" s="64"/>
      <c r="S42" s="317"/>
      <c r="T42" s="65">
        <v>3</v>
      </c>
      <c r="U42" s="64" t="s">
        <v>15</v>
      </c>
      <c r="V42" s="317">
        <v>2</v>
      </c>
      <c r="W42" s="65"/>
      <c r="X42" s="64"/>
      <c r="Y42" s="317"/>
      <c r="Z42" s="65"/>
      <c r="AA42" s="64"/>
      <c r="AB42" s="317"/>
      <c r="AC42" s="115"/>
      <c r="AD42" s="116"/>
      <c r="AE42" s="340"/>
      <c r="AF42" s="115"/>
      <c r="AG42" s="116"/>
      <c r="AH42" s="340"/>
      <c r="AI42" s="82">
        <f t="shared" si="5"/>
        <v>45</v>
      </c>
      <c r="AJ42" s="348">
        <f t="shared" si="1"/>
        <v>2</v>
      </c>
    </row>
    <row r="43" spans="1:36" x14ac:dyDescent="0.2">
      <c r="A43" s="476" t="s">
        <v>144</v>
      </c>
      <c r="B43" s="91" t="s">
        <v>48</v>
      </c>
      <c r="C43" s="453"/>
      <c r="D43" s="453" t="s">
        <v>186</v>
      </c>
      <c r="E43" s="65"/>
      <c r="F43" s="64"/>
      <c r="G43" s="317"/>
      <c r="H43" s="65"/>
      <c r="I43" s="64"/>
      <c r="J43" s="317"/>
      <c r="K43" s="65"/>
      <c r="L43" s="64"/>
      <c r="M43" s="317"/>
      <c r="N43" s="65"/>
      <c r="O43" s="64"/>
      <c r="P43" s="325"/>
      <c r="Q43" s="65"/>
      <c r="R43" s="64"/>
      <c r="S43" s="317"/>
      <c r="T43" s="65"/>
      <c r="U43" s="64"/>
      <c r="V43" s="317"/>
      <c r="W43" s="65">
        <v>2</v>
      </c>
      <c r="X43" s="64" t="s">
        <v>33</v>
      </c>
      <c r="Y43" s="317">
        <v>2</v>
      </c>
      <c r="Z43" s="65"/>
      <c r="AA43" s="64"/>
      <c r="AB43" s="317"/>
      <c r="AC43" s="115"/>
      <c r="AD43" s="116"/>
      <c r="AE43" s="340"/>
      <c r="AF43" s="115"/>
      <c r="AG43" s="116"/>
      <c r="AH43" s="340"/>
      <c r="AI43" s="82">
        <f t="shared" si="5"/>
        <v>30</v>
      </c>
      <c r="AJ43" s="348">
        <f t="shared" si="1"/>
        <v>2</v>
      </c>
    </row>
    <row r="44" spans="1:36" x14ac:dyDescent="0.2">
      <c r="A44" s="476" t="s">
        <v>142</v>
      </c>
      <c r="B44" s="91" t="s">
        <v>49</v>
      </c>
      <c r="C44" s="453"/>
      <c r="D44" s="453" t="s">
        <v>186</v>
      </c>
      <c r="E44" s="65"/>
      <c r="F44" s="64"/>
      <c r="G44" s="317"/>
      <c r="H44" s="65"/>
      <c r="I44" s="64"/>
      <c r="J44" s="317"/>
      <c r="K44" s="65"/>
      <c r="L44" s="64"/>
      <c r="M44" s="317"/>
      <c r="N44" s="65"/>
      <c r="O44" s="64"/>
      <c r="P44" s="325"/>
      <c r="Q44" s="65"/>
      <c r="R44" s="64"/>
      <c r="S44" s="317"/>
      <c r="T44" s="65"/>
      <c r="U44" s="64"/>
      <c r="V44" s="317"/>
      <c r="W44" s="65"/>
      <c r="X44" s="64"/>
      <c r="Y44" s="317"/>
      <c r="Z44" s="65">
        <v>2</v>
      </c>
      <c r="AA44" s="64" t="s">
        <v>33</v>
      </c>
      <c r="AB44" s="317">
        <v>2</v>
      </c>
      <c r="AC44" s="115"/>
      <c r="AD44" s="116"/>
      <c r="AE44" s="340"/>
      <c r="AF44" s="115"/>
      <c r="AG44" s="116"/>
      <c r="AH44" s="340"/>
      <c r="AI44" s="82">
        <f t="shared" si="5"/>
        <v>30</v>
      </c>
      <c r="AJ44" s="348">
        <f t="shared" si="1"/>
        <v>2</v>
      </c>
    </row>
    <row r="45" spans="1:36" x14ac:dyDescent="0.2">
      <c r="A45" s="476" t="s">
        <v>143</v>
      </c>
      <c r="B45" s="91" t="s">
        <v>50</v>
      </c>
      <c r="C45" s="453"/>
      <c r="D45" s="453" t="s">
        <v>186</v>
      </c>
      <c r="E45" s="65"/>
      <c r="F45" s="64"/>
      <c r="G45" s="317"/>
      <c r="H45" s="65"/>
      <c r="I45" s="64"/>
      <c r="J45" s="317"/>
      <c r="K45" s="65"/>
      <c r="L45" s="64"/>
      <c r="M45" s="317"/>
      <c r="N45" s="65"/>
      <c r="O45" s="64"/>
      <c r="P45" s="325"/>
      <c r="Q45" s="65"/>
      <c r="R45" s="64"/>
      <c r="S45" s="317"/>
      <c r="T45" s="65"/>
      <c r="U45" s="64"/>
      <c r="V45" s="317"/>
      <c r="W45" s="65">
        <v>2</v>
      </c>
      <c r="X45" s="64" t="s">
        <v>33</v>
      </c>
      <c r="Y45" s="317">
        <v>3</v>
      </c>
      <c r="Z45" s="65"/>
      <c r="AA45" s="64"/>
      <c r="AB45" s="317"/>
      <c r="AC45" s="115"/>
      <c r="AD45" s="116"/>
      <c r="AE45" s="340"/>
      <c r="AF45" s="115"/>
      <c r="AG45" s="116"/>
      <c r="AH45" s="340"/>
      <c r="AI45" s="82">
        <f t="shared" si="5"/>
        <v>30</v>
      </c>
      <c r="AJ45" s="348">
        <f t="shared" si="1"/>
        <v>3</v>
      </c>
    </row>
    <row r="46" spans="1:36" ht="13.5" thickBot="1" x14ac:dyDescent="0.25">
      <c r="A46" s="476" t="s">
        <v>141</v>
      </c>
      <c r="B46" s="91" t="s">
        <v>51</v>
      </c>
      <c r="C46" s="453"/>
      <c r="D46" s="453" t="s">
        <v>186</v>
      </c>
      <c r="E46" s="65"/>
      <c r="F46" s="64"/>
      <c r="G46" s="317"/>
      <c r="H46" s="65"/>
      <c r="I46" s="64"/>
      <c r="J46" s="317"/>
      <c r="K46" s="65"/>
      <c r="L46" s="64"/>
      <c r="M46" s="317"/>
      <c r="N46" s="65"/>
      <c r="O46" s="64"/>
      <c r="P46" s="325"/>
      <c r="Q46" s="65"/>
      <c r="R46" s="64"/>
      <c r="S46" s="317"/>
      <c r="T46" s="65"/>
      <c r="U46" s="64"/>
      <c r="V46" s="317"/>
      <c r="W46" s="65">
        <v>2</v>
      </c>
      <c r="X46" s="64" t="s">
        <v>33</v>
      </c>
      <c r="Y46" s="317">
        <v>2</v>
      </c>
      <c r="Z46" s="65"/>
      <c r="AA46" s="64"/>
      <c r="AB46" s="317"/>
      <c r="AC46" s="115"/>
      <c r="AD46" s="116"/>
      <c r="AE46" s="340"/>
      <c r="AF46" s="115"/>
      <c r="AG46" s="116"/>
      <c r="AH46" s="340"/>
      <c r="AI46" s="82">
        <f t="shared" si="5"/>
        <v>30</v>
      </c>
      <c r="AJ46" s="348">
        <f t="shared" si="1"/>
        <v>2</v>
      </c>
    </row>
    <row r="47" spans="1:36" ht="13.5" customHeight="1" thickBot="1" x14ac:dyDescent="0.25">
      <c r="A47" s="477"/>
      <c r="B47" s="598" t="s">
        <v>88</v>
      </c>
      <c r="C47" s="609"/>
      <c r="D47" s="499"/>
      <c r="E47" s="545" t="s">
        <v>1</v>
      </c>
      <c r="F47" s="546"/>
      <c r="G47" s="547"/>
      <c r="H47" s="548" t="s">
        <v>2</v>
      </c>
      <c r="I47" s="549"/>
      <c r="J47" s="550"/>
      <c r="K47" s="545" t="s">
        <v>3</v>
      </c>
      <c r="L47" s="546"/>
      <c r="M47" s="547"/>
      <c r="N47" s="545" t="s">
        <v>4</v>
      </c>
      <c r="O47" s="546"/>
      <c r="P47" s="547"/>
      <c r="Q47" s="545" t="s">
        <v>5</v>
      </c>
      <c r="R47" s="546"/>
      <c r="S47" s="547"/>
      <c r="T47" s="545" t="s">
        <v>6</v>
      </c>
      <c r="U47" s="546"/>
      <c r="V47" s="547"/>
      <c r="W47" s="545" t="s">
        <v>7</v>
      </c>
      <c r="X47" s="546"/>
      <c r="Y47" s="547"/>
      <c r="Z47" s="545" t="s">
        <v>8</v>
      </c>
      <c r="AA47" s="546"/>
      <c r="AB47" s="547"/>
      <c r="AC47" s="551" t="s">
        <v>9</v>
      </c>
      <c r="AD47" s="552"/>
      <c r="AE47" s="553"/>
      <c r="AF47" s="551" t="s">
        <v>10</v>
      </c>
      <c r="AG47" s="552"/>
      <c r="AH47" s="553"/>
      <c r="AI47" s="106" t="s">
        <v>11</v>
      </c>
      <c r="AJ47" s="351" t="s">
        <v>12</v>
      </c>
    </row>
    <row r="48" spans="1:36" ht="13.5" thickBot="1" x14ac:dyDescent="0.25">
      <c r="A48" s="477"/>
      <c r="B48" s="610"/>
      <c r="C48" s="611"/>
      <c r="D48" s="497"/>
      <c r="E48" s="141" t="s">
        <v>11</v>
      </c>
      <c r="F48" s="142"/>
      <c r="G48" s="356" t="s">
        <v>12</v>
      </c>
      <c r="H48" s="144" t="s">
        <v>11</v>
      </c>
      <c r="I48" s="145"/>
      <c r="J48" s="356" t="s">
        <v>12</v>
      </c>
      <c r="K48" s="144" t="s">
        <v>11</v>
      </c>
      <c r="L48" s="145"/>
      <c r="M48" s="356" t="s">
        <v>12</v>
      </c>
      <c r="N48" s="144" t="s">
        <v>11</v>
      </c>
      <c r="O48" s="145"/>
      <c r="P48" s="356" t="s">
        <v>12</v>
      </c>
      <c r="Q48" s="144" t="s">
        <v>11</v>
      </c>
      <c r="R48" s="145"/>
      <c r="S48" s="356" t="s">
        <v>12</v>
      </c>
      <c r="T48" s="144" t="s">
        <v>11</v>
      </c>
      <c r="U48" s="145"/>
      <c r="V48" s="356" t="s">
        <v>12</v>
      </c>
      <c r="W48" s="103" t="s">
        <v>11</v>
      </c>
      <c r="X48" s="104"/>
      <c r="Y48" s="331" t="s">
        <v>12</v>
      </c>
      <c r="Z48" s="103" t="s">
        <v>11</v>
      </c>
      <c r="AA48" s="104"/>
      <c r="AB48" s="331" t="s">
        <v>12</v>
      </c>
      <c r="AC48" s="117" t="s">
        <v>11</v>
      </c>
      <c r="AD48" s="118"/>
      <c r="AE48" s="341" t="s">
        <v>12</v>
      </c>
      <c r="AF48" s="117" t="s">
        <v>11</v>
      </c>
      <c r="AG48" s="118"/>
      <c r="AH48" s="341" t="s">
        <v>12</v>
      </c>
      <c r="AI48" s="90"/>
      <c r="AJ48" s="346"/>
    </row>
    <row r="49" spans="1:36" x14ac:dyDescent="0.2">
      <c r="A49" s="478" t="s">
        <v>139</v>
      </c>
      <c r="B49" s="84" t="s">
        <v>53</v>
      </c>
      <c r="C49" s="84"/>
      <c r="D49" s="483" t="s">
        <v>19</v>
      </c>
      <c r="E49" s="73"/>
      <c r="F49" s="74"/>
      <c r="G49" s="316"/>
      <c r="H49" s="73"/>
      <c r="I49" s="74"/>
      <c r="J49" s="316"/>
      <c r="K49" s="73"/>
      <c r="L49" s="74"/>
      <c r="M49" s="316"/>
      <c r="N49" s="73"/>
      <c r="O49" s="74"/>
      <c r="P49" s="327"/>
      <c r="Q49" s="73"/>
      <c r="R49" s="74"/>
      <c r="S49" s="316"/>
      <c r="T49" s="73"/>
      <c r="U49" s="74"/>
      <c r="V49" s="316"/>
      <c r="W49" s="65">
        <v>2</v>
      </c>
      <c r="X49" s="64" t="s">
        <v>19</v>
      </c>
      <c r="Y49" s="317">
        <v>2</v>
      </c>
      <c r="Z49" s="65"/>
      <c r="AA49" s="64"/>
      <c r="AB49" s="317"/>
      <c r="AC49" s="115"/>
      <c r="AD49" s="116"/>
      <c r="AE49" s="340"/>
      <c r="AF49" s="115"/>
      <c r="AG49" s="116"/>
      <c r="AH49" s="340"/>
      <c r="AI49" s="60">
        <f>15*(E49+H49+K49+N49+Q49+T49+W49+Z49+AC49+AF49)</f>
        <v>30</v>
      </c>
      <c r="AJ49" s="350">
        <f>G49+J49+M49+P49+S49+V49+Y49+AB49+AE49+AH49</f>
        <v>2</v>
      </c>
    </row>
    <row r="50" spans="1:36" x14ac:dyDescent="0.2">
      <c r="A50" s="478" t="s">
        <v>137</v>
      </c>
      <c r="B50" s="91" t="s">
        <v>54</v>
      </c>
      <c r="C50" s="91"/>
      <c r="D50" s="453" t="s">
        <v>186</v>
      </c>
      <c r="E50" s="65"/>
      <c r="F50" s="64"/>
      <c r="G50" s="317"/>
      <c r="H50" s="65"/>
      <c r="I50" s="64"/>
      <c r="J50" s="317"/>
      <c r="K50" s="65"/>
      <c r="L50" s="64"/>
      <c r="M50" s="317"/>
      <c r="N50" s="65"/>
      <c r="O50" s="64"/>
      <c r="P50" s="325"/>
      <c r="Q50" s="65"/>
      <c r="R50" s="64"/>
      <c r="S50" s="317"/>
      <c r="T50" s="65"/>
      <c r="U50" s="64"/>
      <c r="V50" s="317"/>
      <c r="W50" s="65">
        <v>2</v>
      </c>
      <c r="X50" s="64" t="s">
        <v>33</v>
      </c>
      <c r="Y50" s="317">
        <v>2</v>
      </c>
      <c r="Z50" s="65"/>
      <c r="AA50" s="64"/>
      <c r="AB50" s="317"/>
      <c r="AC50" s="115"/>
      <c r="AD50" s="116"/>
      <c r="AE50" s="340"/>
      <c r="AF50" s="115"/>
      <c r="AG50" s="116"/>
      <c r="AH50" s="340"/>
      <c r="AI50" s="60">
        <f>15*(E50+H50+K50+N50+Q50+T50+W50+Z50+AC50+AF50)</f>
        <v>30</v>
      </c>
      <c r="AJ50" s="350">
        <f>G50+J50+M50+P50+S50+V50+Y50+AB50+AE50+AH50</f>
        <v>2</v>
      </c>
    </row>
    <row r="51" spans="1:36" x14ac:dyDescent="0.2">
      <c r="A51" s="478" t="s">
        <v>136</v>
      </c>
      <c r="B51" s="91" t="s">
        <v>55</v>
      </c>
      <c r="C51" s="91"/>
      <c r="D51" s="453"/>
      <c r="E51" s="65"/>
      <c r="F51" s="64"/>
      <c r="G51" s="317"/>
      <c r="H51" s="65"/>
      <c r="I51" s="64"/>
      <c r="J51" s="317"/>
      <c r="K51" s="65"/>
      <c r="L51" s="64"/>
      <c r="M51" s="317"/>
      <c r="N51" s="65">
        <v>2</v>
      </c>
      <c r="O51" s="64" t="s">
        <v>19</v>
      </c>
      <c r="P51" s="325">
        <v>2</v>
      </c>
      <c r="Q51" s="65"/>
      <c r="R51" s="64"/>
      <c r="S51" s="317"/>
      <c r="T51" s="65"/>
      <c r="U51" s="64"/>
      <c r="V51" s="317"/>
      <c r="W51" s="65"/>
      <c r="X51" s="64"/>
      <c r="Y51" s="317"/>
      <c r="Z51" s="65"/>
      <c r="AA51" s="64"/>
      <c r="AB51" s="317"/>
      <c r="AC51" s="115"/>
      <c r="AD51" s="116"/>
      <c r="AE51" s="340"/>
      <c r="AF51" s="115"/>
      <c r="AG51" s="116"/>
      <c r="AH51" s="340"/>
      <c r="AI51" s="60">
        <f>15*(E51+H51+K51+N51+Q51+T51+W51+Z51+AC51+AF51)</f>
        <v>30</v>
      </c>
      <c r="AJ51" s="350">
        <f>G51+J51+M51+P51+S51+V51+Y51+AB51+AE51+AH51</f>
        <v>2</v>
      </c>
    </row>
    <row r="52" spans="1:36" ht="13.5" thickBot="1" x14ac:dyDescent="0.25">
      <c r="A52" s="478" t="s">
        <v>138</v>
      </c>
      <c r="B52" s="91" t="s">
        <v>56</v>
      </c>
      <c r="C52" s="91"/>
      <c r="D52" s="453" t="s">
        <v>186</v>
      </c>
      <c r="E52" s="65"/>
      <c r="F52" s="64"/>
      <c r="G52" s="317"/>
      <c r="H52" s="65"/>
      <c r="I52" s="64"/>
      <c r="J52" s="317"/>
      <c r="K52" s="65"/>
      <c r="L52" s="64"/>
      <c r="M52" s="317"/>
      <c r="N52" s="65"/>
      <c r="O52" s="64"/>
      <c r="P52" s="325"/>
      <c r="Q52" s="65">
        <v>2</v>
      </c>
      <c r="R52" s="64" t="s">
        <v>33</v>
      </c>
      <c r="S52" s="317">
        <v>2</v>
      </c>
      <c r="T52" s="65"/>
      <c r="U52" s="64"/>
      <c r="V52" s="317"/>
      <c r="W52" s="65"/>
      <c r="X52" s="64"/>
      <c r="Y52" s="317"/>
      <c r="Z52" s="65"/>
      <c r="AA52" s="64"/>
      <c r="AB52" s="317"/>
      <c r="AC52" s="115"/>
      <c r="AD52" s="116"/>
      <c r="AE52" s="340"/>
      <c r="AF52" s="115"/>
      <c r="AG52" s="116"/>
      <c r="AH52" s="340"/>
      <c r="AI52" s="60">
        <f>15*(E52+H52+K52+N52+Q52+T52+W52+Z52+AC52+AF52)</f>
        <v>30</v>
      </c>
      <c r="AJ52" s="350">
        <f>G52+J52+M52+P52+S52+V52+Y52+AB52+AE52+AH52</f>
        <v>2</v>
      </c>
    </row>
    <row r="53" spans="1:36" ht="13.5" thickBot="1" x14ac:dyDescent="0.25">
      <c r="A53" s="479"/>
      <c r="B53" s="540" t="s">
        <v>275</v>
      </c>
      <c r="C53" s="541"/>
      <c r="D53" s="541"/>
      <c r="E53" s="541"/>
      <c r="F53" s="541"/>
      <c r="G53" s="541"/>
      <c r="H53" s="541"/>
      <c r="I53" s="541"/>
      <c r="J53" s="541"/>
      <c r="K53" s="541"/>
      <c r="L53" s="541"/>
      <c r="M53" s="541"/>
      <c r="N53" s="541"/>
      <c r="O53" s="541"/>
      <c r="P53" s="541"/>
      <c r="Q53" s="541"/>
      <c r="R53" s="541"/>
      <c r="S53" s="541"/>
      <c r="T53" s="541"/>
      <c r="U53" s="541"/>
      <c r="V53" s="541"/>
      <c r="W53" s="541"/>
      <c r="X53" s="541"/>
      <c r="Y53" s="541"/>
      <c r="Z53" s="541"/>
      <c r="AA53" s="541"/>
      <c r="AB53" s="541"/>
      <c r="AC53" s="541"/>
      <c r="AD53" s="541"/>
      <c r="AE53" s="541"/>
      <c r="AF53" s="541"/>
      <c r="AG53" s="541"/>
      <c r="AH53" s="541"/>
      <c r="AI53" s="541"/>
      <c r="AJ53" s="542"/>
    </row>
    <row r="54" spans="1:36" x14ac:dyDescent="0.2">
      <c r="A54" s="480" t="s">
        <v>242</v>
      </c>
      <c r="B54" s="91" t="s">
        <v>52</v>
      </c>
      <c r="C54" s="453" t="s">
        <v>276</v>
      </c>
      <c r="D54" s="453" t="s">
        <v>19</v>
      </c>
      <c r="E54" s="65"/>
      <c r="F54" s="64"/>
      <c r="G54" s="317"/>
      <c r="H54" s="65"/>
      <c r="I54" s="64"/>
      <c r="J54" s="317"/>
      <c r="K54" s="65"/>
      <c r="L54" s="64"/>
      <c r="M54" s="317"/>
      <c r="N54" s="65"/>
      <c r="O54" s="64"/>
      <c r="P54" s="325"/>
      <c r="Q54" s="65"/>
      <c r="R54" s="64"/>
      <c r="S54" s="317"/>
      <c r="T54" s="65"/>
      <c r="U54" s="64"/>
      <c r="V54" s="317"/>
      <c r="W54" s="65"/>
      <c r="X54" s="64"/>
      <c r="Y54" s="317"/>
      <c r="Z54" s="65"/>
      <c r="AA54" s="139"/>
      <c r="AB54" s="335"/>
      <c r="AC54" s="5">
        <v>2</v>
      </c>
      <c r="AD54" s="8" t="s">
        <v>33</v>
      </c>
      <c r="AE54" s="342">
        <v>2</v>
      </c>
      <c r="AF54" s="5"/>
      <c r="AG54" s="9"/>
      <c r="AH54" s="342"/>
      <c r="AI54" s="82">
        <f t="shared" si="5"/>
        <v>30</v>
      </c>
      <c r="AJ54" s="348">
        <f>G54+J54+M54+P54+S54+V54+Y54+AB54+AE54+AH54</f>
        <v>2</v>
      </c>
    </row>
    <row r="55" spans="1:36" x14ac:dyDescent="0.2">
      <c r="A55" s="480" t="s">
        <v>243</v>
      </c>
      <c r="B55" s="91" t="s">
        <v>57</v>
      </c>
      <c r="C55" s="453" t="s">
        <v>276</v>
      </c>
      <c r="D55" s="453" t="s">
        <v>19</v>
      </c>
      <c r="E55" s="65"/>
      <c r="F55" s="64"/>
      <c r="G55" s="317"/>
      <c r="H55" s="65"/>
      <c r="I55" s="64"/>
      <c r="J55" s="317"/>
      <c r="K55" s="65"/>
      <c r="L55" s="64"/>
      <c r="M55" s="317"/>
      <c r="N55" s="65"/>
      <c r="O55" s="64"/>
      <c r="P55" s="325"/>
      <c r="Q55" s="65"/>
      <c r="R55" s="64"/>
      <c r="S55" s="317"/>
      <c r="T55" s="65"/>
      <c r="U55" s="64"/>
      <c r="V55" s="317"/>
      <c r="W55" s="65"/>
      <c r="X55" s="64"/>
      <c r="Y55" s="317"/>
      <c r="Z55" s="65"/>
      <c r="AA55" s="139"/>
      <c r="AB55" s="335"/>
      <c r="AC55" s="5">
        <v>2</v>
      </c>
      <c r="AD55" s="8" t="s">
        <v>33</v>
      </c>
      <c r="AE55" s="342">
        <v>2</v>
      </c>
      <c r="AF55" s="5">
        <v>2</v>
      </c>
      <c r="AG55" s="8" t="s">
        <v>33</v>
      </c>
      <c r="AH55" s="342">
        <v>2</v>
      </c>
      <c r="AI55" s="82">
        <f t="shared" si="5"/>
        <v>60</v>
      </c>
      <c r="AJ55" s="348">
        <f>G55+J55+M55+P55+S55+V55+Y55+AB55+AE55+AH55</f>
        <v>4</v>
      </c>
    </row>
    <row r="56" spans="1:36" x14ac:dyDescent="0.2">
      <c r="A56" s="480" t="s">
        <v>244</v>
      </c>
      <c r="B56" s="124" t="s">
        <v>21</v>
      </c>
      <c r="C56" s="461" t="s">
        <v>276</v>
      </c>
      <c r="D56" s="461"/>
      <c r="E56" s="65"/>
      <c r="F56" s="64"/>
      <c r="G56" s="317"/>
      <c r="H56" s="65"/>
      <c r="I56" s="64"/>
      <c r="J56" s="317"/>
      <c r="K56" s="65"/>
      <c r="L56" s="64"/>
      <c r="M56" s="317"/>
      <c r="N56" s="65"/>
      <c r="O56" s="64"/>
      <c r="P56" s="325"/>
      <c r="Q56" s="65"/>
      <c r="R56" s="64"/>
      <c r="S56" s="317"/>
      <c r="T56" s="65"/>
      <c r="U56" s="64"/>
      <c r="V56" s="317"/>
      <c r="W56" s="65"/>
      <c r="X56" s="64"/>
      <c r="Y56" s="317"/>
      <c r="Z56" s="65"/>
      <c r="AA56" s="64"/>
      <c r="AB56" s="317"/>
      <c r="AC56" s="130"/>
      <c r="AD56" s="6"/>
      <c r="AE56" s="342">
        <v>20</v>
      </c>
      <c r="AF56" s="5"/>
      <c r="AG56" s="6"/>
      <c r="AH56" s="342">
        <v>20</v>
      </c>
      <c r="AI56" s="82">
        <f t="shared" si="5"/>
        <v>0</v>
      </c>
      <c r="AJ56" s="348">
        <f>G56+J56+M56+P56+S56+V56+Y56+AB56+AE56+AH56</f>
        <v>40</v>
      </c>
    </row>
    <row r="57" spans="1:36" ht="13.5" thickBot="1" x14ac:dyDescent="0.25">
      <c r="A57" s="480" t="s">
        <v>245</v>
      </c>
      <c r="B57" s="125" t="s">
        <v>22</v>
      </c>
      <c r="C57" s="462" t="s">
        <v>276</v>
      </c>
      <c r="D57" s="462"/>
      <c r="E57" s="126"/>
      <c r="F57" s="127"/>
      <c r="G57" s="321"/>
      <c r="H57" s="126"/>
      <c r="I57" s="127"/>
      <c r="J57" s="321"/>
      <c r="K57" s="126"/>
      <c r="L57" s="127"/>
      <c r="M57" s="321"/>
      <c r="N57" s="126"/>
      <c r="O57" s="127"/>
      <c r="P57" s="328"/>
      <c r="Q57" s="126"/>
      <c r="R57" s="127"/>
      <c r="S57" s="321"/>
      <c r="T57" s="126"/>
      <c r="U57" s="127"/>
      <c r="V57" s="321"/>
      <c r="W57" s="126"/>
      <c r="X57" s="127"/>
      <c r="Y57" s="321"/>
      <c r="Z57" s="126"/>
      <c r="AA57" s="127"/>
      <c r="AB57" s="321"/>
      <c r="AC57" s="10"/>
      <c r="AD57" s="11"/>
      <c r="AE57" s="343">
        <v>2</v>
      </c>
      <c r="AF57" s="10"/>
      <c r="AG57" s="11"/>
      <c r="AH57" s="343">
        <v>2</v>
      </c>
      <c r="AI57" s="129">
        <f t="shared" si="5"/>
        <v>0</v>
      </c>
      <c r="AJ57" s="352">
        <f>G57+J57+M57+P57+S57+V57+Y57+AB57+AE57+AH57</f>
        <v>4</v>
      </c>
    </row>
    <row r="58" spans="1:36" ht="13.5" thickBot="1" x14ac:dyDescent="0.25">
      <c r="B58" s="94" t="s">
        <v>23</v>
      </c>
      <c r="C58" s="94"/>
      <c r="D58" s="94"/>
      <c r="E58" s="95">
        <f>SUM(E6:E57)</f>
        <v>24</v>
      </c>
      <c r="F58" s="96"/>
      <c r="G58" s="322">
        <f>SUM(G6:G57)</f>
        <v>32</v>
      </c>
      <c r="H58" s="97">
        <f>SUM(H6:H57)</f>
        <v>20</v>
      </c>
      <c r="I58" s="131"/>
      <c r="J58" s="51">
        <f>SUM(J6:J57)</f>
        <v>31</v>
      </c>
      <c r="K58" s="97">
        <f>SUM(K6:K57)</f>
        <v>26</v>
      </c>
      <c r="L58" s="131"/>
      <c r="M58" s="50">
        <f>SUM(M6:M57)</f>
        <v>33</v>
      </c>
      <c r="N58" s="97">
        <f>SUM(N6:N57)</f>
        <v>28</v>
      </c>
      <c r="O58" s="131"/>
      <c r="P58" s="50">
        <f>SUM(P6:P57)</f>
        <v>35</v>
      </c>
      <c r="Q58" s="97">
        <f>SUM(Q6:Q57)</f>
        <v>31</v>
      </c>
      <c r="R58" s="131"/>
      <c r="S58" s="50">
        <f>SUM(S6:S57)</f>
        <v>35</v>
      </c>
      <c r="T58" s="97">
        <f>SUM(T6:T57)</f>
        <v>29</v>
      </c>
      <c r="U58" s="131"/>
      <c r="V58" s="50">
        <f>SUM(V6:V57)</f>
        <v>33</v>
      </c>
      <c r="W58" s="97">
        <f>SUM(W6:W57)</f>
        <v>19</v>
      </c>
      <c r="X58" s="131"/>
      <c r="Y58" s="50">
        <f>SUM(Y6:Y57)</f>
        <v>35</v>
      </c>
      <c r="Z58" s="97">
        <f>SUM(Z6:Z57)</f>
        <v>10</v>
      </c>
      <c r="AA58" s="131"/>
      <c r="AB58" s="50">
        <f>SUM(AB6:AB57)</f>
        <v>22</v>
      </c>
      <c r="AC58" s="97">
        <f>SUM(AC6:AC57)</f>
        <v>4</v>
      </c>
      <c r="AD58" s="131"/>
      <c r="AE58" s="50">
        <f>SUM(AE6:AE57)</f>
        <v>26</v>
      </c>
      <c r="AF58" s="97">
        <f>SUM(AF6:AF57)</f>
        <v>2</v>
      </c>
      <c r="AG58" s="131"/>
      <c r="AH58" s="50">
        <f>SUM(AH6:AH57)</f>
        <v>24</v>
      </c>
      <c r="AI58" s="15">
        <f>SUM(AI6:AI57)</f>
        <v>2895</v>
      </c>
      <c r="AJ58" s="353">
        <f>SUM(AJ6:AJ57)-SUM(AJ50:AJ52)</f>
        <v>300</v>
      </c>
    </row>
    <row r="59" spans="1:36" x14ac:dyDescent="0.2">
      <c r="A59" s="469" t="s">
        <v>246</v>
      </c>
      <c r="B59"/>
      <c r="C59" s="416"/>
      <c r="D59" s="416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 s="19"/>
      <c r="W59" s="18"/>
    </row>
    <row r="60" spans="1:36" x14ac:dyDescent="0.2">
      <c r="A60" s="469" t="s">
        <v>247</v>
      </c>
      <c r="B60"/>
      <c r="C60" s="416"/>
      <c r="D60" s="416"/>
      <c r="E60"/>
      <c r="F60"/>
      <c r="G60"/>
      <c r="H60"/>
      <c r="I60"/>
      <c r="J60"/>
      <c r="K60"/>
      <c r="L60"/>
      <c r="M60"/>
      <c r="N60"/>
      <c r="O60" s="455" t="s">
        <v>248</v>
      </c>
      <c r="P60" s="454"/>
      <c r="Q60"/>
      <c r="R60"/>
      <c r="S60"/>
      <c r="T60" s="454" t="s">
        <v>249</v>
      </c>
      <c r="U60"/>
      <c r="V60" s="19"/>
      <c r="W60" s="18"/>
    </row>
    <row r="61" spans="1:36" x14ac:dyDescent="0.2">
      <c r="A61" s="470" t="s">
        <v>250</v>
      </c>
      <c r="B61"/>
      <c r="C61" s="416"/>
      <c r="D61" s="416"/>
      <c r="E61" s="454"/>
      <c r="F61"/>
      <c r="G61"/>
      <c r="H61"/>
      <c r="I61"/>
      <c r="J61"/>
      <c r="K61"/>
      <c r="L61"/>
      <c r="M61"/>
      <c r="N61"/>
      <c r="O61" s="455" t="s">
        <v>251</v>
      </c>
      <c r="P61" s="454"/>
      <c r="Q61"/>
      <c r="R61"/>
      <c r="S61"/>
      <c r="T61" s="454" t="s">
        <v>252</v>
      </c>
      <c r="U61"/>
      <c r="V61" s="19"/>
      <c r="W61" s="18"/>
    </row>
    <row r="62" spans="1:36" x14ac:dyDescent="0.2">
      <c r="A62" s="470" t="s">
        <v>253</v>
      </c>
      <c r="B62"/>
      <c r="C62" s="416"/>
      <c r="D62" s="416"/>
      <c r="E62" s="454"/>
      <c r="F62"/>
      <c r="G62"/>
      <c r="H62"/>
      <c r="I62"/>
      <c r="J62"/>
      <c r="K62"/>
      <c r="L62"/>
      <c r="M62"/>
      <c r="N62"/>
      <c r="O62" s="455" t="s">
        <v>254</v>
      </c>
      <c r="P62" s="456"/>
      <c r="Q62"/>
      <c r="R62"/>
      <c r="S62"/>
      <c r="T62" s="456" t="s">
        <v>255</v>
      </c>
      <c r="U62"/>
      <c r="V62" s="19"/>
      <c r="W62" s="18"/>
    </row>
    <row r="63" spans="1:36" x14ac:dyDescent="0.2">
      <c r="A63" s="470" t="s">
        <v>256</v>
      </c>
      <c r="B63"/>
      <c r="C63" s="416"/>
      <c r="D63" s="416"/>
      <c r="E63" s="456"/>
      <c r="F63"/>
      <c r="G63"/>
      <c r="H63"/>
      <c r="I63"/>
      <c r="J63"/>
      <c r="K63"/>
      <c r="L63"/>
      <c r="M63"/>
      <c r="N63"/>
      <c r="O63" s="455" t="s">
        <v>257</v>
      </c>
      <c r="P63" s="456"/>
      <c r="Q63"/>
      <c r="R63"/>
      <c r="S63"/>
      <c r="T63" s="454" t="s">
        <v>258</v>
      </c>
      <c r="U63"/>
      <c r="V63" s="19"/>
      <c r="W63" s="18"/>
    </row>
    <row r="64" spans="1:36" x14ac:dyDescent="0.2">
      <c r="A64" s="457" t="s">
        <v>259</v>
      </c>
      <c r="B64"/>
      <c r="C64" s="416"/>
      <c r="D64" s="503"/>
      <c r="E64" s="456"/>
      <c r="F64"/>
      <c r="G64"/>
      <c r="H64"/>
      <c r="I64"/>
      <c r="J64" s="456"/>
      <c r="K64" s="456"/>
      <c r="L64" s="456"/>
      <c r="M64" s="456"/>
      <c r="N64" s="456"/>
      <c r="O64"/>
      <c r="P64" s="456"/>
      <c r="Q64"/>
      <c r="R64"/>
      <c r="S64"/>
      <c r="T64" s="454" t="s">
        <v>260</v>
      </c>
      <c r="U64"/>
      <c r="V64" s="19"/>
      <c r="W64" s="18"/>
    </row>
    <row r="65" spans="1:23" x14ac:dyDescent="0.2">
      <c r="A65" s="471"/>
      <c r="B65"/>
      <c r="C65" s="416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454" t="s">
        <v>261</v>
      </c>
      <c r="U65"/>
      <c r="V65" s="19"/>
      <c r="W65" s="18"/>
    </row>
    <row r="66" spans="1:23" x14ac:dyDescent="0.2">
      <c r="A66" s="472" t="s">
        <v>262</v>
      </c>
      <c r="B66"/>
      <c r="C66" s="416"/>
      <c r="D66" s="41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 s="19"/>
      <c r="W66" s="18"/>
    </row>
    <row r="67" spans="1:23" x14ac:dyDescent="0.2">
      <c r="A67" s="470" t="s">
        <v>266</v>
      </c>
      <c r="B67"/>
      <c r="C67" s="416"/>
      <c r="D67" s="416"/>
      <c r="E67" s="456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  <c r="V67" s="19"/>
      <c r="W67" s="18"/>
    </row>
    <row r="68" spans="1:23" x14ac:dyDescent="0.2">
      <c r="A68" s="470" t="s">
        <v>267</v>
      </c>
      <c r="B68" s="456"/>
      <c r="C68" s="503"/>
      <c r="D68" s="416"/>
      <c r="E68"/>
      <c r="F68"/>
      <c r="G68"/>
      <c r="H68"/>
      <c r="I68"/>
      <c r="J68"/>
      <c r="K68"/>
      <c r="L68"/>
      <c r="M68"/>
      <c r="N68" s="454"/>
      <c r="O68"/>
      <c r="P68"/>
      <c r="Q68"/>
      <c r="R68"/>
      <c r="S68"/>
      <c r="T68"/>
      <c r="U68"/>
      <c r="V68" s="19"/>
      <c r="W68" s="18"/>
    </row>
    <row r="69" spans="1:23" x14ac:dyDescent="0.2">
      <c r="A69" s="470" t="s">
        <v>263</v>
      </c>
      <c r="B69" s="456"/>
      <c r="C69" s="503"/>
      <c r="D69" s="504"/>
      <c r="E69" s="44"/>
      <c r="F69" s="44"/>
      <c r="G69" s="45"/>
      <c r="H69" s="44"/>
      <c r="I69" s="44"/>
      <c r="J69" s="45"/>
      <c r="K69" s="44"/>
      <c r="L69" s="44"/>
      <c r="M69" s="45"/>
      <c r="N69" s="44"/>
      <c r="O69" s="44"/>
      <c r="P69" s="45"/>
      <c r="Q69" s="44"/>
      <c r="R69" s="44"/>
      <c r="S69" s="45"/>
      <c r="T69" s="44"/>
      <c r="U69" s="44"/>
      <c r="V69" s="19"/>
      <c r="W69" s="18"/>
    </row>
    <row r="70" spans="1:23" x14ac:dyDescent="0.2">
      <c r="A70" s="470" t="s">
        <v>264</v>
      </c>
      <c r="B70" s="456"/>
      <c r="C70" s="503"/>
      <c r="D70" s="504"/>
      <c r="E70" s="44"/>
      <c r="F70" s="44"/>
      <c r="G70" s="45"/>
      <c r="H70" s="44"/>
      <c r="I70" s="44"/>
      <c r="J70" s="45"/>
      <c r="K70" s="44"/>
      <c r="L70" s="44"/>
      <c r="M70" s="45"/>
      <c r="N70" s="44"/>
      <c r="O70" s="44"/>
      <c r="P70" s="45"/>
      <c r="Q70" s="44"/>
      <c r="R70" s="44"/>
      <c r="S70" s="45"/>
      <c r="T70" s="44"/>
      <c r="U70" s="44"/>
      <c r="V70" s="19"/>
      <c r="W70" s="18"/>
    </row>
    <row r="71" spans="1:23" x14ac:dyDescent="0.2">
      <c r="A71" s="458" t="s">
        <v>277</v>
      </c>
      <c r="B71" s="456"/>
      <c r="C71" s="503"/>
      <c r="D71" s="504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19"/>
      <c r="W71" s="18"/>
    </row>
  </sheetData>
  <sheetProtection algorithmName="SHA-512" hashValue="l2s3RSpB0B7IKOhncF9QWbyxODkGSN6pXbmf8NeOddULbx9/nhD71pYbhgfNcJbS02txSNZ6Zqa3TvicIMSxpQ==" saltValue="4KZ9DjN51xis/u0P2M/nWw==" spinCount="100000" sheet="1" objects="1" scenarios="1"/>
  <mergeCells count="32">
    <mergeCell ref="B47:C48"/>
    <mergeCell ref="A4:A5"/>
    <mergeCell ref="AI4:AI5"/>
    <mergeCell ref="Q4:S4"/>
    <mergeCell ref="B53:AJ53"/>
    <mergeCell ref="T4:V4"/>
    <mergeCell ref="W4:Y4"/>
    <mergeCell ref="Z4:AB4"/>
    <mergeCell ref="AC4:AE4"/>
    <mergeCell ref="AF4:AH4"/>
    <mergeCell ref="N4:P4"/>
    <mergeCell ref="B4:B5"/>
    <mergeCell ref="E4:G4"/>
    <mergeCell ref="H4:J4"/>
    <mergeCell ref="K4:M4"/>
    <mergeCell ref="C4:C5"/>
    <mergeCell ref="D4:D5"/>
    <mergeCell ref="B1:AJ1"/>
    <mergeCell ref="B2:AJ2"/>
    <mergeCell ref="B30:AJ30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J4:AJ5"/>
    <mergeCell ref="B3:AJ3"/>
  </mergeCells>
  <printOptions horizontalCentered="1"/>
  <pageMargins left="0.19685039370078741" right="0.23622047244094491" top="0.55118110236220474" bottom="0.36" header="0.31496062992125984" footer="0.24"/>
  <pageSetup paperSize="9" scale="72" orientation="landscape" horizontalDpi="300" verticalDpi="300" r:id="rId1"/>
  <headerFooter>
    <oddHeader>&amp;COsztatlan zenetanár szak mintatantervei - Ütőhangszer-tanár szakirány</oddHeader>
    <firstHeader>&amp;COsztatlan zenetanár szak mintatantervei - Ütőhangszer-tanár szakirány</first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71"/>
  <sheetViews>
    <sheetView showGridLines="0" zoomScaleNormal="100" workbookViewId="0">
      <selection activeCell="A11" sqref="A11"/>
    </sheetView>
  </sheetViews>
  <sheetFormatPr defaultRowHeight="12.75" x14ac:dyDescent="0.2"/>
  <cols>
    <col min="1" max="1" width="15.7109375" style="240" customWidth="1"/>
    <col min="2" max="2" width="33.42578125" style="361" customWidth="1"/>
    <col min="3" max="3" width="15.28515625" style="361" customWidth="1"/>
    <col min="4" max="4" width="7.85546875" style="361" customWidth="1"/>
    <col min="5" max="6" width="3.85546875" style="362" customWidth="1"/>
    <col min="7" max="7" width="3.85546875" style="37" customWidth="1"/>
    <col min="8" max="8" width="3.85546875" style="363" customWidth="1"/>
    <col min="9" max="9" width="3.85546875" style="362" customWidth="1"/>
    <col min="10" max="10" width="3.85546875" style="37" customWidth="1"/>
    <col min="11" max="12" width="3.85546875" style="362" customWidth="1"/>
    <col min="13" max="13" width="3.85546875" style="37" customWidth="1"/>
    <col min="14" max="15" width="3.85546875" style="362" customWidth="1"/>
    <col min="16" max="16" width="3.85546875" style="37" customWidth="1"/>
    <col min="17" max="18" width="3.85546875" style="362" customWidth="1"/>
    <col min="19" max="19" width="3.85546875" style="37" customWidth="1"/>
    <col min="20" max="21" width="3.85546875" style="362" customWidth="1"/>
    <col min="22" max="22" width="3.85546875" style="37" customWidth="1"/>
    <col min="23" max="23" width="4.28515625" style="37" customWidth="1"/>
    <col min="24" max="34" width="3.85546875" style="37" customWidth="1"/>
    <col min="35" max="35" width="5" style="37" bestFit="1" customWidth="1"/>
    <col min="36" max="36" width="4.7109375" style="38" customWidth="1"/>
    <col min="37" max="37" width="8" customWidth="1"/>
    <col min="251" max="251" width="22.140625" customWidth="1"/>
    <col min="252" max="269" width="3.85546875" customWidth="1"/>
    <col min="270" max="270" width="5.140625" customWidth="1"/>
    <col min="271" max="281" width="3.85546875" customWidth="1"/>
    <col min="282" max="282" width="5" bestFit="1" customWidth="1"/>
    <col min="283" max="283" width="4.7109375" customWidth="1"/>
    <col min="284" max="285" width="4" bestFit="1" customWidth="1"/>
    <col min="286" max="286" width="4.7109375" customWidth="1"/>
    <col min="287" max="291" width="4" customWidth="1"/>
    <col min="292" max="292" width="56.42578125" bestFit="1" customWidth="1"/>
    <col min="293" max="293" width="8" customWidth="1"/>
    <col min="507" max="507" width="22.140625" customWidth="1"/>
    <col min="508" max="525" width="3.85546875" customWidth="1"/>
    <col min="526" max="526" width="5.140625" customWidth="1"/>
    <col min="527" max="537" width="3.85546875" customWidth="1"/>
    <col min="538" max="538" width="5" bestFit="1" customWidth="1"/>
    <col min="539" max="539" width="4.7109375" customWidth="1"/>
    <col min="540" max="541" width="4" bestFit="1" customWidth="1"/>
    <col min="542" max="542" width="4.7109375" customWidth="1"/>
    <col min="543" max="547" width="4" customWidth="1"/>
    <col min="548" max="548" width="56.42578125" bestFit="1" customWidth="1"/>
    <col min="549" max="549" width="8" customWidth="1"/>
    <col min="763" max="763" width="22.140625" customWidth="1"/>
    <col min="764" max="781" width="3.85546875" customWidth="1"/>
    <col min="782" max="782" width="5.140625" customWidth="1"/>
    <col min="783" max="793" width="3.85546875" customWidth="1"/>
    <col min="794" max="794" width="5" bestFit="1" customWidth="1"/>
    <col min="795" max="795" width="4.7109375" customWidth="1"/>
    <col min="796" max="797" width="4" bestFit="1" customWidth="1"/>
    <col min="798" max="798" width="4.7109375" customWidth="1"/>
    <col min="799" max="803" width="4" customWidth="1"/>
    <col min="804" max="804" width="56.42578125" bestFit="1" customWidth="1"/>
    <col min="805" max="805" width="8" customWidth="1"/>
    <col min="1019" max="1019" width="22.140625" customWidth="1"/>
    <col min="1020" max="1037" width="3.85546875" customWidth="1"/>
    <col min="1038" max="1038" width="5.140625" customWidth="1"/>
    <col min="1039" max="1049" width="3.85546875" customWidth="1"/>
    <col min="1050" max="1050" width="5" bestFit="1" customWidth="1"/>
    <col min="1051" max="1051" width="4.7109375" customWidth="1"/>
    <col min="1052" max="1053" width="4" bestFit="1" customWidth="1"/>
    <col min="1054" max="1054" width="4.7109375" customWidth="1"/>
    <col min="1055" max="1059" width="4" customWidth="1"/>
    <col min="1060" max="1060" width="56.42578125" bestFit="1" customWidth="1"/>
    <col min="1061" max="1061" width="8" customWidth="1"/>
    <col min="1275" max="1275" width="22.140625" customWidth="1"/>
    <col min="1276" max="1293" width="3.85546875" customWidth="1"/>
    <col min="1294" max="1294" width="5.140625" customWidth="1"/>
    <col min="1295" max="1305" width="3.85546875" customWidth="1"/>
    <col min="1306" max="1306" width="5" bestFit="1" customWidth="1"/>
    <col min="1307" max="1307" width="4.7109375" customWidth="1"/>
    <col min="1308" max="1309" width="4" bestFit="1" customWidth="1"/>
    <col min="1310" max="1310" width="4.7109375" customWidth="1"/>
    <col min="1311" max="1315" width="4" customWidth="1"/>
    <col min="1316" max="1316" width="56.42578125" bestFit="1" customWidth="1"/>
    <col min="1317" max="1317" width="8" customWidth="1"/>
    <col min="1531" max="1531" width="22.140625" customWidth="1"/>
    <col min="1532" max="1549" width="3.85546875" customWidth="1"/>
    <col min="1550" max="1550" width="5.140625" customWidth="1"/>
    <col min="1551" max="1561" width="3.85546875" customWidth="1"/>
    <col min="1562" max="1562" width="5" bestFit="1" customWidth="1"/>
    <col min="1563" max="1563" width="4.7109375" customWidth="1"/>
    <col min="1564" max="1565" width="4" bestFit="1" customWidth="1"/>
    <col min="1566" max="1566" width="4.7109375" customWidth="1"/>
    <col min="1567" max="1571" width="4" customWidth="1"/>
    <col min="1572" max="1572" width="56.42578125" bestFit="1" customWidth="1"/>
    <col min="1573" max="1573" width="8" customWidth="1"/>
    <col min="1787" max="1787" width="22.140625" customWidth="1"/>
    <col min="1788" max="1805" width="3.85546875" customWidth="1"/>
    <col min="1806" max="1806" width="5.140625" customWidth="1"/>
    <col min="1807" max="1817" width="3.85546875" customWidth="1"/>
    <col min="1818" max="1818" width="5" bestFit="1" customWidth="1"/>
    <col min="1819" max="1819" width="4.7109375" customWidth="1"/>
    <col min="1820" max="1821" width="4" bestFit="1" customWidth="1"/>
    <col min="1822" max="1822" width="4.7109375" customWidth="1"/>
    <col min="1823" max="1827" width="4" customWidth="1"/>
    <col min="1828" max="1828" width="56.42578125" bestFit="1" customWidth="1"/>
    <col min="1829" max="1829" width="8" customWidth="1"/>
    <col min="2043" max="2043" width="22.140625" customWidth="1"/>
    <col min="2044" max="2061" width="3.85546875" customWidth="1"/>
    <col min="2062" max="2062" width="5.140625" customWidth="1"/>
    <col min="2063" max="2073" width="3.85546875" customWidth="1"/>
    <col min="2074" max="2074" width="5" bestFit="1" customWidth="1"/>
    <col min="2075" max="2075" width="4.7109375" customWidth="1"/>
    <col min="2076" max="2077" width="4" bestFit="1" customWidth="1"/>
    <col min="2078" max="2078" width="4.7109375" customWidth="1"/>
    <col min="2079" max="2083" width="4" customWidth="1"/>
    <col min="2084" max="2084" width="56.42578125" bestFit="1" customWidth="1"/>
    <col min="2085" max="2085" width="8" customWidth="1"/>
    <col min="2299" max="2299" width="22.140625" customWidth="1"/>
    <col min="2300" max="2317" width="3.85546875" customWidth="1"/>
    <col min="2318" max="2318" width="5.140625" customWidth="1"/>
    <col min="2319" max="2329" width="3.85546875" customWidth="1"/>
    <col min="2330" max="2330" width="5" bestFit="1" customWidth="1"/>
    <col min="2331" max="2331" width="4.7109375" customWidth="1"/>
    <col min="2332" max="2333" width="4" bestFit="1" customWidth="1"/>
    <col min="2334" max="2334" width="4.7109375" customWidth="1"/>
    <col min="2335" max="2339" width="4" customWidth="1"/>
    <col min="2340" max="2340" width="56.42578125" bestFit="1" customWidth="1"/>
    <col min="2341" max="2341" width="8" customWidth="1"/>
    <col min="2555" max="2555" width="22.140625" customWidth="1"/>
    <col min="2556" max="2573" width="3.85546875" customWidth="1"/>
    <col min="2574" max="2574" width="5.140625" customWidth="1"/>
    <col min="2575" max="2585" width="3.85546875" customWidth="1"/>
    <col min="2586" max="2586" width="5" bestFit="1" customWidth="1"/>
    <col min="2587" max="2587" width="4.7109375" customWidth="1"/>
    <col min="2588" max="2589" width="4" bestFit="1" customWidth="1"/>
    <col min="2590" max="2590" width="4.7109375" customWidth="1"/>
    <col min="2591" max="2595" width="4" customWidth="1"/>
    <col min="2596" max="2596" width="56.42578125" bestFit="1" customWidth="1"/>
    <col min="2597" max="2597" width="8" customWidth="1"/>
    <col min="2811" max="2811" width="22.140625" customWidth="1"/>
    <col min="2812" max="2829" width="3.85546875" customWidth="1"/>
    <col min="2830" max="2830" width="5.140625" customWidth="1"/>
    <col min="2831" max="2841" width="3.85546875" customWidth="1"/>
    <col min="2842" max="2842" width="5" bestFit="1" customWidth="1"/>
    <col min="2843" max="2843" width="4.7109375" customWidth="1"/>
    <col min="2844" max="2845" width="4" bestFit="1" customWidth="1"/>
    <col min="2846" max="2846" width="4.7109375" customWidth="1"/>
    <col min="2847" max="2851" width="4" customWidth="1"/>
    <col min="2852" max="2852" width="56.42578125" bestFit="1" customWidth="1"/>
    <col min="2853" max="2853" width="8" customWidth="1"/>
    <col min="3067" max="3067" width="22.140625" customWidth="1"/>
    <col min="3068" max="3085" width="3.85546875" customWidth="1"/>
    <col min="3086" max="3086" width="5.140625" customWidth="1"/>
    <col min="3087" max="3097" width="3.85546875" customWidth="1"/>
    <col min="3098" max="3098" width="5" bestFit="1" customWidth="1"/>
    <col min="3099" max="3099" width="4.7109375" customWidth="1"/>
    <col min="3100" max="3101" width="4" bestFit="1" customWidth="1"/>
    <col min="3102" max="3102" width="4.7109375" customWidth="1"/>
    <col min="3103" max="3107" width="4" customWidth="1"/>
    <col min="3108" max="3108" width="56.42578125" bestFit="1" customWidth="1"/>
    <col min="3109" max="3109" width="8" customWidth="1"/>
    <col min="3323" max="3323" width="22.140625" customWidth="1"/>
    <col min="3324" max="3341" width="3.85546875" customWidth="1"/>
    <col min="3342" max="3342" width="5.140625" customWidth="1"/>
    <col min="3343" max="3353" width="3.85546875" customWidth="1"/>
    <col min="3354" max="3354" width="5" bestFit="1" customWidth="1"/>
    <col min="3355" max="3355" width="4.7109375" customWidth="1"/>
    <col min="3356" max="3357" width="4" bestFit="1" customWidth="1"/>
    <col min="3358" max="3358" width="4.7109375" customWidth="1"/>
    <col min="3359" max="3363" width="4" customWidth="1"/>
    <col min="3364" max="3364" width="56.42578125" bestFit="1" customWidth="1"/>
    <col min="3365" max="3365" width="8" customWidth="1"/>
    <col min="3579" max="3579" width="22.140625" customWidth="1"/>
    <col min="3580" max="3597" width="3.85546875" customWidth="1"/>
    <col min="3598" max="3598" width="5.140625" customWidth="1"/>
    <col min="3599" max="3609" width="3.85546875" customWidth="1"/>
    <col min="3610" max="3610" width="5" bestFit="1" customWidth="1"/>
    <col min="3611" max="3611" width="4.7109375" customWidth="1"/>
    <col min="3612" max="3613" width="4" bestFit="1" customWidth="1"/>
    <col min="3614" max="3614" width="4.7109375" customWidth="1"/>
    <col min="3615" max="3619" width="4" customWidth="1"/>
    <col min="3620" max="3620" width="56.42578125" bestFit="1" customWidth="1"/>
    <col min="3621" max="3621" width="8" customWidth="1"/>
    <col min="3835" max="3835" width="22.140625" customWidth="1"/>
    <col min="3836" max="3853" width="3.85546875" customWidth="1"/>
    <col min="3854" max="3854" width="5.140625" customWidth="1"/>
    <col min="3855" max="3865" width="3.85546875" customWidth="1"/>
    <col min="3866" max="3866" width="5" bestFit="1" customWidth="1"/>
    <col min="3867" max="3867" width="4.7109375" customWidth="1"/>
    <col min="3868" max="3869" width="4" bestFit="1" customWidth="1"/>
    <col min="3870" max="3870" width="4.7109375" customWidth="1"/>
    <col min="3871" max="3875" width="4" customWidth="1"/>
    <col min="3876" max="3876" width="56.42578125" bestFit="1" customWidth="1"/>
    <col min="3877" max="3877" width="8" customWidth="1"/>
    <col min="4091" max="4091" width="22.140625" customWidth="1"/>
    <col min="4092" max="4109" width="3.85546875" customWidth="1"/>
    <col min="4110" max="4110" width="5.140625" customWidth="1"/>
    <col min="4111" max="4121" width="3.85546875" customWidth="1"/>
    <col min="4122" max="4122" width="5" bestFit="1" customWidth="1"/>
    <col min="4123" max="4123" width="4.7109375" customWidth="1"/>
    <col min="4124" max="4125" width="4" bestFit="1" customWidth="1"/>
    <col min="4126" max="4126" width="4.7109375" customWidth="1"/>
    <col min="4127" max="4131" width="4" customWidth="1"/>
    <col min="4132" max="4132" width="56.42578125" bestFit="1" customWidth="1"/>
    <col min="4133" max="4133" width="8" customWidth="1"/>
    <col min="4347" max="4347" width="22.140625" customWidth="1"/>
    <col min="4348" max="4365" width="3.85546875" customWidth="1"/>
    <col min="4366" max="4366" width="5.140625" customWidth="1"/>
    <col min="4367" max="4377" width="3.85546875" customWidth="1"/>
    <col min="4378" max="4378" width="5" bestFit="1" customWidth="1"/>
    <col min="4379" max="4379" width="4.7109375" customWidth="1"/>
    <col min="4380" max="4381" width="4" bestFit="1" customWidth="1"/>
    <col min="4382" max="4382" width="4.7109375" customWidth="1"/>
    <col min="4383" max="4387" width="4" customWidth="1"/>
    <col min="4388" max="4388" width="56.42578125" bestFit="1" customWidth="1"/>
    <col min="4389" max="4389" width="8" customWidth="1"/>
    <col min="4603" max="4603" width="22.140625" customWidth="1"/>
    <col min="4604" max="4621" width="3.85546875" customWidth="1"/>
    <col min="4622" max="4622" width="5.140625" customWidth="1"/>
    <col min="4623" max="4633" width="3.85546875" customWidth="1"/>
    <col min="4634" max="4634" width="5" bestFit="1" customWidth="1"/>
    <col min="4635" max="4635" width="4.7109375" customWidth="1"/>
    <col min="4636" max="4637" width="4" bestFit="1" customWidth="1"/>
    <col min="4638" max="4638" width="4.7109375" customWidth="1"/>
    <col min="4639" max="4643" width="4" customWidth="1"/>
    <col min="4644" max="4644" width="56.42578125" bestFit="1" customWidth="1"/>
    <col min="4645" max="4645" width="8" customWidth="1"/>
    <col min="4859" max="4859" width="22.140625" customWidth="1"/>
    <col min="4860" max="4877" width="3.85546875" customWidth="1"/>
    <col min="4878" max="4878" width="5.140625" customWidth="1"/>
    <col min="4879" max="4889" width="3.85546875" customWidth="1"/>
    <col min="4890" max="4890" width="5" bestFit="1" customWidth="1"/>
    <col min="4891" max="4891" width="4.7109375" customWidth="1"/>
    <col min="4892" max="4893" width="4" bestFit="1" customWidth="1"/>
    <col min="4894" max="4894" width="4.7109375" customWidth="1"/>
    <col min="4895" max="4899" width="4" customWidth="1"/>
    <col min="4900" max="4900" width="56.42578125" bestFit="1" customWidth="1"/>
    <col min="4901" max="4901" width="8" customWidth="1"/>
    <col min="5115" max="5115" width="22.140625" customWidth="1"/>
    <col min="5116" max="5133" width="3.85546875" customWidth="1"/>
    <col min="5134" max="5134" width="5.140625" customWidth="1"/>
    <col min="5135" max="5145" width="3.85546875" customWidth="1"/>
    <col min="5146" max="5146" width="5" bestFit="1" customWidth="1"/>
    <col min="5147" max="5147" width="4.7109375" customWidth="1"/>
    <col min="5148" max="5149" width="4" bestFit="1" customWidth="1"/>
    <col min="5150" max="5150" width="4.7109375" customWidth="1"/>
    <col min="5151" max="5155" width="4" customWidth="1"/>
    <col min="5156" max="5156" width="56.42578125" bestFit="1" customWidth="1"/>
    <col min="5157" max="5157" width="8" customWidth="1"/>
    <col min="5371" max="5371" width="22.140625" customWidth="1"/>
    <col min="5372" max="5389" width="3.85546875" customWidth="1"/>
    <col min="5390" max="5390" width="5.140625" customWidth="1"/>
    <col min="5391" max="5401" width="3.85546875" customWidth="1"/>
    <col min="5402" max="5402" width="5" bestFit="1" customWidth="1"/>
    <col min="5403" max="5403" width="4.7109375" customWidth="1"/>
    <col min="5404" max="5405" width="4" bestFit="1" customWidth="1"/>
    <col min="5406" max="5406" width="4.7109375" customWidth="1"/>
    <col min="5407" max="5411" width="4" customWidth="1"/>
    <col min="5412" max="5412" width="56.42578125" bestFit="1" customWidth="1"/>
    <col min="5413" max="5413" width="8" customWidth="1"/>
    <col min="5627" max="5627" width="22.140625" customWidth="1"/>
    <col min="5628" max="5645" width="3.85546875" customWidth="1"/>
    <col min="5646" max="5646" width="5.140625" customWidth="1"/>
    <col min="5647" max="5657" width="3.85546875" customWidth="1"/>
    <col min="5658" max="5658" width="5" bestFit="1" customWidth="1"/>
    <col min="5659" max="5659" width="4.7109375" customWidth="1"/>
    <col min="5660" max="5661" width="4" bestFit="1" customWidth="1"/>
    <col min="5662" max="5662" width="4.7109375" customWidth="1"/>
    <col min="5663" max="5667" width="4" customWidth="1"/>
    <col min="5668" max="5668" width="56.42578125" bestFit="1" customWidth="1"/>
    <col min="5669" max="5669" width="8" customWidth="1"/>
    <col min="5883" max="5883" width="22.140625" customWidth="1"/>
    <col min="5884" max="5901" width="3.85546875" customWidth="1"/>
    <col min="5902" max="5902" width="5.140625" customWidth="1"/>
    <col min="5903" max="5913" width="3.85546875" customWidth="1"/>
    <col min="5914" max="5914" width="5" bestFit="1" customWidth="1"/>
    <col min="5915" max="5915" width="4.7109375" customWidth="1"/>
    <col min="5916" max="5917" width="4" bestFit="1" customWidth="1"/>
    <col min="5918" max="5918" width="4.7109375" customWidth="1"/>
    <col min="5919" max="5923" width="4" customWidth="1"/>
    <col min="5924" max="5924" width="56.42578125" bestFit="1" customWidth="1"/>
    <col min="5925" max="5925" width="8" customWidth="1"/>
    <col min="6139" max="6139" width="22.140625" customWidth="1"/>
    <col min="6140" max="6157" width="3.85546875" customWidth="1"/>
    <col min="6158" max="6158" width="5.140625" customWidth="1"/>
    <col min="6159" max="6169" width="3.85546875" customWidth="1"/>
    <col min="6170" max="6170" width="5" bestFit="1" customWidth="1"/>
    <col min="6171" max="6171" width="4.7109375" customWidth="1"/>
    <col min="6172" max="6173" width="4" bestFit="1" customWidth="1"/>
    <col min="6174" max="6174" width="4.7109375" customWidth="1"/>
    <col min="6175" max="6179" width="4" customWidth="1"/>
    <col min="6180" max="6180" width="56.42578125" bestFit="1" customWidth="1"/>
    <col min="6181" max="6181" width="8" customWidth="1"/>
    <col min="6395" max="6395" width="22.140625" customWidth="1"/>
    <col min="6396" max="6413" width="3.85546875" customWidth="1"/>
    <col min="6414" max="6414" width="5.140625" customWidth="1"/>
    <col min="6415" max="6425" width="3.85546875" customWidth="1"/>
    <col min="6426" max="6426" width="5" bestFit="1" customWidth="1"/>
    <col min="6427" max="6427" width="4.7109375" customWidth="1"/>
    <col min="6428" max="6429" width="4" bestFit="1" customWidth="1"/>
    <col min="6430" max="6430" width="4.7109375" customWidth="1"/>
    <col min="6431" max="6435" width="4" customWidth="1"/>
    <col min="6436" max="6436" width="56.42578125" bestFit="1" customWidth="1"/>
    <col min="6437" max="6437" width="8" customWidth="1"/>
    <col min="6651" max="6651" width="22.140625" customWidth="1"/>
    <col min="6652" max="6669" width="3.85546875" customWidth="1"/>
    <col min="6670" max="6670" width="5.140625" customWidth="1"/>
    <col min="6671" max="6681" width="3.85546875" customWidth="1"/>
    <col min="6682" max="6682" width="5" bestFit="1" customWidth="1"/>
    <col min="6683" max="6683" width="4.7109375" customWidth="1"/>
    <col min="6684" max="6685" width="4" bestFit="1" customWidth="1"/>
    <col min="6686" max="6686" width="4.7109375" customWidth="1"/>
    <col min="6687" max="6691" width="4" customWidth="1"/>
    <col min="6692" max="6692" width="56.42578125" bestFit="1" customWidth="1"/>
    <col min="6693" max="6693" width="8" customWidth="1"/>
    <col min="6907" max="6907" width="22.140625" customWidth="1"/>
    <col min="6908" max="6925" width="3.85546875" customWidth="1"/>
    <col min="6926" max="6926" width="5.140625" customWidth="1"/>
    <col min="6927" max="6937" width="3.85546875" customWidth="1"/>
    <col min="6938" max="6938" width="5" bestFit="1" customWidth="1"/>
    <col min="6939" max="6939" width="4.7109375" customWidth="1"/>
    <col min="6940" max="6941" width="4" bestFit="1" customWidth="1"/>
    <col min="6942" max="6942" width="4.7109375" customWidth="1"/>
    <col min="6943" max="6947" width="4" customWidth="1"/>
    <col min="6948" max="6948" width="56.42578125" bestFit="1" customWidth="1"/>
    <col min="6949" max="6949" width="8" customWidth="1"/>
    <col min="7163" max="7163" width="22.140625" customWidth="1"/>
    <col min="7164" max="7181" width="3.85546875" customWidth="1"/>
    <col min="7182" max="7182" width="5.140625" customWidth="1"/>
    <col min="7183" max="7193" width="3.85546875" customWidth="1"/>
    <col min="7194" max="7194" width="5" bestFit="1" customWidth="1"/>
    <col min="7195" max="7195" width="4.7109375" customWidth="1"/>
    <col min="7196" max="7197" width="4" bestFit="1" customWidth="1"/>
    <col min="7198" max="7198" width="4.7109375" customWidth="1"/>
    <col min="7199" max="7203" width="4" customWidth="1"/>
    <col min="7204" max="7204" width="56.42578125" bestFit="1" customWidth="1"/>
    <col min="7205" max="7205" width="8" customWidth="1"/>
    <col min="7419" max="7419" width="22.140625" customWidth="1"/>
    <col min="7420" max="7437" width="3.85546875" customWidth="1"/>
    <col min="7438" max="7438" width="5.140625" customWidth="1"/>
    <col min="7439" max="7449" width="3.85546875" customWidth="1"/>
    <col min="7450" max="7450" width="5" bestFit="1" customWidth="1"/>
    <col min="7451" max="7451" width="4.7109375" customWidth="1"/>
    <col min="7452" max="7453" width="4" bestFit="1" customWidth="1"/>
    <col min="7454" max="7454" width="4.7109375" customWidth="1"/>
    <col min="7455" max="7459" width="4" customWidth="1"/>
    <col min="7460" max="7460" width="56.42578125" bestFit="1" customWidth="1"/>
    <col min="7461" max="7461" width="8" customWidth="1"/>
    <col min="7675" max="7675" width="22.140625" customWidth="1"/>
    <col min="7676" max="7693" width="3.85546875" customWidth="1"/>
    <col min="7694" max="7694" width="5.140625" customWidth="1"/>
    <col min="7695" max="7705" width="3.85546875" customWidth="1"/>
    <col min="7706" max="7706" width="5" bestFit="1" customWidth="1"/>
    <col min="7707" max="7707" width="4.7109375" customWidth="1"/>
    <col min="7708" max="7709" width="4" bestFit="1" customWidth="1"/>
    <col min="7710" max="7710" width="4.7109375" customWidth="1"/>
    <col min="7711" max="7715" width="4" customWidth="1"/>
    <col min="7716" max="7716" width="56.42578125" bestFit="1" customWidth="1"/>
    <col min="7717" max="7717" width="8" customWidth="1"/>
    <col min="7931" max="7931" width="22.140625" customWidth="1"/>
    <col min="7932" max="7949" width="3.85546875" customWidth="1"/>
    <col min="7950" max="7950" width="5.140625" customWidth="1"/>
    <col min="7951" max="7961" width="3.85546875" customWidth="1"/>
    <col min="7962" max="7962" width="5" bestFit="1" customWidth="1"/>
    <col min="7963" max="7963" width="4.7109375" customWidth="1"/>
    <col min="7964" max="7965" width="4" bestFit="1" customWidth="1"/>
    <col min="7966" max="7966" width="4.7109375" customWidth="1"/>
    <col min="7967" max="7971" width="4" customWidth="1"/>
    <col min="7972" max="7972" width="56.42578125" bestFit="1" customWidth="1"/>
    <col min="7973" max="7973" width="8" customWidth="1"/>
    <col min="8187" max="8187" width="22.140625" customWidth="1"/>
    <col min="8188" max="8205" width="3.85546875" customWidth="1"/>
    <col min="8206" max="8206" width="5.140625" customWidth="1"/>
    <col min="8207" max="8217" width="3.85546875" customWidth="1"/>
    <col min="8218" max="8218" width="5" bestFit="1" customWidth="1"/>
    <col min="8219" max="8219" width="4.7109375" customWidth="1"/>
    <col min="8220" max="8221" width="4" bestFit="1" customWidth="1"/>
    <col min="8222" max="8222" width="4.7109375" customWidth="1"/>
    <col min="8223" max="8227" width="4" customWidth="1"/>
    <col min="8228" max="8228" width="56.42578125" bestFit="1" customWidth="1"/>
    <col min="8229" max="8229" width="8" customWidth="1"/>
    <col min="8443" max="8443" width="22.140625" customWidth="1"/>
    <col min="8444" max="8461" width="3.85546875" customWidth="1"/>
    <col min="8462" max="8462" width="5.140625" customWidth="1"/>
    <col min="8463" max="8473" width="3.85546875" customWidth="1"/>
    <col min="8474" max="8474" width="5" bestFit="1" customWidth="1"/>
    <col min="8475" max="8475" width="4.7109375" customWidth="1"/>
    <col min="8476" max="8477" width="4" bestFit="1" customWidth="1"/>
    <col min="8478" max="8478" width="4.7109375" customWidth="1"/>
    <col min="8479" max="8483" width="4" customWidth="1"/>
    <col min="8484" max="8484" width="56.42578125" bestFit="1" customWidth="1"/>
    <col min="8485" max="8485" width="8" customWidth="1"/>
    <col min="8699" max="8699" width="22.140625" customWidth="1"/>
    <col min="8700" max="8717" width="3.85546875" customWidth="1"/>
    <col min="8718" max="8718" width="5.140625" customWidth="1"/>
    <col min="8719" max="8729" width="3.85546875" customWidth="1"/>
    <col min="8730" max="8730" width="5" bestFit="1" customWidth="1"/>
    <col min="8731" max="8731" width="4.7109375" customWidth="1"/>
    <col min="8732" max="8733" width="4" bestFit="1" customWidth="1"/>
    <col min="8734" max="8734" width="4.7109375" customWidth="1"/>
    <col min="8735" max="8739" width="4" customWidth="1"/>
    <col min="8740" max="8740" width="56.42578125" bestFit="1" customWidth="1"/>
    <col min="8741" max="8741" width="8" customWidth="1"/>
    <col min="8955" max="8955" width="22.140625" customWidth="1"/>
    <col min="8956" max="8973" width="3.85546875" customWidth="1"/>
    <col min="8974" max="8974" width="5.140625" customWidth="1"/>
    <col min="8975" max="8985" width="3.85546875" customWidth="1"/>
    <col min="8986" max="8986" width="5" bestFit="1" customWidth="1"/>
    <col min="8987" max="8987" width="4.7109375" customWidth="1"/>
    <col min="8988" max="8989" width="4" bestFit="1" customWidth="1"/>
    <col min="8990" max="8990" width="4.7109375" customWidth="1"/>
    <col min="8991" max="8995" width="4" customWidth="1"/>
    <col min="8996" max="8996" width="56.42578125" bestFit="1" customWidth="1"/>
    <col min="8997" max="8997" width="8" customWidth="1"/>
    <col min="9211" max="9211" width="22.140625" customWidth="1"/>
    <col min="9212" max="9229" width="3.85546875" customWidth="1"/>
    <col min="9230" max="9230" width="5.140625" customWidth="1"/>
    <col min="9231" max="9241" width="3.85546875" customWidth="1"/>
    <col min="9242" max="9242" width="5" bestFit="1" customWidth="1"/>
    <col min="9243" max="9243" width="4.7109375" customWidth="1"/>
    <col min="9244" max="9245" width="4" bestFit="1" customWidth="1"/>
    <col min="9246" max="9246" width="4.7109375" customWidth="1"/>
    <col min="9247" max="9251" width="4" customWidth="1"/>
    <col min="9252" max="9252" width="56.42578125" bestFit="1" customWidth="1"/>
    <col min="9253" max="9253" width="8" customWidth="1"/>
    <col min="9467" max="9467" width="22.140625" customWidth="1"/>
    <col min="9468" max="9485" width="3.85546875" customWidth="1"/>
    <col min="9486" max="9486" width="5.140625" customWidth="1"/>
    <col min="9487" max="9497" width="3.85546875" customWidth="1"/>
    <col min="9498" max="9498" width="5" bestFit="1" customWidth="1"/>
    <col min="9499" max="9499" width="4.7109375" customWidth="1"/>
    <col min="9500" max="9501" width="4" bestFit="1" customWidth="1"/>
    <col min="9502" max="9502" width="4.7109375" customWidth="1"/>
    <col min="9503" max="9507" width="4" customWidth="1"/>
    <col min="9508" max="9508" width="56.42578125" bestFit="1" customWidth="1"/>
    <col min="9509" max="9509" width="8" customWidth="1"/>
    <col min="9723" max="9723" width="22.140625" customWidth="1"/>
    <col min="9724" max="9741" width="3.85546875" customWidth="1"/>
    <col min="9742" max="9742" width="5.140625" customWidth="1"/>
    <col min="9743" max="9753" width="3.85546875" customWidth="1"/>
    <col min="9754" max="9754" width="5" bestFit="1" customWidth="1"/>
    <col min="9755" max="9755" width="4.7109375" customWidth="1"/>
    <col min="9756" max="9757" width="4" bestFit="1" customWidth="1"/>
    <col min="9758" max="9758" width="4.7109375" customWidth="1"/>
    <col min="9759" max="9763" width="4" customWidth="1"/>
    <col min="9764" max="9764" width="56.42578125" bestFit="1" customWidth="1"/>
    <col min="9765" max="9765" width="8" customWidth="1"/>
    <col min="9979" max="9979" width="22.140625" customWidth="1"/>
    <col min="9980" max="9997" width="3.85546875" customWidth="1"/>
    <col min="9998" max="9998" width="5.140625" customWidth="1"/>
    <col min="9999" max="10009" width="3.85546875" customWidth="1"/>
    <col min="10010" max="10010" width="5" bestFit="1" customWidth="1"/>
    <col min="10011" max="10011" width="4.7109375" customWidth="1"/>
    <col min="10012" max="10013" width="4" bestFit="1" customWidth="1"/>
    <col min="10014" max="10014" width="4.7109375" customWidth="1"/>
    <col min="10015" max="10019" width="4" customWidth="1"/>
    <col min="10020" max="10020" width="56.42578125" bestFit="1" customWidth="1"/>
    <col min="10021" max="10021" width="8" customWidth="1"/>
    <col min="10235" max="10235" width="22.140625" customWidth="1"/>
    <col min="10236" max="10253" width="3.85546875" customWidth="1"/>
    <col min="10254" max="10254" width="5.140625" customWidth="1"/>
    <col min="10255" max="10265" width="3.85546875" customWidth="1"/>
    <col min="10266" max="10266" width="5" bestFit="1" customWidth="1"/>
    <col min="10267" max="10267" width="4.7109375" customWidth="1"/>
    <col min="10268" max="10269" width="4" bestFit="1" customWidth="1"/>
    <col min="10270" max="10270" width="4.7109375" customWidth="1"/>
    <col min="10271" max="10275" width="4" customWidth="1"/>
    <col min="10276" max="10276" width="56.42578125" bestFit="1" customWidth="1"/>
    <col min="10277" max="10277" width="8" customWidth="1"/>
    <col min="10491" max="10491" width="22.140625" customWidth="1"/>
    <col min="10492" max="10509" width="3.85546875" customWidth="1"/>
    <col min="10510" max="10510" width="5.140625" customWidth="1"/>
    <col min="10511" max="10521" width="3.85546875" customWidth="1"/>
    <col min="10522" max="10522" width="5" bestFit="1" customWidth="1"/>
    <col min="10523" max="10523" width="4.7109375" customWidth="1"/>
    <col min="10524" max="10525" width="4" bestFit="1" customWidth="1"/>
    <col min="10526" max="10526" width="4.7109375" customWidth="1"/>
    <col min="10527" max="10531" width="4" customWidth="1"/>
    <col min="10532" max="10532" width="56.42578125" bestFit="1" customWidth="1"/>
    <col min="10533" max="10533" width="8" customWidth="1"/>
    <col min="10747" max="10747" width="22.140625" customWidth="1"/>
    <col min="10748" max="10765" width="3.85546875" customWidth="1"/>
    <col min="10766" max="10766" width="5.140625" customWidth="1"/>
    <col min="10767" max="10777" width="3.85546875" customWidth="1"/>
    <col min="10778" max="10778" width="5" bestFit="1" customWidth="1"/>
    <col min="10779" max="10779" width="4.7109375" customWidth="1"/>
    <col min="10780" max="10781" width="4" bestFit="1" customWidth="1"/>
    <col min="10782" max="10782" width="4.7109375" customWidth="1"/>
    <col min="10783" max="10787" width="4" customWidth="1"/>
    <col min="10788" max="10788" width="56.42578125" bestFit="1" customWidth="1"/>
    <col min="10789" max="10789" width="8" customWidth="1"/>
    <col min="11003" max="11003" width="22.140625" customWidth="1"/>
    <col min="11004" max="11021" width="3.85546875" customWidth="1"/>
    <col min="11022" max="11022" width="5.140625" customWidth="1"/>
    <col min="11023" max="11033" width="3.85546875" customWidth="1"/>
    <col min="11034" max="11034" width="5" bestFit="1" customWidth="1"/>
    <col min="11035" max="11035" width="4.7109375" customWidth="1"/>
    <col min="11036" max="11037" width="4" bestFit="1" customWidth="1"/>
    <col min="11038" max="11038" width="4.7109375" customWidth="1"/>
    <col min="11039" max="11043" width="4" customWidth="1"/>
    <col min="11044" max="11044" width="56.42578125" bestFit="1" customWidth="1"/>
    <col min="11045" max="11045" width="8" customWidth="1"/>
    <col min="11259" max="11259" width="22.140625" customWidth="1"/>
    <col min="11260" max="11277" width="3.85546875" customWidth="1"/>
    <col min="11278" max="11278" width="5.140625" customWidth="1"/>
    <col min="11279" max="11289" width="3.85546875" customWidth="1"/>
    <col min="11290" max="11290" width="5" bestFit="1" customWidth="1"/>
    <col min="11291" max="11291" width="4.7109375" customWidth="1"/>
    <col min="11292" max="11293" width="4" bestFit="1" customWidth="1"/>
    <col min="11294" max="11294" width="4.7109375" customWidth="1"/>
    <col min="11295" max="11299" width="4" customWidth="1"/>
    <col min="11300" max="11300" width="56.42578125" bestFit="1" customWidth="1"/>
    <col min="11301" max="11301" width="8" customWidth="1"/>
    <col min="11515" max="11515" width="22.140625" customWidth="1"/>
    <col min="11516" max="11533" width="3.85546875" customWidth="1"/>
    <col min="11534" max="11534" width="5.140625" customWidth="1"/>
    <col min="11535" max="11545" width="3.85546875" customWidth="1"/>
    <col min="11546" max="11546" width="5" bestFit="1" customWidth="1"/>
    <col min="11547" max="11547" width="4.7109375" customWidth="1"/>
    <col min="11548" max="11549" width="4" bestFit="1" customWidth="1"/>
    <col min="11550" max="11550" width="4.7109375" customWidth="1"/>
    <col min="11551" max="11555" width="4" customWidth="1"/>
    <col min="11556" max="11556" width="56.42578125" bestFit="1" customWidth="1"/>
    <col min="11557" max="11557" width="8" customWidth="1"/>
    <col min="11771" max="11771" width="22.140625" customWidth="1"/>
    <col min="11772" max="11789" width="3.85546875" customWidth="1"/>
    <col min="11790" max="11790" width="5.140625" customWidth="1"/>
    <col min="11791" max="11801" width="3.85546875" customWidth="1"/>
    <col min="11802" max="11802" width="5" bestFit="1" customWidth="1"/>
    <col min="11803" max="11803" width="4.7109375" customWidth="1"/>
    <col min="11804" max="11805" width="4" bestFit="1" customWidth="1"/>
    <col min="11806" max="11806" width="4.7109375" customWidth="1"/>
    <col min="11807" max="11811" width="4" customWidth="1"/>
    <col min="11812" max="11812" width="56.42578125" bestFit="1" customWidth="1"/>
    <col min="11813" max="11813" width="8" customWidth="1"/>
    <col min="12027" max="12027" width="22.140625" customWidth="1"/>
    <col min="12028" max="12045" width="3.85546875" customWidth="1"/>
    <col min="12046" max="12046" width="5.140625" customWidth="1"/>
    <col min="12047" max="12057" width="3.85546875" customWidth="1"/>
    <col min="12058" max="12058" width="5" bestFit="1" customWidth="1"/>
    <col min="12059" max="12059" width="4.7109375" customWidth="1"/>
    <col min="12060" max="12061" width="4" bestFit="1" customWidth="1"/>
    <col min="12062" max="12062" width="4.7109375" customWidth="1"/>
    <col min="12063" max="12067" width="4" customWidth="1"/>
    <col min="12068" max="12068" width="56.42578125" bestFit="1" customWidth="1"/>
    <col min="12069" max="12069" width="8" customWidth="1"/>
    <col min="12283" max="12283" width="22.140625" customWidth="1"/>
    <col min="12284" max="12301" width="3.85546875" customWidth="1"/>
    <col min="12302" max="12302" width="5.140625" customWidth="1"/>
    <col min="12303" max="12313" width="3.85546875" customWidth="1"/>
    <col min="12314" max="12314" width="5" bestFit="1" customWidth="1"/>
    <col min="12315" max="12315" width="4.7109375" customWidth="1"/>
    <col min="12316" max="12317" width="4" bestFit="1" customWidth="1"/>
    <col min="12318" max="12318" width="4.7109375" customWidth="1"/>
    <col min="12319" max="12323" width="4" customWidth="1"/>
    <col min="12324" max="12324" width="56.42578125" bestFit="1" customWidth="1"/>
    <col min="12325" max="12325" width="8" customWidth="1"/>
    <col min="12539" max="12539" width="22.140625" customWidth="1"/>
    <col min="12540" max="12557" width="3.85546875" customWidth="1"/>
    <col min="12558" max="12558" width="5.140625" customWidth="1"/>
    <col min="12559" max="12569" width="3.85546875" customWidth="1"/>
    <col min="12570" max="12570" width="5" bestFit="1" customWidth="1"/>
    <col min="12571" max="12571" width="4.7109375" customWidth="1"/>
    <col min="12572" max="12573" width="4" bestFit="1" customWidth="1"/>
    <col min="12574" max="12574" width="4.7109375" customWidth="1"/>
    <col min="12575" max="12579" width="4" customWidth="1"/>
    <col min="12580" max="12580" width="56.42578125" bestFit="1" customWidth="1"/>
    <col min="12581" max="12581" width="8" customWidth="1"/>
    <col min="12795" max="12795" width="22.140625" customWidth="1"/>
    <col min="12796" max="12813" width="3.85546875" customWidth="1"/>
    <col min="12814" max="12814" width="5.140625" customWidth="1"/>
    <col min="12815" max="12825" width="3.85546875" customWidth="1"/>
    <col min="12826" max="12826" width="5" bestFit="1" customWidth="1"/>
    <col min="12827" max="12827" width="4.7109375" customWidth="1"/>
    <col min="12828" max="12829" width="4" bestFit="1" customWidth="1"/>
    <col min="12830" max="12830" width="4.7109375" customWidth="1"/>
    <col min="12831" max="12835" width="4" customWidth="1"/>
    <col min="12836" max="12836" width="56.42578125" bestFit="1" customWidth="1"/>
    <col min="12837" max="12837" width="8" customWidth="1"/>
    <col min="13051" max="13051" width="22.140625" customWidth="1"/>
    <col min="13052" max="13069" width="3.85546875" customWidth="1"/>
    <col min="13070" max="13070" width="5.140625" customWidth="1"/>
    <col min="13071" max="13081" width="3.85546875" customWidth="1"/>
    <col min="13082" max="13082" width="5" bestFit="1" customWidth="1"/>
    <col min="13083" max="13083" width="4.7109375" customWidth="1"/>
    <col min="13084" max="13085" width="4" bestFit="1" customWidth="1"/>
    <col min="13086" max="13086" width="4.7109375" customWidth="1"/>
    <col min="13087" max="13091" width="4" customWidth="1"/>
    <col min="13092" max="13092" width="56.42578125" bestFit="1" customWidth="1"/>
    <col min="13093" max="13093" width="8" customWidth="1"/>
    <col min="13307" max="13307" width="22.140625" customWidth="1"/>
    <col min="13308" max="13325" width="3.85546875" customWidth="1"/>
    <col min="13326" max="13326" width="5.140625" customWidth="1"/>
    <col min="13327" max="13337" width="3.85546875" customWidth="1"/>
    <col min="13338" max="13338" width="5" bestFit="1" customWidth="1"/>
    <col min="13339" max="13339" width="4.7109375" customWidth="1"/>
    <col min="13340" max="13341" width="4" bestFit="1" customWidth="1"/>
    <col min="13342" max="13342" width="4.7109375" customWidth="1"/>
    <col min="13343" max="13347" width="4" customWidth="1"/>
    <col min="13348" max="13348" width="56.42578125" bestFit="1" customWidth="1"/>
    <col min="13349" max="13349" width="8" customWidth="1"/>
    <col min="13563" max="13563" width="22.140625" customWidth="1"/>
    <col min="13564" max="13581" width="3.85546875" customWidth="1"/>
    <col min="13582" max="13582" width="5.140625" customWidth="1"/>
    <col min="13583" max="13593" width="3.85546875" customWidth="1"/>
    <col min="13594" max="13594" width="5" bestFit="1" customWidth="1"/>
    <col min="13595" max="13595" width="4.7109375" customWidth="1"/>
    <col min="13596" max="13597" width="4" bestFit="1" customWidth="1"/>
    <col min="13598" max="13598" width="4.7109375" customWidth="1"/>
    <col min="13599" max="13603" width="4" customWidth="1"/>
    <col min="13604" max="13604" width="56.42578125" bestFit="1" customWidth="1"/>
    <col min="13605" max="13605" width="8" customWidth="1"/>
    <col min="13819" max="13819" width="22.140625" customWidth="1"/>
    <col min="13820" max="13837" width="3.85546875" customWidth="1"/>
    <col min="13838" max="13838" width="5.140625" customWidth="1"/>
    <col min="13839" max="13849" width="3.85546875" customWidth="1"/>
    <col min="13850" max="13850" width="5" bestFit="1" customWidth="1"/>
    <col min="13851" max="13851" width="4.7109375" customWidth="1"/>
    <col min="13852" max="13853" width="4" bestFit="1" customWidth="1"/>
    <col min="13854" max="13854" width="4.7109375" customWidth="1"/>
    <col min="13855" max="13859" width="4" customWidth="1"/>
    <col min="13860" max="13860" width="56.42578125" bestFit="1" customWidth="1"/>
    <col min="13861" max="13861" width="8" customWidth="1"/>
    <col min="14075" max="14075" width="22.140625" customWidth="1"/>
    <col min="14076" max="14093" width="3.85546875" customWidth="1"/>
    <col min="14094" max="14094" width="5.140625" customWidth="1"/>
    <col min="14095" max="14105" width="3.85546875" customWidth="1"/>
    <col min="14106" max="14106" width="5" bestFit="1" customWidth="1"/>
    <col min="14107" max="14107" width="4.7109375" customWidth="1"/>
    <col min="14108" max="14109" width="4" bestFit="1" customWidth="1"/>
    <col min="14110" max="14110" width="4.7109375" customWidth="1"/>
    <col min="14111" max="14115" width="4" customWidth="1"/>
    <col min="14116" max="14116" width="56.42578125" bestFit="1" customWidth="1"/>
    <col min="14117" max="14117" width="8" customWidth="1"/>
    <col min="14331" max="14331" width="22.140625" customWidth="1"/>
    <col min="14332" max="14349" width="3.85546875" customWidth="1"/>
    <col min="14350" max="14350" width="5.140625" customWidth="1"/>
    <col min="14351" max="14361" width="3.85546875" customWidth="1"/>
    <col min="14362" max="14362" width="5" bestFit="1" customWidth="1"/>
    <col min="14363" max="14363" width="4.7109375" customWidth="1"/>
    <col min="14364" max="14365" width="4" bestFit="1" customWidth="1"/>
    <col min="14366" max="14366" width="4.7109375" customWidth="1"/>
    <col min="14367" max="14371" width="4" customWidth="1"/>
    <col min="14372" max="14372" width="56.42578125" bestFit="1" customWidth="1"/>
    <col min="14373" max="14373" width="8" customWidth="1"/>
    <col min="14587" max="14587" width="22.140625" customWidth="1"/>
    <col min="14588" max="14605" width="3.85546875" customWidth="1"/>
    <col min="14606" max="14606" width="5.140625" customWidth="1"/>
    <col min="14607" max="14617" width="3.85546875" customWidth="1"/>
    <col min="14618" max="14618" width="5" bestFit="1" customWidth="1"/>
    <col min="14619" max="14619" width="4.7109375" customWidth="1"/>
    <col min="14620" max="14621" width="4" bestFit="1" customWidth="1"/>
    <col min="14622" max="14622" width="4.7109375" customWidth="1"/>
    <col min="14623" max="14627" width="4" customWidth="1"/>
    <col min="14628" max="14628" width="56.42578125" bestFit="1" customWidth="1"/>
    <col min="14629" max="14629" width="8" customWidth="1"/>
    <col min="14843" max="14843" width="22.140625" customWidth="1"/>
    <col min="14844" max="14861" width="3.85546875" customWidth="1"/>
    <col min="14862" max="14862" width="5.140625" customWidth="1"/>
    <col min="14863" max="14873" width="3.85546875" customWidth="1"/>
    <col min="14874" max="14874" width="5" bestFit="1" customWidth="1"/>
    <col min="14875" max="14875" width="4.7109375" customWidth="1"/>
    <col min="14876" max="14877" width="4" bestFit="1" customWidth="1"/>
    <col min="14878" max="14878" width="4.7109375" customWidth="1"/>
    <col min="14879" max="14883" width="4" customWidth="1"/>
    <col min="14884" max="14884" width="56.42578125" bestFit="1" customWidth="1"/>
    <col min="14885" max="14885" width="8" customWidth="1"/>
    <col min="15099" max="15099" width="22.140625" customWidth="1"/>
    <col min="15100" max="15117" width="3.85546875" customWidth="1"/>
    <col min="15118" max="15118" width="5.140625" customWidth="1"/>
    <col min="15119" max="15129" width="3.85546875" customWidth="1"/>
    <col min="15130" max="15130" width="5" bestFit="1" customWidth="1"/>
    <col min="15131" max="15131" width="4.7109375" customWidth="1"/>
    <col min="15132" max="15133" width="4" bestFit="1" customWidth="1"/>
    <col min="15134" max="15134" width="4.7109375" customWidth="1"/>
    <col min="15135" max="15139" width="4" customWidth="1"/>
    <col min="15140" max="15140" width="56.42578125" bestFit="1" customWidth="1"/>
    <col min="15141" max="15141" width="8" customWidth="1"/>
    <col min="15355" max="15355" width="22.140625" customWidth="1"/>
    <col min="15356" max="15373" width="3.85546875" customWidth="1"/>
    <col min="15374" max="15374" width="5.140625" customWidth="1"/>
    <col min="15375" max="15385" width="3.85546875" customWidth="1"/>
    <col min="15386" max="15386" width="5" bestFit="1" customWidth="1"/>
    <col min="15387" max="15387" width="4.7109375" customWidth="1"/>
    <col min="15388" max="15389" width="4" bestFit="1" customWidth="1"/>
    <col min="15390" max="15390" width="4.7109375" customWidth="1"/>
    <col min="15391" max="15395" width="4" customWidth="1"/>
    <col min="15396" max="15396" width="56.42578125" bestFit="1" customWidth="1"/>
    <col min="15397" max="15397" width="8" customWidth="1"/>
    <col min="15611" max="15611" width="22.140625" customWidth="1"/>
    <col min="15612" max="15629" width="3.85546875" customWidth="1"/>
    <col min="15630" max="15630" width="5.140625" customWidth="1"/>
    <col min="15631" max="15641" width="3.85546875" customWidth="1"/>
    <col min="15642" max="15642" width="5" bestFit="1" customWidth="1"/>
    <col min="15643" max="15643" width="4.7109375" customWidth="1"/>
    <col min="15644" max="15645" width="4" bestFit="1" customWidth="1"/>
    <col min="15646" max="15646" width="4.7109375" customWidth="1"/>
    <col min="15647" max="15651" width="4" customWidth="1"/>
    <col min="15652" max="15652" width="56.42578125" bestFit="1" customWidth="1"/>
    <col min="15653" max="15653" width="8" customWidth="1"/>
    <col min="15867" max="15867" width="22.140625" customWidth="1"/>
    <col min="15868" max="15885" width="3.85546875" customWidth="1"/>
    <col min="15886" max="15886" width="5.140625" customWidth="1"/>
    <col min="15887" max="15897" width="3.85546875" customWidth="1"/>
    <col min="15898" max="15898" width="5" bestFit="1" customWidth="1"/>
    <col min="15899" max="15899" width="4.7109375" customWidth="1"/>
    <col min="15900" max="15901" width="4" bestFit="1" customWidth="1"/>
    <col min="15902" max="15902" width="4.7109375" customWidth="1"/>
    <col min="15903" max="15907" width="4" customWidth="1"/>
    <col min="15908" max="15908" width="56.42578125" bestFit="1" customWidth="1"/>
    <col min="15909" max="15909" width="8" customWidth="1"/>
    <col min="16123" max="16123" width="22.140625" customWidth="1"/>
    <col min="16124" max="16141" width="3.85546875" customWidth="1"/>
    <col min="16142" max="16142" width="5.140625" customWidth="1"/>
    <col min="16143" max="16153" width="3.85546875" customWidth="1"/>
    <col min="16154" max="16154" width="5" bestFit="1" customWidth="1"/>
    <col min="16155" max="16155" width="4.7109375" customWidth="1"/>
    <col min="16156" max="16157" width="4" bestFit="1" customWidth="1"/>
    <col min="16158" max="16158" width="4.7109375" customWidth="1"/>
    <col min="16159" max="16163" width="4" customWidth="1"/>
    <col min="16164" max="16164" width="56.42578125" bestFit="1" customWidth="1"/>
    <col min="16165" max="16165" width="8" customWidth="1"/>
  </cols>
  <sheetData>
    <row r="1" spans="1:41" ht="13.5" thickBot="1" x14ac:dyDescent="0.25">
      <c r="B1" s="692" t="s">
        <v>151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4"/>
    </row>
    <row r="2" spans="1:41" ht="13.5" thickBot="1" x14ac:dyDescent="0.25">
      <c r="B2" s="623" t="s">
        <v>282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4"/>
    </row>
    <row r="3" spans="1:41" ht="13.5" thickBot="1" x14ac:dyDescent="0.25">
      <c r="A3" s="477"/>
      <c r="B3" s="575" t="s">
        <v>85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7"/>
      <c r="AK3" s="20"/>
      <c r="AL3" s="20"/>
      <c r="AM3" s="20"/>
      <c r="AN3" s="20"/>
      <c r="AO3" s="20"/>
    </row>
    <row r="4" spans="1:41" s="4" customFormat="1" x14ac:dyDescent="0.2">
      <c r="A4" s="593" t="s">
        <v>150</v>
      </c>
      <c r="B4" s="687" t="s">
        <v>0</v>
      </c>
      <c r="C4" s="569" t="s">
        <v>183</v>
      </c>
      <c r="D4" s="571" t="s">
        <v>185</v>
      </c>
      <c r="E4" s="689" t="s">
        <v>1</v>
      </c>
      <c r="F4" s="690"/>
      <c r="G4" s="691"/>
      <c r="H4" s="679" t="s">
        <v>2</v>
      </c>
      <c r="I4" s="690"/>
      <c r="J4" s="691"/>
      <c r="K4" s="679" t="s">
        <v>3</v>
      </c>
      <c r="L4" s="690"/>
      <c r="M4" s="691"/>
      <c r="N4" s="679" t="s">
        <v>4</v>
      </c>
      <c r="O4" s="680"/>
      <c r="P4" s="681"/>
      <c r="Q4" s="679" t="s">
        <v>5</v>
      </c>
      <c r="R4" s="680"/>
      <c r="S4" s="681"/>
      <c r="T4" s="679" t="s">
        <v>6</v>
      </c>
      <c r="U4" s="680"/>
      <c r="V4" s="681"/>
      <c r="W4" s="679" t="s">
        <v>7</v>
      </c>
      <c r="X4" s="680"/>
      <c r="Y4" s="681"/>
      <c r="Z4" s="679" t="s">
        <v>8</v>
      </c>
      <c r="AA4" s="680"/>
      <c r="AB4" s="681"/>
      <c r="AC4" s="682" t="s">
        <v>9</v>
      </c>
      <c r="AD4" s="683"/>
      <c r="AE4" s="684"/>
      <c r="AF4" s="682" t="s">
        <v>10</v>
      </c>
      <c r="AG4" s="683"/>
      <c r="AH4" s="684"/>
      <c r="AI4" s="685" t="s">
        <v>11</v>
      </c>
      <c r="AJ4" s="677" t="s">
        <v>12</v>
      </c>
    </row>
    <row r="5" spans="1:41" s="4" customFormat="1" ht="13.5" thickBot="1" x14ac:dyDescent="0.25">
      <c r="A5" s="605"/>
      <c r="B5" s="688"/>
      <c r="C5" s="570"/>
      <c r="D5" s="572"/>
      <c r="E5" s="359" t="s">
        <v>11</v>
      </c>
      <c r="F5" s="360"/>
      <c r="G5" s="35" t="s">
        <v>12</v>
      </c>
      <c r="H5" s="359" t="s">
        <v>11</v>
      </c>
      <c r="I5" s="360"/>
      <c r="J5" s="35" t="s">
        <v>12</v>
      </c>
      <c r="K5" s="359" t="s">
        <v>11</v>
      </c>
      <c r="L5" s="360"/>
      <c r="M5" s="35" t="s">
        <v>12</v>
      </c>
      <c r="N5" s="359" t="s">
        <v>11</v>
      </c>
      <c r="O5" s="360"/>
      <c r="P5" s="35" t="s">
        <v>12</v>
      </c>
      <c r="Q5" s="359" t="s">
        <v>11</v>
      </c>
      <c r="R5" s="360"/>
      <c r="S5" s="35" t="s">
        <v>12</v>
      </c>
      <c r="T5" s="359" t="s">
        <v>11</v>
      </c>
      <c r="U5" s="360"/>
      <c r="V5" s="35" t="s">
        <v>12</v>
      </c>
      <c r="W5" s="33" t="s">
        <v>11</v>
      </c>
      <c r="X5" s="34"/>
      <c r="Y5" s="53" t="s">
        <v>12</v>
      </c>
      <c r="Z5" s="33" t="s">
        <v>11</v>
      </c>
      <c r="AA5" s="34"/>
      <c r="AB5" s="53" t="s">
        <v>12</v>
      </c>
      <c r="AC5" s="369" t="s">
        <v>11</v>
      </c>
      <c r="AD5" s="370"/>
      <c r="AE5" s="371" t="s">
        <v>12</v>
      </c>
      <c r="AF5" s="369" t="s">
        <v>11</v>
      </c>
      <c r="AG5" s="370"/>
      <c r="AH5" s="371" t="s">
        <v>12</v>
      </c>
      <c r="AI5" s="686"/>
      <c r="AJ5" s="678"/>
    </row>
    <row r="6" spans="1:41" s="40" customFormat="1" ht="12.75" customHeight="1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151">
        <v>2</v>
      </c>
      <c r="L6" s="152" t="s">
        <v>33</v>
      </c>
      <c r="M6" s="176">
        <v>3</v>
      </c>
      <c r="N6" s="68">
        <v>2</v>
      </c>
      <c r="O6" s="69" t="s">
        <v>33</v>
      </c>
      <c r="P6" s="175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318"/>
      <c r="Z6" s="177"/>
      <c r="AA6" s="180"/>
      <c r="AB6" s="364"/>
      <c r="AC6" s="216"/>
      <c r="AD6" s="217"/>
      <c r="AE6" s="218"/>
      <c r="AF6" s="216"/>
      <c r="AG6" s="217"/>
      <c r="AH6" s="218"/>
      <c r="AI6" s="146">
        <f>15*(E6+H6+K6+N6+Q6+T6+W6+Z6+AC6+AF6)</f>
        <v>180</v>
      </c>
      <c r="AJ6" s="267">
        <f>G6+J6+M6+P6+S6+V6+Y6+AB6+AE6+AH6</f>
        <v>18</v>
      </c>
    </row>
    <row r="7" spans="1:41" s="40" customFormat="1" ht="12.75" customHeight="1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65"/>
      <c r="L7" s="64"/>
      <c r="M7" s="121"/>
      <c r="N7" s="65"/>
      <c r="O7" s="64"/>
      <c r="P7" s="121"/>
      <c r="Q7" s="65"/>
      <c r="R7" s="64"/>
      <c r="S7" s="121"/>
      <c r="T7" s="65"/>
      <c r="U7" s="64" t="s">
        <v>25</v>
      </c>
      <c r="V7" s="121">
        <v>0</v>
      </c>
      <c r="W7" s="177"/>
      <c r="X7" s="178"/>
      <c r="Y7" s="318"/>
      <c r="Z7" s="177"/>
      <c r="AA7" s="180"/>
      <c r="AB7" s="364"/>
      <c r="AC7" s="216"/>
      <c r="AD7" s="217"/>
      <c r="AE7" s="218"/>
      <c r="AF7" s="216"/>
      <c r="AG7" s="217"/>
      <c r="AH7" s="218"/>
      <c r="AI7" s="147">
        <f t="shared" ref="AI7:AI33" si="0">15*(E7+H7+K7+N7+Q7+T7+W7+Z7+AC7+AF7)</f>
        <v>0</v>
      </c>
      <c r="AJ7" s="266">
        <f t="shared" ref="AJ7:AJ27" si="1">G7+J7+M7+P7+S7+V7+Y7+AB7+AE7+AH7</f>
        <v>0</v>
      </c>
    </row>
    <row r="8" spans="1:41" s="40" customFormat="1" ht="12.75" customHeight="1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121">
        <v>1</v>
      </c>
      <c r="H8" s="65">
        <v>1</v>
      </c>
      <c r="I8" s="64" t="s">
        <v>33</v>
      </c>
      <c r="J8" s="121">
        <v>1</v>
      </c>
      <c r="K8" s="65"/>
      <c r="L8" s="64"/>
      <c r="M8" s="121"/>
      <c r="N8" s="65"/>
      <c r="O8" s="64"/>
      <c r="P8" s="121"/>
      <c r="Q8" s="65"/>
      <c r="R8" s="64"/>
      <c r="S8" s="121"/>
      <c r="T8" s="65"/>
      <c r="U8" s="64"/>
      <c r="V8" s="121"/>
      <c r="W8" s="184"/>
      <c r="X8" s="185"/>
      <c r="Y8" s="365"/>
      <c r="Z8" s="184"/>
      <c r="AA8" s="187"/>
      <c r="AB8" s="366"/>
      <c r="AC8" s="219"/>
      <c r="AD8" s="220"/>
      <c r="AE8" s="221"/>
      <c r="AF8" s="219"/>
      <c r="AG8" s="220"/>
      <c r="AH8" s="221"/>
      <c r="AI8" s="147">
        <f t="shared" si="0"/>
        <v>30</v>
      </c>
      <c r="AJ8" s="266">
        <f t="shared" si="1"/>
        <v>2</v>
      </c>
    </row>
    <row r="9" spans="1:41" s="40" customFormat="1" ht="12.75" customHeight="1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121">
        <v>1</v>
      </c>
      <c r="Q9" s="65">
        <v>1</v>
      </c>
      <c r="R9" s="64" t="s">
        <v>15</v>
      </c>
      <c r="S9" s="121">
        <v>1</v>
      </c>
      <c r="T9" s="65"/>
      <c r="U9" s="64"/>
      <c r="V9" s="121"/>
      <c r="W9" s="184"/>
      <c r="X9" s="185"/>
      <c r="Y9" s="365"/>
      <c r="Z9" s="184"/>
      <c r="AA9" s="187"/>
      <c r="AB9" s="366"/>
      <c r="AC9" s="219"/>
      <c r="AD9" s="220"/>
      <c r="AE9" s="221"/>
      <c r="AF9" s="219"/>
      <c r="AG9" s="220"/>
      <c r="AH9" s="221"/>
      <c r="AI9" s="147">
        <f t="shared" si="0"/>
        <v>105</v>
      </c>
      <c r="AJ9" s="266">
        <f t="shared" si="1"/>
        <v>7</v>
      </c>
    </row>
    <row r="10" spans="1:41" s="40" customFormat="1" ht="12.75" customHeight="1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121">
        <v>2</v>
      </c>
      <c r="Q10" s="65">
        <v>1</v>
      </c>
      <c r="R10" s="64" t="s">
        <v>15</v>
      </c>
      <c r="S10" s="121">
        <v>2</v>
      </c>
      <c r="T10" s="65"/>
      <c r="U10" s="64"/>
      <c r="V10" s="121"/>
      <c r="W10" s="184"/>
      <c r="X10" s="185"/>
      <c r="Y10" s="365"/>
      <c r="Z10" s="184"/>
      <c r="AA10" s="187"/>
      <c r="AB10" s="366"/>
      <c r="AC10" s="219"/>
      <c r="AD10" s="220"/>
      <c r="AE10" s="221"/>
      <c r="AF10" s="219"/>
      <c r="AG10" s="220"/>
      <c r="AH10" s="221"/>
      <c r="AI10" s="147">
        <f t="shared" si="0"/>
        <v>105</v>
      </c>
      <c r="AJ10" s="266">
        <f t="shared" si="1"/>
        <v>14</v>
      </c>
    </row>
    <row r="11" spans="1:41" s="40" customFormat="1" ht="12.75" customHeight="1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121"/>
      <c r="Q11" s="65">
        <v>1</v>
      </c>
      <c r="R11" s="64" t="s">
        <v>15</v>
      </c>
      <c r="S11" s="121">
        <v>1</v>
      </c>
      <c r="T11" s="65">
        <v>2</v>
      </c>
      <c r="U11" s="64" t="s">
        <v>15</v>
      </c>
      <c r="V11" s="121">
        <v>2</v>
      </c>
      <c r="W11" s="184"/>
      <c r="X11" s="185"/>
      <c r="Y11" s="365"/>
      <c r="Z11" s="184"/>
      <c r="AA11" s="187"/>
      <c r="AB11" s="366"/>
      <c r="AC11" s="219"/>
      <c r="AD11" s="220"/>
      <c r="AE11" s="221"/>
      <c r="AF11" s="219"/>
      <c r="AG11" s="220"/>
      <c r="AH11" s="221"/>
      <c r="AI11" s="147">
        <f t="shared" si="0"/>
        <v>45</v>
      </c>
      <c r="AJ11" s="266">
        <f t="shared" si="1"/>
        <v>3</v>
      </c>
    </row>
    <row r="12" spans="1:41" s="40" customFormat="1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121"/>
      <c r="Q12" s="65"/>
      <c r="R12" s="64"/>
      <c r="S12" s="121"/>
      <c r="T12" s="65"/>
      <c r="U12" s="64" t="s">
        <v>25</v>
      </c>
      <c r="V12" s="121">
        <v>0</v>
      </c>
      <c r="W12" s="184"/>
      <c r="X12" s="185"/>
      <c r="Y12" s="365"/>
      <c r="Z12" s="184"/>
      <c r="AA12" s="187"/>
      <c r="AB12" s="366"/>
      <c r="AC12" s="219"/>
      <c r="AD12" s="220"/>
      <c r="AE12" s="221"/>
      <c r="AF12" s="219"/>
      <c r="AG12" s="220"/>
      <c r="AH12" s="221"/>
      <c r="AI12" s="147">
        <f t="shared" si="0"/>
        <v>0</v>
      </c>
      <c r="AJ12" s="268">
        <f t="shared" si="1"/>
        <v>0</v>
      </c>
    </row>
    <row r="13" spans="1:41" s="40" customFormat="1" x14ac:dyDescent="0.2">
      <c r="A13" s="401" t="s">
        <v>115</v>
      </c>
      <c r="B13" s="62" t="s">
        <v>27</v>
      </c>
      <c r="C13" s="422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121"/>
      <c r="Q13" s="65"/>
      <c r="R13" s="64"/>
      <c r="S13" s="121"/>
      <c r="T13" s="65"/>
      <c r="U13" s="64"/>
      <c r="V13" s="121"/>
      <c r="W13" s="190"/>
      <c r="X13" s="185"/>
      <c r="Y13" s="365"/>
      <c r="Z13" s="190"/>
      <c r="AA13" s="191"/>
      <c r="AB13" s="365"/>
      <c r="AC13" s="222"/>
      <c r="AD13" s="223"/>
      <c r="AE13" s="224"/>
      <c r="AF13" s="222"/>
      <c r="AG13" s="223"/>
      <c r="AH13" s="224"/>
      <c r="AI13" s="147">
        <f t="shared" si="0"/>
        <v>30</v>
      </c>
      <c r="AJ13" s="266">
        <f t="shared" si="1"/>
        <v>2</v>
      </c>
    </row>
    <row r="14" spans="1:41" s="40" customFormat="1" x14ac:dyDescent="0.2">
      <c r="A14" s="401" t="s">
        <v>116</v>
      </c>
      <c r="B14" s="62" t="s">
        <v>28</v>
      </c>
      <c r="C14" s="422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121"/>
      <c r="N14" s="65">
        <v>2</v>
      </c>
      <c r="O14" s="64" t="s">
        <v>33</v>
      </c>
      <c r="P14" s="121">
        <v>2</v>
      </c>
      <c r="Q14" s="65"/>
      <c r="R14" s="64"/>
      <c r="S14" s="121"/>
      <c r="T14" s="65"/>
      <c r="U14" s="64"/>
      <c r="V14" s="121"/>
      <c r="W14" s="190"/>
      <c r="X14" s="185"/>
      <c r="Y14" s="365"/>
      <c r="Z14" s="190"/>
      <c r="AA14" s="191"/>
      <c r="AB14" s="365"/>
      <c r="AC14" s="222"/>
      <c r="AD14" s="223"/>
      <c r="AE14" s="224"/>
      <c r="AF14" s="222"/>
      <c r="AG14" s="223"/>
      <c r="AH14" s="224"/>
      <c r="AI14" s="147">
        <f t="shared" si="0"/>
        <v>30</v>
      </c>
      <c r="AJ14" s="266">
        <f t="shared" si="1"/>
        <v>2</v>
      </c>
    </row>
    <row r="15" spans="1:41" s="40" customFormat="1" x14ac:dyDescent="0.2">
      <c r="A15" s="401" t="s">
        <v>117</v>
      </c>
      <c r="B15" s="158" t="s">
        <v>17</v>
      </c>
      <c r="C15" s="422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121">
        <v>2</v>
      </c>
      <c r="N15" s="65"/>
      <c r="O15" s="64"/>
      <c r="P15" s="121"/>
      <c r="Q15" s="65"/>
      <c r="R15" s="64"/>
      <c r="S15" s="121"/>
      <c r="T15" s="65"/>
      <c r="U15" s="64"/>
      <c r="V15" s="121"/>
      <c r="W15" s="190"/>
      <c r="X15" s="185"/>
      <c r="Y15" s="365"/>
      <c r="Z15" s="190"/>
      <c r="AA15" s="191"/>
      <c r="AB15" s="365"/>
      <c r="AC15" s="222"/>
      <c r="AD15" s="223"/>
      <c r="AE15" s="224"/>
      <c r="AF15" s="222"/>
      <c r="AG15" s="223"/>
      <c r="AH15" s="224"/>
      <c r="AI15" s="147">
        <f t="shared" si="0"/>
        <v>30</v>
      </c>
      <c r="AJ15" s="266">
        <f t="shared" si="1"/>
        <v>2</v>
      </c>
    </row>
    <row r="16" spans="1:41" s="4" customFormat="1" x14ac:dyDescent="0.2">
      <c r="A16" s="401" t="s">
        <v>149</v>
      </c>
      <c r="B16" s="62" t="s">
        <v>29</v>
      </c>
      <c r="C16" s="421"/>
      <c r="D16" s="451" t="s">
        <v>19</v>
      </c>
      <c r="E16" s="65">
        <v>1</v>
      </c>
      <c r="F16" s="64" t="s">
        <v>20</v>
      </c>
      <c r="G16" s="186"/>
      <c r="H16" s="195">
        <v>1</v>
      </c>
      <c r="I16" s="64" t="s">
        <v>20</v>
      </c>
      <c r="J16" s="367"/>
      <c r="K16" s="65">
        <v>1</v>
      </c>
      <c r="L16" s="64" t="s">
        <v>20</v>
      </c>
      <c r="M16" s="186"/>
      <c r="N16" s="62">
        <v>1</v>
      </c>
      <c r="O16" s="64" t="s">
        <v>20</v>
      </c>
      <c r="P16" s="186"/>
      <c r="Q16" s="65">
        <v>1</v>
      </c>
      <c r="R16" s="64" t="s">
        <v>20</v>
      </c>
      <c r="S16" s="186"/>
      <c r="T16" s="195">
        <v>1</v>
      </c>
      <c r="U16" s="64" t="s">
        <v>20</v>
      </c>
      <c r="V16" s="186"/>
      <c r="W16" s="199"/>
      <c r="X16" s="200"/>
      <c r="Y16" s="201"/>
      <c r="Z16" s="202"/>
      <c r="AA16" s="200"/>
      <c r="AB16" s="203"/>
      <c r="AC16" s="225"/>
      <c r="AD16" s="226"/>
      <c r="AE16" s="227"/>
      <c r="AF16" s="225"/>
      <c r="AG16" s="226"/>
      <c r="AH16" s="227"/>
      <c r="AI16" s="270">
        <f>15*(E16+H16+K16+N16+Q16+T16+W16+Z16+AC16+AF16)</f>
        <v>90</v>
      </c>
      <c r="AJ16" s="266">
        <f>G16+J16+M16+P16+S16+V16+Y16+AB16+AE16+AH16</f>
        <v>0</v>
      </c>
      <c r="AK16" s="431"/>
    </row>
    <row r="17" spans="1:43" x14ac:dyDescent="0.2">
      <c r="A17" s="481" t="s">
        <v>330</v>
      </c>
      <c r="B17" s="410" t="s">
        <v>341</v>
      </c>
      <c r="C17" s="500" t="s">
        <v>184</v>
      </c>
      <c r="D17" s="500" t="s">
        <v>19</v>
      </c>
      <c r="E17" s="441">
        <v>2</v>
      </c>
      <c r="F17" s="442" t="s">
        <v>33</v>
      </c>
      <c r="G17" s="318">
        <v>7</v>
      </c>
      <c r="H17" s="441">
        <v>2</v>
      </c>
      <c r="I17" s="442" t="s">
        <v>33</v>
      </c>
      <c r="J17" s="318">
        <v>7</v>
      </c>
      <c r="K17" s="441">
        <v>2</v>
      </c>
      <c r="L17" s="442" t="s">
        <v>33</v>
      </c>
      <c r="M17" s="318">
        <v>7</v>
      </c>
      <c r="N17" s="441">
        <v>2</v>
      </c>
      <c r="O17" s="442" t="s">
        <v>33</v>
      </c>
      <c r="P17" s="318">
        <v>7</v>
      </c>
      <c r="Q17" s="441">
        <v>2</v>
      </c>
      <c r="R17" s="442" t="s">
        <v>33</v>
      </c>
      <c r="S17" s="318">
        <v>7</v>
      </c>
      <c r="T17" s="441">
        <v>2</v>
      </c>
      <c r="U17" s="442" t="s">
        <v>33</v>
      </c>
      <c r="V17" s="318">
        <v>7</v>
      </c>
      <c r="W17" s="443">
        <v>2</v>
      </c>
      <c r="X17" s="444" t="s">
        <v>33</v>
      </c>
      <c r="Y17" s="365">
        <v>7</v>
      </c>
      <c r="Z17" s="443">
        <v>2</v>
      </c>
      <c r="AA17" s="444" t="s">
        <v>19</v>
      </c>
      <c r="AB17" s="365">
        <v>7</v>
      </c>
      <c r="AC17" s="211"/>
      <c r="AD17" s="212"/>
      <c r="AE17" s="372"/>
      <c r="AF17" s="211"/>
      <c r="AG17" s="212"/>
      <c r="AH17" s="372"/>
      <c r="AI17" s="270">
        <f t="shared" si="0"/>
        <v>240</v>
      </c>
      <c r="AJ17" s="266">
        <f t="shared" si="1"/>
        <v>56</v>
      </c>
    </row>
    <row r="18" spans="1:43" s="22" customFormat="1" ht="25.5" x14ac:dyDescent="0.2">
      <c r="A18" s="419" t="s">
        <v>180</v>
      </c>
      <c r="B18" s="415" t="s">
        <v>165</v>
      </c>
      <c r="C18" s="466" t="s">
        <v>366</v>
      </c>
      <c r="D18" s="410"/>
      <c r="E18" s="443"/>
      <c r="F18" s="444"/>
      <c r="G18" s="365"/>
      <c r="H18" s="443"/>
      <c r="I18" s="444"/>
      <c r="J18" s="365"/>
      <c r="K18" s="443"/>
      <c r="L18" s="444"/>
      <c r="M18" s="365"/>
      <c r="N18" s="443"/>
      <c r="O18" s="444"/>
      <c r="P18" s="365"/>
      <c r="Q18" s="443"/>
      <c r="R18" s="444"/>
      <c r="S18" s="365"/>
      <c r="T18" s="443"/>
      <c r="U18" s="444"/>
      <c r="V18" s="365"/>
      <c r="W18" s="443"/>
      <c r="X18" s="493"/>
      <c r="Y18" s="382"/>
      <c r="Z18" s="443"/>
      <c r="AA18" s="444" t="s">
        <v>104</v>
      </c>
      <c r="AB18" s="365">
        <v>0</v>
      </c>
      <c r="AC18" s="171"/>
      <c r="AD18" s="172"/>
      <c r="AE18" s="386"/>
      <c r="AF18" s="171"/>
      <c r="AG18" s="172"/>
      <c r="AH18" s="386"/>
      <c r="AI18" s="147">
        <f t="shared" si="0"/>
        <v>0</v>
      </c>
      <c r="AJ18" s="358">
        <f t="shared" si="1"/>
        <v>0</v>
      </c>
    </row>
    <row r="19" spans="1:43" x14ac:dyDescent="0.2">
      <c r="A19" s="481" t="s">
        <v>331</v>
      </c>
      <c r="B19" s="410" t="s">
        <v>36</v>
      </c>
      <c r="C19" s="410"/>
      <c r="D19" s="410"/>
      <c r="E19" s="441">
        <v>1</v>
      </c>
      <c r="F19" s="442" t="s">
        <v>33</v>
      </c>
      <c r="G19" s="179">
        <v>1</v>
      </c>
      <c r="H19" s="441">
        <v>1</v>
      </c>
      <c r="I19" s="442" t="s">
        <v>33</v>
      </c>
      <c r="J19" s="179">
        <v>1</v>
      </c>
      <c r="K19" s="441">
        <v>1</v>
      </c>
      <c r="L19" s="442" t="s">
        <v>33</v>
      </c>
      <c r="M19" s="179">
        <v>1</v>
      </c>
      <c r="N19" s="441">
        <v>1</v>
      </c>
      <c r="O19" s="442" t="s">
        <v>33</v>
      </c>
      <c r="P19" s="179">
        <v>1</v>
      </c>
      <c r="Q19" s="441">
        <v>1</v>
      </c>
      <c r="R19" s="442" t="s">
        <v>33</v>
      </c>
      <c r="S19" s="179">
        <v>1</v>
      </c>
      <c r="T19" s="441">
        <v>1</v>
      </c>
      <c r="U19" s="442" t="s">
        <v>33</v>
      </c>
      <c r="V19" s="179">
        <v>1</v>
      </c>
      <c r="W19" s="441"/>
      <c r="X19" s="442"/>
      <c r="Y19" s="179"/>
      <c r="Z19" s="441"/>
      <c r="AA19" s="442"/>
      <c r="AB19" s="179"/>
      <c r="AC19" s="211"/>
      <c r="AD19" s="212"/>
      <c r="AE19" s="372"/>
      <c r="AF19" s="211"/>
      <c r="AG19" s="212"/>
      <c r="AH19" s="372"/>
      <c r="AI19" s="270">
        <f t="shared" si="0"/>
        <v>90</v>
      </c>
      <c r="AJ19" s="266">
        <f t="shared" si="1"/>
        <v>6</v>
      </c>
      <c r="AL19" s="4"/>
    </row>
    <row r="20" spans="1:43" x14ac:dyDescent="0.2">
      <c r="A20" s="481" t="s">
        <v>329</v>
      </c>
      <c r="B20" s="410" t="s">
        <v>229</v>
      </c>
      <c r="C20" s="410"/>
      <c r="D20" s="500" t="s">
        <v>19</v>
      </c>
      <c r="E20" s="441">
        <v>1</v>
      </c>
      <c r="F20" s="442" t="s">
        <v>15</v>
      </c>
      <c r="G20" s="179">
        <v>1</v>
      </c>
      <c r="H20" s="441">
        <v>1</v>
      </c>
      <c r="I20" s="442" t="s">
        <v>15</v>
      </c>
      <c r="J20" s="179">
        <v>1</v>
      </c>
      <c r="K20" s="441">
        <v>2</v>
      </c>
      <c r="L20" s="442" t="s">
        <v>15</v>
      </c>
      <c r="M20" s="179">
        <v>1</v>
      </c>
      <c r="N20" s="441">
        <v>2</v>
      </c>
      <c r="O20" s="442" t="s">
        <v>15</v>
      </c>
      <c r="P20" s="179">
        <v>1</v>
      </c>
      <c r="Q20" s="441">
        <v>2</v>
      </c>
      <c r="R20" s="442" t="s">
        <v>15</v>
      </c>
      <c r="S20" s="179">
        <v>1</v>
      </c>
      <c r="T20" s="441">
        <v>2</v>
      </c>
      <c r="U20" s="442" t="s">
        <v>15</v>
      </c>
      <c r="V20" s="179">
        <v>1</v>
      </c>
      <c r="W20" s="510">
        <v>2</v>
      </c>
      <c r="X20" s="446" t="s">
        <v>15</v>
      </c>
      <c r="Y20" s="320">
        <v>1</v>
      </c>
      <c r="Z20" s="510">
        <v>2</v>
      </c>
      <c r="AA20" s="446" t="s">
        <v>15</v>
      </c>
      <c r="AB20" s="320">
        <v>1</v>
      </c>
      <c r="AC20" s="211"/>
      <c r="AD20" s="212"/>
      <c r="AE20" s="372"/>
      <c r="AF20" s="211"/>
      <c r="AG20" s="212"/>
      <c r="AH20" s="372"/>
      <c r="AI20" s="270">
        <f t="shared" si="0"/>
        <v>210</v>
      </c>
      <c r="AJ20" s="266">
        <f t="shared" si="1"/>
        <v>8</v>
      </c>
    </row>
    <row r="21" spans="1:43" x14ac:dyDescent="0.2">
      <c r="A21" s="481" t="s">
        <v>335</v>
      </c>
      <c r="B21" s="411" t="s">
        <v>337</v>
      </c>
      <c r="C21" s="411"/>
      <c r="D21" s="487" t="s">
        <v>19</v>
      </c>
      <c r="E21" s="447">
        <v>1</v>
      </c>
      <c r="F21" s="446" t="s">
        <v>15</v>
      </c>
      <c r="G21" s="186">
        <v>1</v>
      </c>
      <c r="H21" s="487">
        <v>1</v>
      </c>
      <c r="I21" s="446" t="s">
        <v>15</v>
      </c>
      <c r="J21" s="367">
        <v>1</v>
      </c>
      <c r="K21" s="447"/>
      <c r="L21" s="446"/>
      <c r="M21" s="186"/>
      <c r="N21" s="411"/>
      <c r="O21" s="446"/>
      <c r="P21" s="238"/>
      <c r="Q21" s="447"/>
      <c r="R21" s="446"/>
      <c r="S21" s="186"/>
      <c r="T21" s="411"/>
      <c r="U21" s="446"/>
      <c r="V21" s="238"/>
      <c r="W21" s="447"/>
      <c r="X21" s="446"/>
      <c r="Y21" s="317"/>
      <c r="Z21" s="447"/>
      <c r="AA21" s="446"/>
      <c r="AB21" s="317"/>
      <c r="AC21" s="211"/>
      <c r="AD21" s="212"/>
      <c r="AE21" s="372"/>
      <c r="AF21" s="211"/>
      <c r="AG21" s="212"/>
      <c r="AH21" s="372"/>
      <c r="AI21" s="270">
        <f t="shared" si="0"/>
        <v>30</v>
      </c>
      <c r="AJ21" s="266">
        <f t="shared" si="1"/>
        <v>2</v>
      </c>
    </row>
    <row r="22" spans="1:43" x14ac:dyDescent="0.2">
      <c r="A22" s="481" t="s">
        <v>334</v>
      </c>
      <c r="B22" s="411" t="s">
        <v>342</v>
      </c>
      <c r="C22" s="411"/>
      <c r="D22" s="487" t="s">
        <v>19</v>
      </c>
      <c r="E22" s="447"/>
      <c r="F22" s="446"/>
      <c r="G22" s="186"/>
      <c r="H22" s="509"/>
      <c r="I22" s="446"/>
      <c r="J22" s="186"/>
      <c r="K22" s="447">
        <v>1</v>
      </c>
      <c r="L22" s="446" t="s">
        <v>15</v>
      </c>
      <c r="M22" s="186">
        <v>1</v>
      </c>
      <c r="N22" s="509">
        <v>1</v>
      </c>
      <c r="O22" s="446" t="s">
        <v>15</v>
      </c>
      <c r="P22" s="186">
        <v>1</v>
      </c>
      <c r="Q22" s="447">
        <v>1</v>
      </c>
      <c r="R22" s="446" t="s">
        <v>15</v>
      </c>
      <c r="S22" s="186">
        <v>1</v>
      </c>
      <c r="T22" s="509">
        <v>1</v>
      </c>
      <c r="U22" s="446" t="s">
        <v>15</v>
      </c>
      <c r="V22" s="186">
        <v>1</v>
      </c>
      <c r="W22" s="447">
        <v>1</v>
      </c>
      <c r="X22" s="446" t="s">
        <v>19</v>
      </c>
      <c r="Y22" s="317">
        <v>1</v>
      </c>
      <c r="Z22" s="447">
        <v>1</v>
      </c>
      <c r="AA22" s="446" t="s">
        <v>19</v>
      </c>
      <c r="AB22" s="317">
        <v>1</v>
      </c>
      <c r="AC22" s="211"/>
      <c r="AD22" s="212"/>
      <c r="AE22" s="372"/>
      <c r="AF22" s="211"/>
      <c r="AG22" s="212"/>
      <c r="AH22" s="372"/>
      <c r="AI22" s="270">
        <f t="shared" si="0"/>
        <v>90</v>
      </c>
      <c r="AJ22" s="266">
        <f t="shared" si="1"/>
        <v>6</v>
      </c>
    </row>
    <row r="23" spans="1:43" s="36" customFormat="1" x14ac:dyDescent="0.2">
      <c r="A23" s="481" t="s">
        <v>217</v>
      </c>
      <c r="B23" s="411" t="s">
        <v>343</v>
      </c>
      <c r="C23" s="411"/>
      <c r="D23" s="487" t="s">
        <v>19</v>
      </c>
      <c r="E23" s="447">
        <v>1</v>
      </c>
      <c r="F23" s="446" t="s">
        <v>15</v>
      </c>
      <c r="G23" s="186">
        <v>3</v>
      </c>
      <c r="H23" s="487">
        <v>1</v>
      </c>
      <c r="I23" s="446" t="s">
        <v>15</v>
      </c>
      <c r="J23" s="367">
        <v>3</v>
      </c>
      <c r="K23" s="447">
        <v>1</v>
      </c>
      <c r="L23" s="446" t="s">
        <v>15</v>
      </c>
      <c r="M23" s="186">
        <v>3</v>
      </c>
      <c r="N23" s="411">
        <v>1</v>
      </c>
      <c r="O23" s="446" t="s">
        <v>15</v>
      </c>
      <c r="P23" s="186">
        <v>3</v>
      </c>
      <c r="Q23" s="447">
        <v>1</v>
      </c>
      <c r="R23" s="446" t="s">
        <v>15</v>
      </c>
      <c r="S23" s="186">
        <v>3</v>
      </c>
      <c r="T23" s="487">
        <v>1</v>
      </c>
      <c r="U23" s="446" t="s">
        <v>15</v>
      </c>
      <c r="V23" s="186">
        <v>3</v>
      </c>
      <c r="W23" s="447">
        <v>1</v>
      </c>
      <c r="X23" s="446" t="s">
        <v>19</v>
      </c>
      <c r="Y23" s="317">
        <v>3</v>
      </c>
      <c r="Z23" s="447">
        <v>1</v>
      </c>
      <c r="AA23" s="446" t="s">
        <v>19</v>
      </c>
      <c r="AB23" s="317">
        <v>3</v>
      </c>
      <c r="AC23" s="211"/>
      <c r="AD23" s="212"/>
      <c r="AE23" s="372"/>
      <c r="AF23" s="211"/>
      <c r="AG23" s="212"/>
      <c r="AH23" s="372"/>
      <c r="AI23" s="270">
        <f t="shared" si="0"/>
        <v>120</v>
      </c>
      <c r="AJ23" s="266">
        <f t="shared" si="1"/>
        <v>24</v>
      </c>
      <c r="AK23"/>
      <c r="AL23"/>
      <c r="AM23"/>
      <c r="AN23"/>
      <c r="AO23"/>
      <c r="AP23"/>
      <c r="AQ23"/>
    </row>
    <row r="24" spans="1:43" s="36" customFormat="1" x14ac:dyDescent="0.2">
      <c r="A24" s="481" t="s">
        <v>152</v>
      </c>
      <c r="B24" s="411" t="s">
        <v>227</v>
      </c>
      <c r="C24" s="411"/>
      <c r="D24" s="487" t="s">
        <v>19</v>
      </c>
      <c r="E24" s="447">
        <v>1</v>
      </c>
      <c r="F24" s="446" t="s">
        <v>15</v>
      </c>
      <c r="G24" s="186">
        <v>1</v>
      </c>
      <c r="H24" s="509">
        <v>1</v>
      </c>
      <c r="I24" s="446" t="s">
        <v>33</v>
      </c>
      <c r="J24" s="186">
        <v>1</v>
      </c>
      <c r="K24" s="447">
        <v>1</v>
      </c>
      <c r="L24" s="446" t="s">
        <v>15</v>
      </c>
      <c r="M24" s="186">
        <v>1</v>
      </c>
      <c r="N24" s="509">
        <v>1</v>
      </c>
      <c r="O24" s="446" t="s">
        <v>33</v>
      </c>
      <c r="P24" s="186">
        <v>1</v>
      </c>
      <c r="Q24" s="447">
        <v>1</v>
      </c>
      <c r="R24" s="446" t="s">
        <v>15</v>
      </c>
      <c r="S24" s="186">
        <v>1</v>
      </c>
      <c r="T24" s="509">
        <v>1</v>
      </c>
      <c r="U24" s="446" t="s">
        <v>33</v>
      </c>
      <c r="V24" s="186">
        <v>1</v>
      </c>
      <c r="W24" s="447">
        <v>1</v>
      </c>
      <c r="X24" s="446" t="s">
        <v>15</v>
      </c>
      <c r="Y24" s="186">
        <v>1</v>
      </c>
      <c r="Z24" s="509">
        <v>1</v>
      </c>
      <c r="AA24" s="446" t="s">
        <v>33</v>
      </c>
      <c r="AB24" s="186">
        <v>1</v>
      </c>
      <c r="AC24" s="211"/>
      <c r="AD24" s="212"/>
      <c r="AE24" s="372"/>
      <c r="AF24" s="211"/>
      <c r="AG24" s="212"/>
      <c r="AH24" s="372"/>
      <c r="AI24" s="270">
        <f t="shared" si="0"/>
        <v>120</v>
      </c>
      <c r="AJ24" s="266">
        <f t="shared" si="1"/>
        <v>8</v>
      </c>
      <c r="AK24"/>
      <c r="AL24"/>
      <c r="AM24"/>
      <c r="AN24"/>
      <c r="AO24"/>
      <c r="AP24"/>
      <c r="AQ24"/>
    </row>
    <row r="25" spans="1:43" s="36" customFormat="1" x14ac:dyDescent="0.2">
      <c r="A25" s="511" t="s">
        <v>216</v>
      </c>
      <c r="B25" s="411" t="s">
        <v>340</v>
      </c>
      <c r="C25" s="411"/>
      <c r="D25" s="487" t="s">
        <v>19</v>
      </c>
      <c r="E25" s="447"/>
      <c r="F25" s="446"/>
      <c r="G25" s="186"/>
      <c r="H25" s="509"/>
      <c r="I25" s="446"/>
      <c r="J25" s="186"/>
      <c r="K25" s="447">
        <v>1</v>
      </c>
      <c r="L25" s="446" t="s">
        <v>15</v>
      </c>
      <c r="M25" s="186">
        <v>1</v>
      </c>
      <c r="N25" s="447">
        <v>1</v>
      </c>
      <c r="O25" s="446" t="s">
        <v>15</v>
      </c>
      <c r="P25" s="186">
        <v>1</v>
      </c>
      <c r="Q25" s="447"/>
      <c r="R25" s="446"/>
      <c r="S25" s="186"/>
      <c r="T25" s="447"/>
      <c r="U25" s="446"/>
      <c r="V25" s="186"/>
      <c r="W25" s="447">
        <v>1</v>
      </c>
      <c r="X25" s="446" t="s">
        <v>15</v>
      </c>
      <c r="Y25" s="186">
        <v>1</v>
      </c>
      <c r="Z25" s="447">
        <v>1</v>
      </c>
      <c r="AA25" s="446" t="s">
        <v>15</v>
      </c>
      <c r="AB25" s="186">
        <v>1</v>
      </c>
      <c r="AC25" s="211"/>
      <c r="AD25" s="212"/>
      <c r="AE25" s="372"/>
      <c r="AF25" s="211"/>
      <c r="AG25" s="212"/>
      <c r="AH25" s="372"/>
      <c r="AI25" s="270">
        <f t="shared" si="0"/>
        <v>60</v>
      </c>
      <c r="AJ25" s="266">
        <f t="shared" si="1"/>
        <v>4</v>
      </c>
      <c r="AK25"/>
      <c r="AL25"/>
      <c r="AM25"/>
      <c r="AN25"/>
      <c r="AO25"/>
      <c r="AP25"/>
      <c r="AQ25"/>
    </row>
    <row r="26" spans="1:43" s="36" customFormat="1" x14ac:dyDescent="0.2">
      <c r="A26" s="511" t="s">
        <v>332</v>
      </c>
      <c r="B26" s="411" t="s">
        <v>338</v>
      </c>
      <c r="C26" s="411"/>
      <c r="D26" s="487" t="s">
        <v>19</v>
      </c>
      <c r="E26" s="447">
        <v>4</v>
      </c>
      <c r="F26" s="446" t="s">
        <v>15</v>
      </c>
      <c r="G26" s="186">
        <v>2</v>
      </c>
      <c r="H26" s="487">
        <v>4</v>
      </c>
      <c r="I26" s="446" t="s">
        <v>15</v>
      </c>
      <c r="J26" s="367">
        <v>2</v>
      </c>
      <c r="K26" s="447"/>
      <c r="L26" s="446"/>
      <c r="M26" s="186"/>
      <c r="N26" s="411"/>
      <c r="O26" s="446"/>
      <c r="P26" s="186"/>
      <c r="Q26" s="447"/>
      <c r="R26" s="446"/>
      <c r="S26" s="186"/>
      <c r="T26" s="487"/>
      <c r="U26" s="446"/>
      <c r="V26" s="186"/>
      <c r="W26" s="447"/>
      <c r="X26" s="446"/>
      <c r="Y26" s="317"/>
      <c r="Z26" s="447"/>
      <c r="AA26" s="446"/>
      <c r="AB26" s="317"/>
      <c r="AC26" s="211"/>
      <c r="AD26" s="212"/>
      <c r="AE26" s="372"/>
      <c r="AF26" s="211"/>
      <c r="AG26" s="212"/>
      <c r="AH26" s="372"/>
      <c r="AI26" s="270">
        <f t="shared" si="0"/>
        <v>120</v>
      </c>
      <c r="AJ26" s="266">
        <f t="shared" si="1"/>
        <v>4</v>
      </c>
      <c r="AK26"/>
      <c r="AL26"/>
      <c r="AM26"/>
      <c r="AN26"/>
      <c r="AO26"/>
      <c r="AP26"/>
      <c r="AQ26"/>
    </row>
    <row r="27" spans="1:43" s="36" customFormat="1" x14ac:dyDescent="0.2">
      <c r="A27" s="511" t="s">
        <v>333</v>
      </c>
      <c r="B27" s="411" t="s">
        <v>339</v>
      </c>
      <c r="C27" s="411"/>
      <c r="D27" s="487" t="s">
        <v>19</v>
      </c>
      <c r="E27" s="447"/>
      <c r="F27" s="446"/>
      <c r="G27" s="186"/>
      <c r="H27" s="509"/>
      <c r="I27" s="446"/>
      <c r="J27" s="186"/>
      <c r="K27" s="447"/>
      <c r="L27" s="446"/>
      <c r="M27" s="186"/>
      <c r="N27" s="447"/>
      <c r="O27" s="446"/>
      <c r="P27" s="186"/>
      <c r="Q27" s="447">
        <v>4</v>
      </c>
      <c r="R27" s="446" t="s">
        <v>15</v>
      </c>
      <c r="S27" s="186">
        <v>2</v>
      </c>
      <c r="T27" s="447">
        <v>4</v>
      </c>
      <c r="U27" s="446" t="s">
        <v>15</v>
      </c>
      <c r="V27" s="186">
        <v>2</v>
      </c>
      <c r="W27" s="447"/>
      <c r="X27" s="446"/>
      <c r="Y27" s="317"/>
      <c r="Z27" s="447"/>
      <c r="AA27" s="446"/>
      <c r="AB27" s="317"/>
      <c r="AC27" s="211"/>
      <c r="AD27" s="212"/>
      <c r="AE27" s="372"/>
      <c r="AF27" s="211"/>
      <c r="AG27" s="212"/>
      <c r="AH27" s="372"/>
      <c r="AI27" s="270">
        <f t="shared" si="0"/>
        <v>120</v>
      </c>
      <c r="AJ27" s="266">
        <f t="shared" si="1"/>
        <v>4</v>
      </c>
      <c r="AK27"/>
      <c r="AL27"/>
      <c r="AM27"/>
      <c r="AN27"/>
      <c r="AO27"/>
      <c r="AP27"/>
      <c r="AQ27"/>
    </row>
    <row r="28" spans="1:43" x14ac:dyDescent="0.2">
      <c r="A28" s="467" t="s">
        <v>125</v>
      </c>
      <c r="B28" s="61" t="s">
        <v>193</v>
      </c>
      <c r="C28" s="410"/>
      <c r="D28" s="501" t="s">
        <v>19</v>
      </c>
      <c r="E28" s="73">
        <v>4</v>
      </c>
      <c r="F28" s="74" t="s">
        <v>15</v>
      </c>
      <c r="G28" s="179">
        <v>2</v>
      </c>
      <c r="H28" s="73">
        <v>4</v>
      </c>
      <c r="I28" s="74" t="s">
        <v>15</v>
      </c>
      <c r="J28" s="179">
        <v>2</v>
      </c>
      <c r="K28" s="73">
        <v>4</v>
      </c>
      <c r="L28" s="74" t="s">
        <v>15</v>
      </c>
      <c r="M28" s="179">
        <v>2</v>
      </c>
      <c r="N28" s="73">
        <v>4</v>
      </c>
      <c r="O28" s="74" t="s">
        <v>15</v>
      </c>
      <c r="P28" s="179">
        <v>2</v>
      </c>
      <c r="Q28" s="73"/>
      <c r="R28" s="74"/>
      <c r="S28" s="179"/>
      <c r="T28" s="73"/>
      <c r="U28" s="74"/>
      <c r="V28" s="179"/>
      <c r="W28" s="73"/>
      <c r="X28" s="74"/>
      <c r="Y28" s="179"/>
      <c r="Z28" s="73"/>
      <c r="AA28" s="74"/>
      <c r="AB28" s="179"/>
      <c r="AC28" s="211"/>
      <c r="AD28" s="212"/>
      <c r="AE28" s="372"/>
      <c r="AF28" s="211"/>
      <c r="AG28" s="212"/>
      <c r="AH28" s="372"/>
      <c r="AI28" s="270">
        <f>15*(E28+H28+K28+N28+Q28+T28+W28+Z28+AC28+AF28)</f>
        <v>240</v>
      </c>
      <c r="AJ28" s="266">
        <f>G28+J28+M28+P28+S28+V28+Y28+AB28+AE28+AH28</f>
        <v>8</v>
      </c>
    </row>
    <row r="29" spans="1:43" s="40" customFormat="1" x14ac:dyDescent="0.2">
      <c r="A29" s="467"/>
      <c r="B29" s="62" t="s">
        <v>265</v>
      </c>
      <c r="C29" s="62"/>
      <c r="D29" s="62"/>
      <c r="E29" s="65"/>
      <c r="F29" s="64"/>
      <c r="G29" s="186"/>
      <c r="H29" s="368"/>
      <c r="I29" s="64"/>
      <c r="J29" s="186"/>
      <c r="K29" s="65"/>
      <c r="L29" s="64"/>
      <c r="M29" s="186"/>
      <c r="N29" s="65"/>
      <c r="O29" s="64"/>
      <c r="P29" s="186"/>
      <c r="Q29" s="65"/>
      <c r="R29" s="64"/>
      <c r="S29" s="186"/>
      <c r="T29" s="65"/>
      <c r="U29" s="64"/>
      <c r="V29" s="186">
        <v>2</v>
      </c>
      <c r="W29" s="190"/>
      <c r="X29" s="206"/>
      <c r="Y29" s="179">
        <v>4</v>
      </c>
      <c r="Z29" s="207"/>
      <c r="AA29" s="206"/>
      <c r="AB29" s="179">
        <v>6</v>
      </c>
      <c r="AC29" s="222"/>
      <c r="AD29" s="223"/>
      <c r="AE29" s="224"/>
      <c r="AF29" s="222"/>
      <c r="AG29" s="223"/>
      <c r="AH29" s="224"/>
      <c r="AI29" s="270">
        <f t="shared" si="0"/>
        <v>0</v>
      </c>
      <c r="AJ29" s="266">
        <f>G29+J29+M29+P29+S29+V29+Y29+AB29+AE29+AH29</f>
        <v>12</v>
      </c>
      <c r="AK29" s="41"/>
      <c r="AL29" s="42"/>
    </row>
    <row r="30" spans="1:43" s="40" customFormat="1" ht="13.5" thickBot="1" x14ac:dyDescent="0.25">
      <c r="A30" s="475" t="s">
        <v>131</v>
      </c>
      <c r="B30" s="62" t="s">
        <v>59</v>
      </c>
      <c r="C30" s="62"/>
      <c r="D30" s="195" t="s">
        <v>13</v>
      </c>
      <c r="E30" s="65"/>
      <c r="F30" s="64"/>
      <c r="G30" s="186"/>
      <c r="H30" s="195"/>
      <c r="I30" s="127"/>
      <c r="J30" s="367"/>
      <c r="K30" s="65"/>
      <c r="L30" s="64"/>
      <c r="M30" s="186"/>
      <c r="N30" s="62"/>
      <c r="O30" s="64"/>
      <c r="P30" s="186"/>
      <c r="Q30" s="65"/>
      <c r="R30" s="64"/>
      <c r="S30" s="186"/>
      <c r="T30" s="195"/>
      <c r="U30" s="64"/>
      <c r="V30" s="186"/>
      <c r="W30" s="190">
        <v>0</v>
      </c>
      <c r="X30" s="191" t="s">
        <v>19</v>
      </c>
      <c r="Y30" s="186">
        <v>4</v>
      </c>
      <c r="Z30" s="190">
        <v>0</v>
      </c>
      <c r="AA30" s="191" t="s">
        <v>19</v>
      </c>
      <c r="AB30" s="186">
        <v>4</v>
      </c>
      <c r="AC30" s="222"/>
      <c r="AD30" s="223"/>
      <c r="AE30" s="224"/>
      <c r="AF30" s="222"/>
      <c r="AG30" s="223"/>
      <c r="AH30" s="224"/>
      <c r="AI30" s="272">
        <f t="shared" si="0"/>
        <v>0</v>
      </c>
      <c r="AJ30" s="266">
        <f>G30+J30+M30+P30+S30+V30+Y30+AB30+AE30+AH30</f>
        <v>8</v>
      </c>
      <c r="AK30" s="41"/>
      <c r="AL30" s="42"/>
    </row>
    <row r="31" spans="1:43" s="40" customFormat="1" ht="13.5" thickBot="1" x14ac:dyDescent="0.25">
      <c r="A31" s="240"/>
      <c r="B31" s="595" t="s">
        <v>86</v>
      </c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  <c r="T31" s="596"/>
      <c r="U31" s="596"/>
      <c r="V31" s="596"/>
      <c r="W31" s="596"/>
      <c r="X31" s="596"/>
      <c r="Y31" s="596"/>
      <c r="Z31" s="596"/>
      <c r="AA31" s="596"/>
      <c r="AB31" s="596"/>
      <c r="AC31" s="596"/>
      <c r="AD31" s="596"/>
      <c r="AE31" s="596"/>
      <c r="AF31" s="596"/>
      <c r="AG31" s="596"/>
      <c r="AH31" s="596"/>
      <c r="AI31" s="596"/>
      <c r="AJ31" s="597"/>
      <c r="AK31" s="41"/>
      <c r="AL31" s="42"/>
    </row>
    <row r="32" spans="1:43" s="40" customFormat="1" x14ac:dyDescent="0.2">
      <c r="A32" s="468" t="s">
        <v>132</v>
      </c>
      <c r="B32" s="91" t="s">
        <v>223</v>
      </c>
      <c r="C32" s="453" t="s">
        <v>184</v>
      </c>
      <c r="D32" s="453" t="s">
        <v>186</v>
      </c>
      <c r="E32" s="65"/>
      <c r="F32" s="64"/>
      <c r="G32" s="121"/>
      <c r="H32" s="65"/>
      <c r="I32" s="64"/>
      <c r="J32" s="121"/>
      <c r="K32" s="65">
        <v>2</v>
      </c>
      <c r="L32" s="64" t="s">
        <v>33</v>
      </c>
      <c r="M32" s="121">
        <v>3</v>
      </c>
      <c r="N32" s="65">
        <v>2</v>
      </c>
      <c r="O32" s="64" t="s">
        <v>33</v>
      </c>
      <c r="P32" s="121">
        <v>3</v>
      </c>
      <c r="Q32" s="65">
        <v>2</v>
      </c>
      <c r="R32" s="64" t="s">
        <v>33</v>
      </c>
      <c r="S32" s="121">
        <v>3</v>
      </c>
      <c r="T32" s="65">
        <v>2</v>
      </c>
      <c r="U32" s="64" t="s">
        <v>33</v>
      </c>
      <c r="V32" s="121">
        <v>3</v>
      </c>
      <c r="W32" s="92"/>
      <c r="X32" s="64"/>
      <c r="Y32" s="228"/>
      <c r="Z32" s="92"/>
      <c r="AA32" s="64"/>
      <c r="AB32" s="228"/>
      <c r="AC32" s="115"/>
      <c r="AD32" s="116"/>
      <c r="AE32" s="120"/>
      <c r="AF32" s="115"/>
      <c r="AG32" s="116"/>
      <c r="AH32" s="120"/>
      <c r="AI32" s="82">
        <f t="shared" si="0"/>
        <v>120</v>
      </c>
      <c r="AJ32" s="231">
        <f t="shared" ref="AJ32:AJ38" si="2">G32+J32+M32+P32+S32+V32+Y32+AB32+AE32+AH32</f>
        <v>12</v>
      </c>
      <c r="AK32" s="41"/>
      <c r="AL32" s="42"/>
    </row>
    <row r="33" spans="1:38" s="40" customFormat="1" x14ac:dyDescent="0.2">
      <c r="A33" s="468" t="s">
        <v>128</v>
      </c>
      <c r="B33" s="91" t="s">
        <v>271</v>
      </c>
      <c r="C33" s="453" t="s">
        <v>184</v>
      </c>
      <c r="D33" s="453" t="s">
        <v>19</v>
      </c>
      <c r="E33" s="65"/>
      <c r="F33" s="64"/>
      <c r="G33" s="121"/>
      <c r="H33" s="65"/>
      <c r="I33" s="64"/>
      <c r="J33" s="121"/>
      <c r="K33" s="65"/>
      <c r="L33" s="64"/>
      <c r="M33" s="121"/>
      <c r="N33" s="65">
        <v>2</v>
      </c>
      <c r="O33" s="64" t="s">
        <v>19</v>
      </c>
      <c r="P33" s="208">
        <v>2</v>
      </c>
      <c r="Q33" s="65">
        <v>2</v>
      </c>
      <c r="R33" s="64" t="s">
        <v>19</v>
      </c>
      <c r="S33" s="208">
        <v>2</v>
      </c>
      <c r="T33" s="65"/>
      <c r="U33" s="64"/>
      <c r="V33" s="121"/>
      <c r="W33" s="65"/>
      <c r="X33" s="64"/>
      <c r="Y33" s="121"/>
      <c r="Z33" s="65"/>
      <c r="AA33" s="64"/>
      <c r="AB33" s="121"/>
      <c r="AC33" s="115"/>
      <c r="AD33" s="116"/>
      <c r="AE33" s="120"/>
      <c r="AF33" s="115"/>
      <c r="AG33" s="116"/>
      <c r="AH33" s="120"/>
      <c r="AI33" s="82">
        <f t="shared" si="0"/>
        <v>60</v>
      </c>
      <c r="AJ33" s="231">
        <f t="shared" si="2"/>
        <v>4</v>
      </c>
      <c r="AK33" s="41"/>
      <c r="AL33" s="42"/>
    </row>
    <row r="34" spans="1:38" s="40" customFormat="1" x14ac:dyDescent="0.2">
      <c r="A34" s="468" t="s">
        <v>129</v>
      </c>
      <c r="B34" s="91" t="s">
        <v>272</v>
      </c>
      <c r="C34" s="453" t="s">
        <v>184</v>
      </c>
      <c r="D34" s="453" t="s">
        <v>19</v>
      </c>
      <c r="E34" s="65"/>
      <c r="F34" s="64"/>
      <c r="G34" s="121"/>
      <c r="H34" s="65"/>
      <c r="I34" s="64"/>
      <c r="J34" s="121"/>
      <c r="K34" s="65"/>
      <c r="L34" s="64"/>
      <c r="M34" s="121"/>
      <c r="N34" s="65"/>
      <c r="O34" s="64"/>
      <c r="P34" s="208"/>
      <c r="Q34" s="65"/>
      <c r="R34" s="64"/>
      <c r="S34" s="121"/>
      <c r="T34" s="92">
        <v>2</v>
      </c>
      <c r="U34" s="64" t="s">
        <v>19</v>
      </c>
      <c r="V34" s="228">
        <v>2</v>
      </c>
      <c r="W34" s="92">
        <v>2</v>
      </c>
      <c r="X34" s="64" t="s">
        <v>19</v>
      </c>
      <c r="Y34" s="228">
        <v>2</v>
      </c>
      <c r="Z34" s="92">
        <v>2</v>
      </c>
      <c r="AA34" s="64" t="s">
        <v>19</v>
      </c>
      <c r="AB34" s="228">
        <v>2</v>
      </c>
      <c r="AC34" s="115"/>
      <c r="AD34" s="116"/>
      <c r="AE34" s="120"/>
      <c r="AF34" s="115"/>
      <c r="AG34" s="116"/>
      <c r="AH34" s="120"/>
      <c r="AI34" s="82">
        <f>15*(E34+H34+K34+N34+Q34+T34+W34+Z34+AC34+AF34)</f>
        <v>90</v>
      </c>
      <c r="AJ34" s="231">
        <f t="shared" si="2"/>
        <v>6</v>
      </c>
      <c r="AK34" s="41"/>
      <c r="AL34" s="42"/>
    </row>
    <row r="35" spans="1:38" s="40" customFormat="1" x14ac:dyDescent="0.2">
      <c r="A35" s="468" t="s">
        <v>130</v>
      </c>
      <c r="B35" s="91" t="s">
        <v>58</v>
      </c>
      <c r="C35" s="453"/>
      <c r="D35" s="453" t="s">
        <v>19</v>
      </c>
      <c r="E35" s="65"/>
      <c r="F35" s="64"/>
      <c r="G35" s="121"/>
      <c r="H35" s="65"/>
      <c r="I35" s="64"/>
      <c r="J35" s="121"/>
      <c r="K35" s="65"/>
      <c r="L35" s="64"/>
      <c r="M35" s="121"/>
      <c r="N35" s="65"/>
      <c r="O35" s="64"/>
      <c r="P35" s="208"/>
      <c r="Q35" s="65"/>
      <c r="R35" s="64"/>
      <c r="S35" s="121"/>
      <c r="T35" s="92"/>
      <c r="U35" s="64"/>
      <c r="V35" s="228"/>
      <c r="W35" s="92"/>
      <c r="X35" s="64"/>
      <c r="Y35" s="228"/>
      <c r="Z35" s="92">
        <v>1</v>
      </c>
      <c r="AA35" s="64" t="s">
        <v>19</v>
      </c>
      <c r="AB35" s="228">
        <v>1</v>
      </c>
      <c r="AC35" s="115"/>
      <c r="AD35" s="116"/>
      <c r="AE35" s="120"/>
      <c r="AF35" s="115"/>
      <c r="AG35" s="116"/>
      <c r="AH35" s="120"/>
      <c r="AI35" s="82">
        <f>15*(E35+H35+K35+N35+Q35+T35+W35+Z35+AC35+AF35)</f>
        <v>15</v>
      </c>
      <c r="AJ35" s="231">
        <f t="shared" si="2"/>
        <v>1</v>
      </c>
      <c r="AK35" s="41"/>
      <c r="AL35" s="42"/>
    </row>
    <row r="36" spans="1:38" s="40" customFormat="1" ht="25.5" x14ac:dyDescent="0.2">
      <c r="A36" s="468" t="s">
        <v>127</v>
      </c>
      <c r="B36" s="91" t="s">
        <v>42</v>
      </c>
      <c r="C36" s="453" t="s">
        <v>184</v>
      </c>
      <c r="D36" s="453" t="s">
        <v>19</v>
      </c>
      <c r="E36" s="65">
        <v>2</v>
      </c>
      <c r="F36" s="64" t="s">
        <v>20</v>
      </c>
      <c r="G36" s="121">
        <v>0</v>
      </c>
      <c r="H36" s="65"/>
      <c r="I36" s="64"/>
      <c r="J36" s="121"/>
      <c r="K36" s="65"/>
      <c r="L36" s="64"/>
      <c r="M36" s="121"/>
      <c r="N36" s="65"/>
      <c r="O36" s="64"/>
      <c r="P36" s="208"/>
      <c r="Q36" s="65"/>
      <c r="R36" s="64"/>
      <c r="S36" s="121"/>
      <c r="T36" s="65"/>
      <c r="U36" s="64"/>
      <c r="V36" s="121"/>
      <c r="W36" s="229"/>
      <c r="X36" s="230"/>
      <c r="Y36" s="121"/>
      <c r="Z36" s="229">
        <v>2</v>
      </c>
      <c r="AA36" s="230" t="s">
        <v>20</v>
      </c>
      <c r="AB36" s="121">
        <v>0</v>
      </c>
      <c r="AC36" s="211"/>
      <c r="AD36" s="212"/>
      <c r="AE36" s="120"/>
      <c r="AF36" s="211"/>
      <c r="AG36" s="212"/>
      <c r="AH36" s="120"/>
      <c r="AI36" s="60">
        <f>15*(E36+H36+K36+N36+Q36+T36+W36+Z36+AC36+AF36)</f>
        <v>60</v>
      </c>
      <c r="AJ36" s="232">
        <f t="shared" si="2"/>
        <v>0</v>
      </c>
      <c r="AK36" s="41"/>
      <c r="AL36" s="42"/>
    </row>
    <row r="37" spans="1:38" s="40" customFormat="1" x14ac:dyDescent="0.2">
      <c r="A37" s="476" t="s">
        <v>148</v>
      </c>
      <c r="B37" s="91" t="s">
        <v>40</v>
      </c>
      <c r="C37" s="453"/>
      <c r="D37" s="453" t="s">
        <v>186</v>
      </c>
      <c r="E37" s="65">
        <v>2</v>
      </c>
      <c r="F37" s="64" t="s">
        <v>33</v>
      </c>
      <c r="G37" s="121">
        <v>2</v>
      </c>
      <c r="H37" s="65"/>
      <c r="I37" s="64"/>
      <c r="J37" s="121"/>
      <c r="K37" s="65"/>
      <c r="L37" s="64"/>
      <c r="M37" s="121"/>
      <c r="N37" s="65"/>
      <c r="O37" s="64"/>
      <c r="P37" s="208"/>
      <c r="Q37" s="65"/>
      <c r="R37" s="64"/>
      <c r="S37" s="121"/>
      <c r="T37" s="65"/>
      <c r="U37" s="64"/>
      <c r="V37" s="121"/>
      <c r="W37" s="65"/>
      <c r="X37" s="64"/>
      <c r="Y37" s="121"/>
      <c r="Z37" s="65"/>
      <c r="AA37" s="64"/>
      <c r="AB37" s="121"/>
      <c r="AC37" s="115"/>
      <c r="AD37" s="116"/>
      <c r="AE37" s="120"/>
      <c r="AF37" s="115"/>
      <c r="AG37" s="116"/>
      <c r="AH37" s="120"/>
      <c r="AI37" s="82">
        <f>15*(E37+H37+K37+N37+Q37+T37+W37+Z37+AC37+AF37)</f>
        <v>30</v>
      </c>
      <c r="AJ37" s="231">
        <f t="shared" si="2"/>
        <v>2</v>
      </c>
      <c r="AK37" s="42"/>
      <c r="AL37" s="42"/>
    </row>
    <row r="38" spans="1:38" s="40" customFormat="1" x14ac:dyDescent="0.2">
      <c r="A38" s="476" t="s">
        <v>146</v>
      </c>
      <c r="B38" s="91" t="s">
        <v>41</v>
      </c>
      <c r="C38" s="453"/>
      <c r="D38" s="453" t="s">
        <v>186</v>
      </c>
      <c r="E38" s="65"/>
      <c r="F38" s="64"/>
      <c r="G38" s="121"/>
      <c r="H38" s="65">
        <v>2</v>
      </c>
      <c r="I38" s="64" t="s">
        <v>33</v>
      </c>
      <c r="J38" s="121">
        <v>2</v>
      </c>
      <c r="K38" s="65"/>
      <c r="L38" s="64"/>
      <c r="M38" s="121"/>
      <c r="N38" s="65"/>
      <c r="O38" s="64"/>
      <c r="P38" s="208"/>
      <c r="Q38" s="65"/>
      <c r="R38" s="64"/>
      <c r="S38" s="121"/>
      <c r="T38" s="65"/>
      <c r="U38" s="64"/>
      <c r="V38" s="121"/>
      <c r="W38" s="65"/>
      <c r="X38" s="64"/>
      <c r="Y38" s="121"/>
      <c r="Z38" s="65"/>
      <c r="AA38" s="64"/>
      <c r="AB38" s="121"/>
      <c r="AC38" s="115"/>
      <c r="AD38" s="116"/>
      <c r="AE38" s="120"/>
      <c r="AF38" s="115"/>
      <c r="AG38" s="116"/>
      <c r="AH38" s="120"/>
      <c r="AI38" s="82">
        <f>15*(E38+H38+K38+N38+Q38+T38+W38+Z38+AC38+AF38)</f>
        <v>30</v>
      </c>
      <c r="AJ38" s="231">
        <f t="shared" si="2"/>
        <v>2</v>
      </c>
      <c r="AK38" s="42"/>
      <c r="AL38" s="42"/>
    </row>
    <row r="39" spans="1:38" s="40" customFormat="1" x14ac:dyDescent="0.2">
      <c r="A39" s="476" t="s">
        <v>147</v>
      </c>
      <c r="B39" s="93" t="s">
        <v>43</v>
      </c>
      <c r="C39" s="464"/>
      <c r="D39" s="464" t="s">
        <v>19</v>
      </c>
      <c r="E39" s="65"/>
      <c r="F39" s="64"/>
      <c r="G39" s="121"/>
      <c r="H39" s="65"/>
      <c r="I39" s="64"/>
      <c r="J39" s="121"/>
      <c r="K39" s="65">
        <v>2</v>
      </c>
      <c r="L39" s="64" t="s">
        <v>15</v>
      </c>
      <c r="M39" s="121">
        <v>2</v>
      </c>
      <c r="N39" s="65"/>
      <c r="O39" s="64"/>
      <c r="P39" s="208"/>
      <c r="Q39" s="65"/>
      <c r="R39" s="64"/>
      <c r="S39" s="121"/>
      <c r="T39" s="65"/>
      <c r="U39" s="64"/>
      <c r="V39" s="121"/>
      <c r="W39" s="65"/>
      <c r="X39" s="64"/>
      <c r="Y39" s="121"/>
      <c r="Z39" s="65"/>
      <c r="AA39" s="64"/>
      <c r="AB39" s="121"/>
      <c r="AC39" s="115"/>
      <c r="AD39" s="116"/>
      <c r="AE39" s="120"/>
      <c r="AF39" s="115"/>
      <c r="AG39" s="116"/>
      <c r="AH39" s="120"/>
      <c r="AI39" s="82">
        <f t="shared" ref="AI39:AI58" si="3">15*(E39+H39+K39+N39+Q39+T39+W39+Z39+AC39+AF39)</f>
        <v>30</v>
      </c>
      <c r="AJ39" s="231">
        <f t="shared" ref="AJ39:AJ58" si="4">G39+J39+M39+P39+S39+V39+Y39+AB39+AE39+AH39</f>
        <v>2</v>
      </c>
      <c r="AK39" s="42"/>
      <c r="AL39" s="42"/>
    </row>
    <row r="40" spans="1:38" s="40" customFormat="1" x14ac:dyDescent="0.2">
      <c r="A40" s="476" t="s">
        <v>134</v>
      </c>
      <c r="B40" s="91" t="s">
        <v>44</v>
      </c>
      <c r="C40" s="453"/>
      <c r="D40" s="453" t="s">
        <v>19</v>
      </c>
      <c r="E40" s="65"/>
      <c r="F40" s="64"/>
      <c r="G40" s="121"/>
      <c r="H40" s="65"/>
      <c r="I40" s="64"/>
      <c r="J40" s="121"/>
      <c r="K40" s="65">
        <v>2</v>
      </c>
      <c r="L40" s="64" t="s">
        <v>15</v>
      </c>
      <c r="M40" s="121">
        <v>3</v>
      </c>
      <c r="N40" s="65"/>
      <c r="O40" s="64"/>
      <c r="P40" s="208"/>
      <c r="Q40" s="65"/>
      <c r="R40" s="64"/>
      <c r="S40" s="121"/>
      <c r="T40" s="65"/>
      <c r="U40" s="64"/>
      <c r="V40" s="121"/>
      <c r="W40" s="65"/>
      <c r="X40" s="64"/>
      <c r="Y40" s="121"/>
      <c r="Z40" s="65"/>
      <c r="AA40" s="64"/>
      <c r="AB40" s="121"/>
      <c r="AC40" s="115"/>
      <c r="AD40" s="116"/>
      <c r="AE40" s="120"/>
      <c r="AF40" s="115"/>
      <c r="AG40" s="116"/>
      <c r="AH40" s="120"/>
      <c r="AI40" s="82">
        <f t="shared" si="3"/>
        <v>30</v>
      </c>
      <c r="AJ40" s="231">
        <f t="shared" si="4"/>
        <v>3</v>
      </c>
      <c r="AK40" s="42"/>
      <c r="AL40" s="42"/>
    </row>
    <row r="41" spans="1:38" s="40" customFormat="1" x14ac:dyDescent="0.2">
      <c r="A41" s="476" t="s">
        <v>145</v>
      </c>
      <c r="B41" s="91" t="s">
        <v>45</v>
      </c>
      <c r="C41" s="453"/>
      <c r="D41" s="453" t="s">
        <v>19</v>
      </c>
      <c r="E41" s="65"/>
      <c r="F41" s="64"/>
      <c r="G41" s="121"/>
      <c r="H41" s="65"/>
      <c r="I41" s="64"/>
      <c r="J41" s="121"/>
      <c r="K41" s="65"/>
      <c r="L41" s="64"/>
      <c r="M41" s="121"/>
      <c r="N41" s="65">
        <v>2</v>
      </c>
      <c r="O41" s="64" t="s">
        <v>15</v>
      </c>
      <c r="P41" s="208">
        <v>3</v>
      </c>
      <c r="Q41" s="65"/>
      <c r="R41" s="64"/>
      <c r="S41" s="121"/>
      <c r="T41" s="65"/>
      <c r="U41" s="64"/>
      <c r="V41" s="121"/>
      <c r="W41" s="65"/>
      <c r="X41" s="64"/>
      <c r="Y41" s="121"/>
      <c r="Z41" s="65"/>
      <c r="AA41" s="64"/>
      <c r="AB41" s="121"/>
      <c r="AC41" s="115"/>
      <c r="AD41" s="116"/>
      <c r="AE41" s="120"/>
      <c r="AF41" s="115"/>
      <c r="AG41" s="116"/>
      <c r="AH41" s="120"/>
      <c r="AI41" s="82">
        <f t="shared" si="3"/>
        <v>30</v>
      </c>
      <c r="AJ41" s="231">
        <f t="shared" si="4"/>
        <v>3</v>
      </c>
      <c r="AK41" s="42"/>
      <c r="AL41" s="42"/>
    </row>
    <row r="42" spans="1:38" s="40" customFormat="1" x14ac:dyDescent="0.2">
      <c r="A42" s="476" t="s">
        <v>135</v>
      </c>
      <c r="B42" s="91" t="s">
        <v>46</v>
      </c>
      <c r="C42" s="453"/>
      <c r="D42" s="453" t="s">
        <v>186</v>
      </c>
      <c r="E42" s="65"/>
      <c r="F42" s="64"/>
      <c r="G42" s="121"/>
      <c r="H42" s="65"/>
      <c r="I42" s="64"/>
      <c r="J42" s="121"/>
      <c r="K42" s="65"/>
      <c r="L42" s="64"/>
      <c r="M42" s="121"/>
      <c r="N42" s="65"/>
      <c r="O42" s="64"/>
      <c r="P42" s="208"/>
      <c r="Q42" s="65">
        <v>2</v>
      </c>
      <c r="R42" s="64" t="s">
        <v>33</v>
      </c>
      <c r="S42" s="121">
        <v>2</v>
      </c>
      <c r="T42" s="65"/>
      <c r="U42" s="64"/>
      <c r="V42" s="121"/>
      <c r="W42" s="65"/>
      <c r="X42" s="64"/>
      <c r="Y42" s="121"/>
      <c r="Z42" s="65"/>
      <c r="AA42" s="64"/>
      <c r="AB42" s="121"/>
      <c r="AC42" s="115"/>
      <c r="AD42" s="116"/>
      <c r="AE42" s="120"/>
      <c r="AF42" s="115"/>
      <c r="AG42" s="116"/>
      <c r="AH42" s="120"/>
      <c r="AI42" s="82">
        <f t="shared" si="3"/>
        <v>30</v>
      </c>
      <c r="AJ42" s="231">
        <f t="shared" si="4"/>
        <v>2</v>
      </c>
      <c r="AK42" s="42"/>
      <c r="AL42" s="42"/>
    </row>
    <row r="43" spans="1:38" s="40" customFormat="1" ht="36" x14ac:dyDescent="0.2">
      <c r="A43" s="476" t="s">
        <v>140</v>
      </c>
      <c r="B43" s="91" t="s">
        <v>47</v>
      </c>
      <c r="C43" s="463" t="s">
        <v>269</v>
      </c>
      <c r="D43" s="453" t="s">
        <v>19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/>
      <c r="R43" s="64"/>
      <c r="S43" s="121"/>
      <c r="T43" s="65">
        <v>3</v>
      </c>
      <c r="U43" s="64" t="s">
        <v>15</v>
      </c>
      <c r="V43" s="121">
        <v>2</v>
      </c>
      <c r="W43" s="65"/>
      <c r="X43" s="64"/>
      <c r="Y43" s="121"/>
      <c r="Z43" s="65"/>
      <c r="AA43" s="64"/>
      <c r="AB43" s="121"/>
      <c r="AC43" s="115"/>
      <c r="AD43" s="116"/>
      <c r="AE43" s="120"/>
      <c r="AF43" s="115"/>
      <c r="AG43" s="116"/>
      <c r="AH43" s="120"/>
      <c r="AI43" s="82">
        <f t="shared" si="3"/>
        <v>45</v>
      </c>
      <c r="AJ43" s="231">
        <f t="shared" si="4"/>
        <v>2</v>
      </c>
      <c r="AK43" s="42"/>
      <c r="AL43" s="42"/>
    </row>
    <row r="44" spans="1:38" s="40" customFormat="1" x14ac:dyDescent="0.2">
      <c r="A44" s="476" t="s">
        <v>144</v>
      </c>
      <c r="B44" s="91" t="s">
        <v>48</v>
      </c>
      <c r="C44" s="453"/>
      <c r="D44" s="453" t="s">
        <v>186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65"/>
      <c r="U44" s="64"/>
      <c r="V44" s="121"/>
      <c r="W44" s="65">
        <v>2</v>
      </c>
      <c r="X44" s="64" t="s">
        <v>33</v>
      </c>
      <c r="Y44" s="121">
        <v>2</v>
      </c>
      <c r="Z44" s="65"/>
      <c r="AA44" s="64"/>
      <c r="AB44" s="121"/>
      <c r="AC44" s="115"/>
      <c r="AD44" s="116"/>
      <c r="AE44" s="120"/>
      <c r="AF44" s="115"/>
      <c r="AG44" s="116"/>
      <c r="AH44" s="120"/>
      <c r="AI44" s="82">
        <f t="shared" si="3"/>
        <v>30</v>
      </c>
      <c r="AJ44" s="231">
        <f t="shared" si="4"/>
        <v>2</v>
      </c>
      <c r="AK44" s="42"/>
      <c r="AL44" s="42"/>
    </row>
    <row r="45" spans="1:38" s="40" customFormat="1" x14ac:dyDescent="0.2">
      <c r="A45" s="476" t="s">
        <v>142</v>
      </c>
      <c r="B45" s="91" t="s">
        <v>49</v>
      </c>
      <c r="C45" s="453"/>
      <c r="D45" s="453" t="s">
        <v>186</v>
      </c>
      <c r="E45" s="65"/>
      <c r="F45" s="64"/>
      <c r="G45" s="121"/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65"/>
      <c r="X45" s="64"/>
      <c r="Y45" s="121"/>
      <c r="Z45" s="65">
        <v>2</v>
      </c>
      <c r="AA45" s="64" t="s">
        <v>33</v>
      </c>
      <c r="AB45" s="121">
        <v>2</v>
      </c>
      <c r="AC45" s="115"/>
      <c r="AD45" s="116"/>
      <c r="AE45" s="120"/>
      <c r="AF45" s="115"/>
      <c r="AG45" s="116"/>
      <c r="AH45" s="120"/>
      <c r="AI45" s="82">
        <f t="shared" si="3"/>
        <v>30</v>
      </c>
      <c r="AJ45" s="231">
        <f t="shared" si="4"/>
        <v>2</v>
      </c>
      <c r="AK45" s="42"/>
      <c r="AL45" s="42"/>
    </row>
    <row r="46" spans="1:38" s="40" customFormat="1" x14ac:dyDescent="0.2">
      <c r="A46" s="476" t="s">
        <v>143</v>
      </c>
      <c r="B46" s="91" t="s">
        <v>50</v>
      </c>
      <c r="C46" s="453"/>
      <c r="D46" s="453" t="s">
        <v>186</v>
      </c>
      <c r="E46" s="65"/>
      <c r="F46" s="64"/>
      <c r="G46" s="121"/>
      <c r="H46" s="65"/>
      <c r="I46" s="64"/>
      <c r="J46" s="121"/>
      <c r="K46" s="65"/>
      <c r="L46" s="64"/>
      <c r="M46" s="121"/>
      <c r="N46" s="65"/>
      <c r="O46" s="64"/>
      <c r="P46" s="208"/>
      <c r="Q46" s="65"/>
      <c r="R46" s="64"/>
      <c r="S46" s="121"/>
      <c r="T46" s="65"/>
      <c r="U46" s="64"/>
      <c r="V46" s="121"/>
      <c r="W46" s="65">
        <v>2</v>
      </c>
      <c r="X46" s="64" t="s">
        <v>33</v>
      </c>
      <c r="Y46" s="121">
        <v>3</v>
      </c>
      <c r="Z46" s="65"/>
      <c r="AA46" s="64"/>
      <c r="AB46" s="121"/>
      <c r="AC46" s="115"/>
      <c r="AD46" s="116"/>
      <c r="AE46" s="120"/>
      <c r="AF46" s="115"/>
      <c r="AG46" s="116"/>
      <c r="AH46" s="120"/>
      <c r="AI46" s="82">
        <f t="shared" si="3"/>
        <v>30</v>
      </c>
      <c r="AJ46" s="231">
        <f t="shared" si="4"/>
        <v>3</v>
      </c>
      <c r="AK46" s="42"/>
      <c r="AL46" s="42"/>
    </row>
    <row r="47" spans="1:38" s="47" customFormat="1" ht="13.5" thickBot="1" x14ac:dyDescent="0.25">
      <c r="A47" s="476" t="s">
        <v>141</v>
      </c>
      <c r="B47" s="91" t="s">
        <v>51</v>
      </c>
      <c r="C47" s="453"/>
      <c r="D47" s="453" t="s">
        <v>186</v>
      </c>
      <c r="E47" s="65"/>
      <c r="F47" s="64"/>
      <c r="G47" s="121"/>
      <c r="H47" s="65"/>
      <c r="I47" s="64"/>
      <c r="J47" s="121"/>
      <c r="K47" s="65"/>
      <c r="L47" s="64"/>
      <c r="M47" s="121"/>
      <c r="N47" s="65"/>
      <c r="O47" s="64"/>
      <c r="P47" s="208"/>
      <c r="Q47" s="65"/>
      <c r="R47" s="64"/>
      <c r="S47" s="121"/>
      <c r="T47" s="65"/>
      <c r="U47" s="64"/>
      <c r="V47" s="121"/>
      <c r="W47" s="65">
        <v>2</v>
      </c>
      <c r="X47" s="64" t="s">
        <v>33</v>
      </c>
      <c r="Y47" s="121">
        <v>2</v>
      </c>
      <c r="Z47" s="65"/>
      <c r="AA47" s="64"/>
      <c r="AB47" s="121"/>
      <c r="AC47" s="115"/>
      <c r="AD47" s="116"/>
      <c r="AE47" s="120"/>
      <c r="AF47" s="115"/>
      <c r="AG47" s="116"/>
      <c r="AH47" s="120"/>
      <c r="AI47" s="82">
        <f t="shared" si="3"/>
        <v>30</v>
      </c>
      <c r="AJ47" s="231">
        <f t="shared" si="4"/>
        <v>2</v>
      </c>
      <c r="AK47" s="40"/>
      <c r="AL47" s="40"/>
    </row>
    <row r="48" spans="1:38" s="47" customFormat="1" ht="13.5" customHeight="1" thickBot="1" x14ac:dyDescent="0.25">
      <c r="A48" s="477"/>
      <c r="B48" s="598" t="s">
        <v>88</v>
      </c>
      <c r="C48" s="609"/>
      <c r="D48" s="496"/>
      <c r="E48" s="545" t="s">
        <v>1</v>
      </c>
      <c r="F48" s="546"/>
      <c r="G48" s="547"/>
      <c r="H48" s="548" t="s">
        <v>2</v>
      </c>
      <c r="I48" s="549"/>
      <c r="J48" s="550"/>
      <c r="K48" s="545" t="s">
        <v>3</v>
      </c>
      <c r="L48" s="546"/>
      <c r="M48" s="547"/>
      <c r="N48" s="545" t="s">
        <v>4</v>
      </c>
      <c r="O48" s="546"/>
      <c r="P48" s="547"/>
      <c r="Q48" s="545" t="s">
        <v>5</v>
      </c>
      <c r="R48" s="546"/>
      <c r="S48" s="547"/>
      <c r="T48" s="545" t="s">
        <v>6</v>
      </c>
      <c r="U48" s="546"/>
      <c r="V48" s="547"/>
      <c r="W48" s="545" t="s">
        <v>7</v>
      </c>
      <c r="X48" s="546"/>
      <c r="Y48" s="547"/>
      <c r="Z48" s="545" t="s">
        <v>8</v>
      </c>
      <c r="AA48" s="546"/>
      <c r="AB48" s="547"/>
      <c r="AC48" s="551" t="s">
        <v>9</v>
      </c>
      <c r="AD48" s="552"/>
      <c r="AE48" s="553"/>
      <c r="AF48" s="551" t="s">
        <v>10</v>
      </c>
      <c r="AG48" s="552"/>
      <c r="AH48" s="553"/>
      <c r="AI48" s="106" t="s">
        <v>11</v>
      </c>
      <c r="AJ48" s="106" t="s">
        <v>12</v>
      </c>
      <c r="AK48" s="40"/>
      <c r="AL48" s="40"/>
    </row>
    <row r="49" spans="1:38" s="47" customFormat="1" ht="13.5" thickBot="1" x14ac:dyDescent="0.25">
      <c r="A49" s="477"/>
      <c r="B49" s="610"/>
      <c r="C49" s="611"/>
      <c r="D49" s="497"/>
      <c r="E49" s="280" t="s">
        <v>11</v>
      </c>
      <c r="F49" s="281"/>
      <c r="G49" s="282" t="s">
        <v>12</v>
      </c>
      <c r="H49" s="283" t="s">
        <v>11</v>
      </c>
      <c r="I49" s="284"/>
      <c r="J49" s="282" t="s">
        <v>12</v>
      </c>
      <c r="K49" s="283" t="s">
        <v>11</v>
      </c>
      <c r="L49" s="284"/>
      <c r="M49" s="282" t="s">
        <v>12</v>
      </c>
      <c r="N49" s="283" t="s">
        <v>11</v>
      </c>
      <c r="O49" s="284"/>
      <c r="P49" s="282" t="s">
        <v>12</v>
      </c>
      <c r="Q49" s="283" t="s">
        <v>11</v>
      </c>
      <c r="R49" s="284"/>
      <c r="S49" s="282" t="s">
        <v>12</v>
      </c>
      <c r="T49" s="283" t="s">
        <v>11</v>
      </c>
      <c r="U49" s="284"/>
      <c r="V49" s="282" t="s">
        <v>12</v>
      </c>
      <c r="W49" s="101" t="s">
        <v>11</v>
      </c>
      <c r="X49" s="102"/>
      <c r="Y49" s="100" t="s">
        <v>12</v>
      </c>
      <c r="Z49" s="101" t="s">
        <v>11</v>
      </c>
      <c r="AA49" s="102"/>
      <c r="AB49" s="100" t="s">
        <v>12</v>
      </c>
      <c r="AC49" s="285" t="s">
        <v>11</v>
      </c>
      <c r="AD49" s="286"/>
      <c r="AE49" s="287" t="s">
        <v>12</v>
      </c>
      <c r="AF49" s="285" t="s">
        <v>11</v>
      </c>
      <c r="AG49" s="286"/>
      <c r="AH49" s="287" t="s">
        <v>12</v>
      </c>
      <c r="AI49" s="288"/>
      <c r="AJ49" s="288"/>
      <c r="AK49" s="40"/>
      <c r="AL49" s="40"/>
    </row>
    <row r="50" spans="1:38" s="22" customFormat="1" x14ac:dyDescent="0.2">
      <c r="A50" s="478" t="s">
        <v>139</v>
      </c>
      <c r="B50" s="84" t="s">
        <v>53</v>
      </c>
      <c r="C50" s="84"/>
      <c r="D50" s="483" t="s">
        <v>19</v>
      </c>
      <c r="E50" s="65"/>
      <c r="F50" s="64"/>
      <c r="G50" s="121"/>
      <c r="H50" s="65"/>
      <c r="I50" s="64"/>
      <c r="J50" s="121"/>
      <c r="K50" s="65"/>
      <c r="L50" s="64"/>
      <c r="M50" s="121"/>
      <c r="N50" s="65"/>
      <c r="O50" s="64"/>
      <c r="P50" s="208"/>
      <c r="Q50" s="65"/>
      <c r="R50" s="64"/>
      <c r="S50" s="121"/>
      <c r="T50" s="65"/>
      <c r="U50" s="64"/>
      <c r="V50" s="121"/>
      <c r="W50" s="65">
        <v>2</v>
      </c>
      <c r="X50" s="64" t="s">
        <v>19</v>
      </c>
      <c r="Y50" s="121">
        <v>2</v>
      </c>
      <c r="Z50" s="65"/>
      <c r="AA50" s="64"/>
      <c r="AB50" s="121"/>
      <c r="AC50" s="115"/>
      <c r="AD50" s="116"/>
      <c r="AE50" s="120"/>
      <c r="AF50" s="115"/>
      <c r="AG50" s="116"/>
      <c r="AH50" s="120"/>
      <c r="AI50" s="60">
        <f>15*(E50+H50+K50+N50+Q50+T50+W50+Z50+AC50+AF50)</f>
        <v>30</v>
      </c>
      <c r="AJ50" s="232">
        <f>G50+J50+M50+P50+S50+V50+Y50+AB50+AE50+AH50</f>
        <v>2</v>
      </c>
      <c r="AK50" s="26"/>
    </row>
    <row r="51" spans="1:38" s="22" customFormat="1" x14ac:dyDescent="0.2">
      <c r="A51" s="478" t="s">
        <v>137</v>
      </c>
      <c r="B51" s="91" t="s">
        <v>54</v>
      </c>
      <c r="C51" s="91"/>
      <c r="D51" s="453" t="s">
        <v>186</v>
      </c>
      <c r="E51" s="65"/>
      <c r="F51" s="64"/>
      <c r="G51" s="121"/>
      <c r="H51" s="65"/>
      <c r="I51" s="64"/>
      <c r="J51" s="121"/>
      <c r="K51" s="65"/>
      <c r="L51" s="64"/>
      <c r="M51" s="121"/>
      <c r="N51" s="65"/>
      <c r="O51" s="64"/>
      <c r="P51" s="208"/>
      <c r="Q51" s="65"/>
      <c r="R51" s="64"/>
      <c r="S51" s="121"/>
      <c r="T51" s="65"/>
      <c r="U51" s="64"/>
      <c r="V51" s="121"/>
      <c r="W51" s="65">
        <v>2</v>
      </c>
      <c r="X51" s="64" t="s">
        <v>33</v>
      </c>
      <c r="Y51" s="121">
        <v>2</v>
      </c>
      <c r="Z51" s="65"/>
      <c r="AA51" s="64"/>
      <c r="AB51" s="121"/>
      <c r="AC51" s="115"/>
      <c r="AD51" s="116"/>
      <c r="AE51" s="120"/>
      <c r="AF51" s="115"/>
      <c r="AG51" s="116"/>
      <c r="AH51" s="120"/>
      <c r="AI51" s="60">
        <f>15*(E51+H51+K51+N51+Q51+T51+W51+Z51+AC51+AF51)</f>
        <v>30</v>
      </c>
      <c r="AJ51" s="232">
        <f>G51+J51+M51+P51+S51+V51+Y51+AB51+AE51+AH51</f>
        <v>2</v>
      </c>
      <c r="AK51" s="26"/>
    </row>
    <row r="52" spans="1:38" s="22" customFormat="1" x14ac:dyDescent="0.2">
      <c r="A52" s="478" t="s">
        <v>136</v>
      </c>
      <c r="B52" s="91" t="s">
        <v>55</v>
      </c>
      <c r="C52" s="91"/>
      <c r="D52" s="453"/>
      <c r="E52" s="65"/>
      <c r="F52" s="64"/>
      <c r="G52" s="121"/>
      <c r="H52" s="65"/>
      <c r="I52" s="64"/>
      <c r="J52" s="121"/>
      <c r="K52" s="65"/>
      <c r="L52" s="64"/>
      <c r="M52" s="121"/>
      <c r="N52" s="65">
        <v>2</v>
      </c>
      <c r="O52" s="64" t="s">
        <v>19</v>
      </c>
      <c r="P52" s="208">
        <v>2</v>
      </c>
      <c r="Q52" s="65"/>
      <c r="R52" s="64"/>
      <c r="S52" s="121"/>
      <c r="T52" s="65"/>
      <c r="U52" s="64"/>
      <c r="V52" s="121"/>
      <c r="W52" s="65"/>
      <c r="X52" s="64"/>
      <c r="Y52" s="121"/>
      <c r="Z52" s="65"/>
      <c r="AA52" s="64"/>
      <c r="AB52" s="121"/>
      <c r="AC52" s="115"/>
      <c r="AD52" s="116"/>
      <c r="AE52" s="120"/>
      <c r="AF52" s="115"/>
      <c r="AG52" s="116"/>
      <c r="AH52" s="120"/>
      <c r="AI52" s="60">
        <f>15*(E52+H52+K52+N52+Q52+T52+W52+Z52+AC52+AF52)</f>
        <v>30</v>
      </c>
      <c r="AJ52" s="232">
        <f>G52+J52+M52+P52+S52+V52+Y52+AB52+AE52+AH52</f>
        <v>2</v>
      </c>
      <c r="AK52" s="26"/>
    </row>
    <row r="53" spans="1:38" s="22" customFormat="1" ht="13.5" thickBot="1" x14ac:dyDescent="0.25">
      <c r="A53" s="478" t="s">
        <v>138</v>
      </c>
      <c r="B53" s="91" t="s">
        <v>56</v>
      </c>
      <c r="C53" s="91"/>
      <c r="D53" s="453" t="s">
        <v>186</v>
      </c>
      <c r="E53" s="65"/>
      <c r="F53" s="64"/>
      <c r="G53" s="121"/>
      <c r="H53" s="65"/>
      <c r="I53" s="64"/>
      <c r="J53" s="121"/>
      <c r="K53" s="65"/>
      <c r="L53" s="64"/>
      <c r="M53" s="121"/>
      <c r="N53" s="65"/>
      <c r="O53" s="64"/>
      <c r="P53" s="208"/>
      <c r="Q53" s="65">
        <v>2</v>
      </c>
      <c r="R53" s="64" t="s">
        <v>33</v>
      </c>
      <c r="S53" s="121">
        <v>2</v>
      </c>
      <c r="T53" s="65"/>
      <c r="U53" s="64"/>
      <c r="V53" s="121"/>
      <c r="W53" s="65"/>
      <c r="X53" s="64"/>
      <c r="Y53" s="121"/>
      <c r="Z53" s="65"/>
      <c r="AA53" s="64"/>
      <c r="AB53" s="121"/>
      <c r="AC53" s="115"/>
      <c r="AD53" s="116"/>
      <c r="AE53" s="120"/>
      <c r="AF53" s="115"/>
      <c r="AG53" s="116"/>
      <c r="AH53" s="120"/>
      <c r="AI53" s="60">
        <f>15*(E53+H53+K53+N53+Q53+T53+W53+Z53+AC53+AF53)</f>
        <v>30</v>
      </c>
      <c r="AJ53" s="232">
        <f>G53+J53+M53+P53+S53+V53+Y53+AB53+AE53+AH53</f>
        <v>2</v>
      </c>
      <c r="AK53" s="26"/>
    </row>
    <row r="54" spans="1:38" s="22" customFormat="1" ht="13.5" thickBot="1" x14ac:dyDescent="0.25">
      <c r="A54" s="479"/>
      <c r="B54" s="540" t="s">
        <v>275</v>
      </c>
      <c r="C54" s="541"/>
      <c r="D54" s="541"/>
      <c r="E54" s="541"/>
      <c r="F54" s="541"/>
      <c r="G54" s="541"/>
      <c r="H54" s="541"/>
      <c r="I54" s="541"/>
      <c r="J54" s="541"/>
      <c r="K54" s="541"/>
      <c r="L54" s="541"/>
      <c r="M54" s="541"/>
      <c r="N54" s="541"/>
      <c r="O54" s="541"/>
      <c r="P54" s="541"/>
      <c r="Q54" s="541"/>
      <c r="R54" s="541"/>
      <c r="S54" s="541"/>
      <c r="T54" s="541"/>
      <c r="U54" s="541"/>
      <c r="V54" s="541"/>
      <c r="W54" s="541"/>
      <c r="X54" s="541"/>
      <c r="Y54" s="541"/>
      <c r="Z54" s="541"/>
      <c r="AA54" s="541"/>
      <c r="AB54" s="541"/>
      <c r="AC54" s="541"/>
      <c r="AD54" s="541"/>
      <c r="AE54" s="541"/>
      <c r="AF54" s="541"/>
      <c r="AG54" s="541"/>
      <c r="AH54" s="541"/>
      <c r="AI54" s="541"/>
      <c r="AJ54" s="542"/>
      <c r="AK54" s="26"/>
    </row>
    <row r="55" spans="1:38" s="40" customFormat="1" x14ac:dyDescent="0.2">
      <c r="A55" s="480" t="s">
        <v>242</v>
      </c>
      <c r="B55" s="91" t="s">
        <v>52</v>
      </c>
      <c r="C55" s="453" t="s">
        <v>276</v>
      </c>
      <c r="D55" s="453" t="s">
        <v>19</v>
      </c>
      <c r="E55" s="65"/>
      <c r="F55" s="64"/>
      <c r="G55" s="121"/>
      <c r="H55" s="65"/>
      <c r="I55" s="64"/>
      <c r="J55" s="121"/>
      <c r="K55" s="65"/>
      <c r="L55" s="64"/>
      <c r="M55" s="121"/>
      <c r="N55" s="65"/>
      <c r="O55" s="64"/>
      <c r="P55" s="208"/>
      <c r="Q55" s="65"/>
      <c r="R55" s="64"/>
      <c r="S55" s="121"/>
      <c r="T55" s="65"/>
      <c r="U55" s="64"/>
      <c r="V55" s="121"/>
      <c r="W55" s="65"/>
      <c r="X55" s="64"/>
      <c r="Y55" s="121"/>
      <c r="Z55" s="65"/>
      <c r="AA55" s="122"/>
      <c r="AB55" s="123"/>
      <c r="AC55" s="5">
        <v>2</v>
      </c>
      <c r="AD55" s="8" t="s">
        <v>33</v>
      </c>
      <c r="AE55" s="3">
        <v>2</v>
      </c>
      <c r="AF55" s="5"/>
      <c r="AG55" s="9"/>
      <c r="AH55" s="3"/>
      <c r="AI55" s="82">
        <f t="shared" si="3"/>
        <v>30</v>
      </c>
      <c r="AJ55" s="231">
        <f t="shared" si="4"/>
        <v>2</v>
      </c>
    </row>
    <row r="56" spans="1:38" s="40" customFormat="1" x14ac:dyDescent="0.2">
      <c r="A56" s="480" t="s">
        <v>243</v>
      </c>
      <c r="B56" s="91" t="s">
        <v>57</v>
      </c>
      <c r="C56" s="453" t="s">
        <v>276</v>
      </c>
      <c r="D56" s="453" t="s">
        <v>19</v>
      </c>
      <c r="E56" s="65"/>
      <c r="F56" s="64"/>
      <c r="G56" s="121"/>
      <c r="H56" s="65"/>
      <c r="I56" s="64"/>
      <c r="J56" s="121"/>
      <c r="K56" s="65"/>
      <c r="L56" s="64"/>
      <c r="M56" s="121"/>
      <c r="N56" s="65"/>
      <c r="O56" s="64"/>
      <c r="P56" s="208"/>
      <c r="Q56" s="65"/>
      <c r="R56" s="64"/>
      <c r="S56" s="121"/>
      <c r="T56" s="65"/>
      <c r="U56" s="64"/>
      <c r="V56" s="121"/>
      <c r="W56" s="65"/>
      <c r="X56" s="64"/>
      <c r="Y56" s="121"/>
      <c r="Z56" s="65"/>
      <c r="AA56" s="122"/>
      <c r="AB56" s="123"/>
      <c r="AC56" s="5">
        <v>2</v>
      </c>
      <c r="AD56" s="8" t="s">
        <v>33</v>
      </c>
      <c r="AE56" s="3">
        <v>2</v>
      </c>
      <c r="AF56" s="5">
        <v>2</v>
      </c>
      <c r="AG56" s="8" t="s">
        <v>33</v>
      </c>
      <c r="AH56" s="3">
        <v>2</v>
      </c>
      <c r="AI56" s="82">
        <f t="shared" si="3"/>
        <v>60</v>
      </c>
      <c r="AJ56" s="231">
        <f t="shared" si="4"/>
        <v>4</v>
      </c>
    </row>
    <row r="57" spans="1:38" s="40" customFormat="1" x14ac:dyDescent="0.2">
      <c r="A57" s="480" t="s">
        <v>244</v>
      </c>
      <c r="B57" s="124" t="s">
        <v>21</v>
      </c>
      <c r="C57" s="461" t="s">
        <v>276</v>
      </c>
      <c r="D57" s="461"/>
      <c r="E57" s="65"/>
      <c r="F57" s="64"/>
      <c r="G57" s="121"/>
      <c r="H57" s="65"/>
      <c r="I57" s="64"/>
      <c r="J57" s="121"/>
      <c r="K57" s="65"/>
      <c r="L57" s="64"/>
      <c r="M57" s="121"/>
      <c r="N57" s="65"/>
      <c r="O57" s="64"/>
      <c r="P57" s="208"/>
      <c r="Q57" s="65"/>
      <c r="R57" s="64"/>
      <c r="S57" s="121"/>
      <c r="T57" s="65"/>
      <c r="U57" s="64"/>
      <c r="V57" s="121"/>
      <c r="W57" s="65"/>
      <c r="X57" s="64"/>
      <c r="Y57" s="121"/>
      <c r="Z57" s="65"/>
      <c r="AA57" s="64"/>
      <c r="AB57" s="78"/>
      <c r="AC57" s="7"/>
      <c r="AD57" s="6"/>
      <c r="AE57" s="3">
        <v>20</v>
      </c>
      <c r="AF57" s="5"/>
      <c r="AG57" s="6"/>
      <c r="AH57" s="3">
        <v>20</v>
      </c>
      <c r="AI57" s="82">
        <f t="shared" si="3"/>
        <v>0</v>
      </c>
      <c r="AJ57" s="231">
        <f t="shared" si="4"/>
        <v>40</v>
      </c>
    </row>
    <row r="58" spans="1:38" s="40" customFormat="1" ht="13.5" thickBot="1" x14ac:dyDescent="0.25">
      <c r="A58" s="480" t="s">
        <v>245</v>
      </c>
      <c r="B58" s="125" t="s">
        <v>22</v>
      </c>
      <c r="C58" s="462" t="s">
        <v>276</v>
      </c>
      <c r="D58" s="462"/>
      <c r="E58" s="126"/>
      <c r="F58" s="127"/>
      <c r="G58" s="209"/>
      <c r="H58" s="126"/>
      <c r="I58" s="127"/>
      <c r="J58" s="209"/>
      <c r="K58" s="126"/>
      <c r="L58" s="127"/>
      <c r="M58" s="209"/>
      <c r="N58" s="126"/>
      <c r="O58" s="127"/>
      <c r="P58" s="210"/>
      <c r="Q58" s="126"/>
      <c r="R58" s="127"/>
      <c r="S58" s="209"/>
      <c r="T58" s="126"/>
      <c r="U58" s="127"/>
      <c r="V58" s="209"/>
      <c r="W58" s="126"/>
      <c r="X58" s="127"/>
      <c r="Y58" s="209"/>
      <c r="Z58" s="126"/>
      <c r="AA58" s="127"/>
      <c r="AB58" s="128"/>
      <c r="AC58" s="10"/>
      <c r="AD58" s="11"/>
      <c r="AE58" s="12">
        <v>2</v>
      </c>
      <c r="AF58" s="10"/>
      <c r="AG58" s="11"/>
      <c r="AH58" s="12">
        <v>2</v>
      </c>
      <c r="AI58" s="129">
        <f t="shared" si="3"/>
        <v>0</v>
      </c>
      <c r="AJ58" s="233">
        <f t="shared" si="4"/>
        <v>4</v>
      </c>
    </row>
    <row r="59" spans="1:38" s="40" customFormat="1" ht="13.5" thickBot="1" x14ac:dyDescent="0.25">
      <c r="A59" s="240"/>
      <c r="B59" s="94" t="s">
        <v>23</v>
      </c>
      <c r="C59" s="94"/>
      <c r="D59" s="94"/>
      <c r="E59" s="97">
        <f>SUM(E6:E58)</f>
        <v>29</v>
      </c>
      <c r="F59" s="131"/>
      <c r="G59" s="50">
        <f>SUM(G6:G58)</f>
        <v>32</v>
      </c>
      <c r="H59" s="97">
        <f>SUM(H6:H58)</f>
        <v>25</v>
      </c>
      <c r="I59" s="131"/>
      <c r="J59" s="50">
        <f>SUM(J6:J58)</f>
        <v>30</v>
      </c>
      <c r="K59" s="97">
        <f>SUM(K6:K58)</f>
        <v>26</v>
      </c>
      <c r="L59" s="131"/>
      <c r="M59" s="50">
        <f>SUM(M6:M58)</f>
        <v>33</v>
      </c>
      <c r="N59" s="97">
        <f>SUM(N6:N58)</f>
        <v>28</v>
      </c>
      <c r="O59" s="131"/>
      <c r="P59" s="50">
        <f>SUM(P6:P58)</f>
        <v>35</v>
      </c>
      <c r="Q59" s="97">
        <f>SUM(Q6:Q58)</f>
        <v>26</v>
      </c>
      <c r="R59" s="131"/>
      <c r="S59" s="50">
        <f>SUM(S6:S58)</f>
        <v>32</v>
      </c>
      <c r="T59" s="97">
        <f>SUM(T6:T58)</f>
        <v>24</v>
      </c>
      <c r="U59" s="131"/>
      <c r="V59" s="50">
        <f>SUM(V6:V58)</f>
        <v>30</v>
      </c>
      <c r="W59" s="14">
        <f>SUM(W6:W58)</f>
        <v>20</v>
      </c>
      <c r="X59" s="52"/>
      <c r="Y59" s="50">
        <f>SUM(Y6:Y58)</f>
        <v>35</v>
      </c>
      <c r="Z59" s="14">
        <f>SUM(Z6:Z58)</f>
        <v>15</v>
      </c>
      <c r="AA59" s="52"/>
      <c r="AB59" s="50">
        <f>SUM(AB6:AB58)</f>
        <v>29</v>
      </c>
      <c r="AC59" s="14">
        <f>SUM(AC6:AC58)</f>
        <v>4</v>
      </c>
      <c r="AD59" s="52"/>
      <c r="AE59" s="50">
        <f>SUM(AE6:AE58)</f>
        <v>26</v>
      </c>
      <c r="AF59" s="14">
        <f>SUM(AF6:AF58)</f>
        <v>2</v>
      </c>
      <c r="AG59" s="52"/>
      <c r="AH59" s="50">
        <f>SUM(AH6:AH58)</f>
        <v>24</v>
      </c>
      <c r="AI59" s="15">
        <f>SUM(AI6:AI58)</f>
        <v>2985</v>
      </c>
      <c r="AJ59" s="16">
        <f>SUM(AJ6:AJ58)-AJ51-AJ52-AJ53</f>
        <v>300</v>
      </c>
    </row>
    <row r="60" spans="1:38" x14ac:dyDescent="0.2">
      <c r="A60" s="469" t="s">
        <v>246</v>
      </c>
      <c r="B60"/>
      <c r="C60" s="416"/>
      <c r="D60" s="416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 s="19"/>
      <c r="W60" s="18"/>
      <c r="X60" s="28"/>
      <c r="Y60" s="380"/>
    </row>
    <row r="61" spans="1:38" x14ac:dyDescent="0.2">
      <c r="A61" s="469" t="s">
        <v>247</v>
      </c>
      <c r="B61"/>
      <c r="C61" s="416"/>
      <c r="D61" s="416"/>
      <c r="E61"/>
      <c r="F61"/>
      <c r="G61"/>
      <c r="H61"/>
      <c r="I61"/>
      <c r="J61"/>
      <c r="K61"/>
      <c r="L61"/>
      <c r="M61"/>
      <c r="N61"/>
      <c r="O61" s="455" t="s">
        <v>248</v>
      </c>
      <c r="P61" s="454"/>
      <c r="Q61"/>
      <c r="R61"/>
      <c r="S61"/>
      <c r="T61" s="454" t="s">
        <v>249</v>
      </c>
      <c r="U61"/>
      <c r="V61" s="19"/>
      <c r="W61" s="18"/>
      <c r="X61" s="28"/>
      <c r="Y61" s="380"/>
    </row>
    <row r="62" spans="1:38" x14ac:dyDescent="0.2">
      <c r="A62" s="470" t="s">
        <v>250</v>
      </c>
      <c r="B62"/>
      <c r="C62" s="416"/>
      <c r="D62" s="416"/>
      <c r="E62" s="454"/>
      <c r="F62"/>
      <c r="G62"/>
      <c r="H62"/>
      <c r="I62"/>
      <c r="J62"/>
      <c r="K62"/>
      <c r="L62"/>
      <c r="M62"/>
      <c r="N62"/>
      <c r="O62" s="455" t="s">
        <v>251</v>
      </c>
      <c r="P62" s="454"/>
      <c r="Q62"/>
      <c r="R62"/>
      <c r="S62"/>
      <c r="T62" s="454" t="s">
        <v>252</v>
      </c>
      <c r="U62"/>
      <c r="V62" s="19"/>
      <c r="W62" s="18"/>
      <c r="X62" s="28"/>
      <c r="Y62" s="380"/>
    </row>
    <row r="63" spans="1:38" s="40" customFormat="1" x14ac:dyDescent="0.2">
      <c r="A63" s="470" t="s">
        <v>253</v>
      </c>
      <c r="B63"/>
      <c r="C63" s="416"/>
      <c r="D63" s="416"/>
      <c r="E63" s="454"/>
      <c r="F63"/>
      <c r="G63"/>
      <c r="H63"/>
      <c r="I63"/>
      <c r="J63"/>
      <c r="K63"/>
      <c r="L63"/>
      <c r="M63"/>
      <c r="N63"/>
      <c r="O63" s="455" t="s">
        <v>254</v>
      </c>
      <c r="P63" s="456"/>
      <c r="Q63"/>
      <c r="R63"/>
      <c r="S63"/>
      <c r="T63" s="456" t="s">
        <v>255</v>
      </c>
      <c r="U63"/>
      <c r="V63" s="19"/>
      <c r="W63" s="18"/>
      <c r="X63" s="28"/>
      <c r="Y63" s="380"/>
    </row>
    <row r="64" spans="1:38" s="40" customFormat="1" x14ac:dyDescent="0.2">
      <c r="A64" s="470" t="s">
        <v>256</v>
      </c>
      <c r="B64"/>
      <c r="C64" s="416"/>
      <c r="D64" s="416"/>
      <c r="E64" s="456"/>
      <c r="F64"/>
      <c r="G64"/>
      <c r="H64"/>
      <c r="I64"/>
      <c r="J64"/>
      <c r="K64"/>
      <c r="L64"/>
      <c r="M64"/>
      <c r="N64"/>
      <c r="O64" s="455" t="s">
        <v>257</v>
      </c>
      <c r="P64" s="456"/>
      <c r="Q64"/>
      <c r="R64"/>
      <c r="S64"/>
      <c r="T64" s="454" t="s">
        <v>258</v>
      </c>
      <c r="U64"/>
      <c r="V64" s="19"/>
      <c r="W64" s="18"/>
      <c r="X64" s="28"/>
      <c r="Y64" s="380"/>
    </row>
    <row r="65" spans="1:25" s="40" customFormat="1" x14ac:dyDescent="0.2">
      <c r="A65" s="457" t="s">
        <v>259</v>
      </c>
      <c r="B65"/>
      <c r="C65" s="416"/>
      <c r="D65" s="503"/>
      <c r="E65" s="456"/>
      <c r="F65"/>
      <c r="G65"/>
      <c r="H65"/>
      <c r="I65"/>
      <c r="J65" s="456"/>
      <c r="K65" s="456"/>
      <c r="L65" s="456"/>
      <c r="M65" s="456"/>
      <c r="N65" s="456"/>
      <c r="O65"/>
      <c r="P65" s="456"/>
      <c r="Q65"/>
      <c r="R65"/>
      <c r="S65"/>
      <c r="T65" s="454" t="s">
        <v>260</v>
      </c>
      <c r="U65"/>
      <c r="V65" s="19"/>
      <c r="W65" s="18"/>
      <c r="X65" s="28"/>
      <c r="Y65" s="380"/>
    </row>
    <row r="66" spans="1:25" s="40" customFormat="1" x14ac:dyDescent="0.2">
      <c r="A66" s="471"/>
      <c r="B66"/>
      <c r="C66" s="416"/>
      <c r="D66" s="41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454" t="s">
        <v>261</v>
      </c>
      <c r="U66"/>
      <c r="V66" s="19"/>
      <c r="W66" s="18"/>
      <c r="X66" s="28"/>
      <c r="Y66" s="380"/>
    </row>
    <row r="67" spans="1:25" x14ac:dyDescent="0.2">
      <c r="A67" s="472" t="s">
        <v>262</v>
      </c>
      <c r="B67"/>
      <c r="C67" s="416"/>
      <c r="D67" s="416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 s="19"/>
      <c r="W67" s="18"/>
      <c r="X67" s="28"/>
      <c r="Y67" s="380"/>
    </row>
    <row r="68" spans="1:25" x14ac:dyDescent="0.2">
      <c r="A68" s="470" t="s">
        <v>263</v>
      </c>
      <c r="B68" s="456"/>
      <c r="C68" s="503"/>
      <c r="D68" s="504"/>
      <c r="E68" s="44"/>
      <c r="F68" s="44"/>
      <c r="G68" s="45"/>
      <c r="H68" s="44"/>
      <c r="I68" s="44"/>
      <c r="J68" s="45"/>
      <c r="K68" s="44"/>
      <c r="L68" s="44"/>
      <c r="M68" s="45"/>
      <c r="N68" s="44"/>
      <c r="O68" s="44"/>
      <c r="P68" s="45"/>
      <c r="Q68" s="44"/>
      <c r="R68" s="44"/>
      <c r="S68" s="45"/>
      <c r="T68" s="44"/>
      <c r="U68" s="44"/>
      <c r="V68" s="19"/>
      <c r="W68" s="18"/>
      <c r="X68" s="28"/>
      <c r="Y68" s="380"/>
    </row>
    <row r="69" spans="1:25" x14ac:dyDescent="0.2">
      <c r="A69" s="470" t="s">
        <v>264</v>
      </c>
      <c r="B69" s="456"/>
      <c r="C69" s="503"/>
      <c r="D69" s="504"/>
      <c r="E69" s="44"/>
      <c r="F69" s="44"/>
      <c r="G69" s="45"/>
      <c r="H69" s="44"/>
      <c r="I69" s="44"/>
      <c r="J69" s="45"/>
      <c r="K69" s="44"/>
      <c r="L69" s="44"/>
      <c r="M69" s="45"/>
      <c r="N69" s="44"/>
      <c r="O69" s="44"/>
      <c r="P69" s="45"/>
      <c r="Q69" s="44"/>
      <c r="R69" s="44"/>
      <c r="S69" s="45"/>
      <c r="T69" s="44"/>
      <c r="U69" s="44"/>
      <c r="V69" s="19"/>
      <c r="W69" s="18"/>
      <c r="X69" s="28"/>
      <c r="Y69" s="380"/>
    </row>
    <row r="70" spans="1:25" x14ac:dyDescent="0.2">
      <c r="A70" s="458" t="s">
        <v>277</v>
      </c>
      <c r="B70" s="456"/>
      <c r="C70" s="503"/>
      <c r="D70" s="504"/>
      <c r="E70" s="44"/>
      <c r="F70" s="44"/>
      <c r="G70" s="45"/>
      <c r="H70" s="44"/>
      <c r="I70" s="44"/>
      <c r="J70" s="45"/>
      <c r="K70" s="44"/>
      <c r="L70" s="44"/>
      <c r="M70" s="45"/>
      <c r="N70" s="44"/>
      <c r="O70" s="44"/>
      <c r="P70" s="45"/>
      <c r="Q70" s="44"/>
      <c r="R70" s="44"/>
      <c r="S70" s="45"/>
      <c r="T70" s="44"/>
      <c r="U70" s="44"/>
      <c r="V70" s="19"/>
      <c r="W70" s="18"/>
      <c r="X70" s="28"/>
      <c r="Y70" s="380"/>
    </row>
    <row r="71" spans="1:25" x14ac:dyDescent="0.2">
      <c r="A71" s="234"/>
      <c r="B71" s="27"/>
      <c r="C71" s="27"/>
      <c r="D71" s="27"/>
      <c r="E71" s="28"/>
      <c r="F71" s="28"/>
      <c r="G71" s="380"/>
      <c r="H71" s="28"/>
      <c r="I71" s="28"/>
      <c r="J71" s="380"/>
      <c r="K71" s="28"/>
      <c r="L71" s="28"/>
      <c r="M71" s="380"/>
      <c r="N71" s="28"/>
      <c r="O71" s="28"/>
      <c r="P71" s="380"/>
      <c r="Q71" s="28"/>
      <c r="R71" s="28"/>
      <c r="S71" s="380"/>
      <c r="T71" s="28"/>
      <c r="U71" s="28"/>
      <c r="V71" s="380"/>
      <c r="W71" s="28"/>
      <c r="X71" s="28"/>
      <c r="Y71" s="380"/>
    </row>
  </sheetData>
  <sheetProtection algorithmName="SHA-512" hashValue="E3jnmq0cyxWxqFIV/usEwxeAWQABsteT2iVc8hQ970IKZkZt2lJuDyxPjxy/qowWWZJAiGFDSjCBVGlxq9UqGA==" saltValue="xx80jrwVIJyhrJaoTx9xPw==" spinCount="100000" sheet="1" objects="1" scenarios="1"/>
  <mergeCells count="32">
    <mergeCell ref="B48:C49"/>
    <mergeCell ref="A4:A5"/>
    <mergeCell ref="B54:AJ54"/>
    <mergeCell ref="B1:AJ1"/>
    <mergeCell ref="B2:AJ2"/>
    <mergeCell ref="B31:AJ31"/>
    <mergeCell ref="E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B3:AJ3"/>
    <mergeCell ref="AJ4:AJ5"/>
    <mergeCell ref="Q4:S4"/>
    <mergeCell ref="T4:V4"/>
    <mergeCell ref="W4:Y4"/>
    <mergeCell ref="Z4:AB4"/>
    <mergeCell ref="AC4:AE4"/>
    <mergeCell ref="AF4:AH4"/>
    <mergeCell ref="AI4:AI5"/>
    <mergeCell ref="B4:B5"/>
    <mergeCell ref="E4:G4"/>
    <mergeCell ref="H4:J4"/>
    <mergeCell ref="K4:M4"/>
    <mergeCell ref="N4:P4"/>
    <mergeCell ref="C4:C5"/>
    <mergeCell ref="D4:D5"/>
  </mergeCells>
  <printOptions horizontalCentered="1"/>
  <pageMargins left="0.43307086614173229" right="0.23622047244094491" top="0.52" bottom="0.43" header="0.31" footer="0.27"/>
  <pageSetup paperSize="9" scale="72" orientation="landscape" horizontalDpi="300" verticalDpi="300" r:id="rId1"/>
  <headerFooter alignWithMargins="0">
    <oddHeader>&amp;COsztatlan zenetanár szak mintatantervei - Magánénektanár szakirány&amp;R&amp;P. oldal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537E5"/>
  </sheetPr>
  <dimension ref="A1:AQ81"/>
  <sheetViews>
    <sheetView showGridLines="0" zoomScale="115" zoomScaleNormal="115" workbookViewId="0">
      <selection activeCell="B1" sqref="B1:AJ1"/>
    </sheetView>
  </sheetViews>
  <sheetFormatPr defaultRowHeight="12.75" x14ac:dyDescent="0.2"/>
  <cols>
    <col min="1" max="1" width="15.7109375" style="234" customWidth="1"/>
    <col min="2" max="2" width="39" style="373" bestFit="1" customWidth="1"/>
    <col min="3" max="3" width="14.42578125" style="373" customWidth="1"/>
    <col min="4" max="4" width="8.85546875" style="373" customWidth="1"/>
    <col min="5" max="5" width="3" style="373" bestFit="1" customWidth="1"/>
    <col min="6" max="6" width="3.140625" style="373" bestFit="1" customWidth="1"/>
    <col min="7" max="7" width="3.140625" bestFit="1" customWidth="1"/>
    <col min="8" max="8" width="3" style="373" bestFit="1" customWidth="1"/>
    <col min="9" max="9" width="3.140625" style="373" bestFit="1" customWidth="1"/>
    <col min="10" max="10" width="3.140625" bestFit="1" customWidth="1"/>
    <col min="11" max="11" width="3" style="373" bestFit="1" customWidth="1"/>
    <col min="12" max="12" width="3.140625" style="373" bestFit="1" customWidth="1"/>
    <col min="13" max="13" width="3.140625" bestFit="1" customWidth="1"/>
    <col min="14" max="14" width="3" style="373" bestFit="1" customWidth="1"/>
    <col min="15" max="15" width="3.140625" style="373" bestFit="1" customWidth="1"/>
    <col min="16" max="16" width="3.140625" bestFit="1" customWidth="1"/>
    <col min="17" max="17" width="3" style="373" bestFit="1" customWidth="1"/>
    <col min="18" max="18" width="3.140625" style="373" bestFit="1" customWidth="1"/>
    <col min="19" max="19" width="3.140625" bestFit="1" customWidth="1"/>
    <col min="20" max="20" width="3" style="373" bestFit="1" customWidth="1"/>
    <col min="21" max="21" width="3.140625" style="373" bestFit="1" customWidth="1"/>
    <col min="22" max="22" width="3.140625" bestFit="1" customWidth="1"/>
    <col min="23" max="23" width="3" bestFit="1" customWidth="1"/>
    <col min="24" max="25" width="3.140625" bestFit="1" customWidth="1"/>
    <col min="26" max="26" width="3" bestFit="1" customWidth="1"/>
    <col min="27" max="28" width="3.140625" bestFit="1" customWidth="1"/>
    <col min="29" max="29" width="2.42578125" bestFit="1" customWidth="1"/>
    <col min="30" max="30" width="2.28515625" bestFit="1" customWidth="1"/>
    <col min="31" max="31" width="3.140625" bestFit="1" customWidth="1"/>
    <col min="32" max="32" width="2.42578125" bestFit="1" customWidth="1"/>
    <col min="33" max="33" width="2.28515625" bestFit="1" customWidth="1"/>
    <col min="34" max="34" width="3.140625" bestFit="1" customWidth="1"/>
    <col min="35" max="35" width="5" bestFit="1" customWidth="1"/>
    <col min="36" max="36" width="4" bestFit="1" customWidth="1"/>
  </cols>
  <sheetData>
    <row r="1" spans="1:41" ht="13.5" thickBot="1" x14ac:dyDescent="0.25">
      <c r="B1" s="695" t="s">
        <v>103</v>
      </c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  <c r="AA1" s="696"/>
      <c r="AB1" s="696"/>
      <c r="AC1" s="696"/>
      <c r="AD1" s="696"/>
      <c r="AE1" s="696"/>
      <c r="AF1" s="696"/>
      <c r="AG1" s="696"/>
      <c r="AH1" s="696"/>
      <c r="AI1" s="696"/>
      <c r="AJ1" s="697"/>
    </row>
    <row r="2" spans="1:41" ht="13.5" thickBot="1" x14ac:dyDescent="0.25">
      <c r="B2" s="623" t="s">
        <v>282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4"/>
    </row>
    <row r="3" spans="1:41" ht="13.5" thickBot="1" x14ac:dyDescent="0.25">
      <c r="A3" s="239"/>
      <c r="B3" s="575" t="s">
        <v>85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7"/>
      <c r="AK3" s="20"/>
      <c r="AL3" s="20"/>
      <c r="AM3" s="20"/>
      <c r="AN3" s="20"/>
      <c r="AO3" s="20"/>
    </row>
    <row r="4" spans="1:41" s="4" customFormat="1" x14ac:dyDescent="0.2">
      <c r="A4" s="593" t="s">
        <v>150</v>
      </c>
      <c r="B4" s="687" t="s">
        <v>0</v>
      </c>
      <c r="C4" s="569" t="s">
        <v>183</v>
      </c>
      <c r="D4" s="571" t="s">
        <v>185</v>
      </c>
      <c r="E4" s="689" t="s">
        <v>1</v>
      </c>
      <c r="F4" s="690"/>
      <c r="G4" s="691"/>
      <c r="H4" s="679" t="s">
        <v>2</v>
      </c>
      <c r="I4" s="690"/>
      <c r="J4" s="691"/>
      <c r="K4" s="679" t="s">
        <v>3</v>
      </c>
      <c r="L4" s="690"/>
      <c r="M4" s="691"/>
      <c r="N4" s="679" t="s">
        <v>4</v>
      </c>
      <c r="O4" s="680"/>
      <c r="P4" s="681"/>
      <c r="Q4" s="679" t="s">
        <v>5</v>
      </c>
      <c r="R4" s="680"/>
      <c r="S4" s="681"/>
      <c r="T4" s="679" t="s">
        <v>6</v>
      </c>
      <c r="U4" s="680"/>
      <c r="V4" s="681"/>
      <c r="W4" s="679" t="s">
        <v>7</v>
      </c>
      <c r="X4" s="680"/>
      <c r="Y4" s="681"/>
      <c r="Z4" s="679" t="s">
        <v>8</v>
      </c>
      <c r="AA4" s="680"/>
      <c r="AB4" s="681"/>
      <c r="AC4" s="679" t="s">
        <v>9</v>
      </c>
      <c r="AD4" s="680"/>
      <c r="AE4" s="681"/>
      <c r="AF4" s="679" t="s">
        <v>10</v>
      </c>
      <c r="AG4" s="680"/>
      <c r="AH4" s="681"/>
      <c r="AI4" s="685" t="s">
        <v>11</v>
      </c>
      <c r="AJ4" s="677" t="s">
        <v>12</v>
      </c>
    </row>
    <row r="5" spans="1:41" s="4" customFormat="1" ht="13.5" thickBot="1" x14ac:dyDescent="0.25">
      <c r="A5" s="605"/>
      <c r="B5" s="688"/>
      <c r="C5" s="570"/>
      <c r="D5" s="572"/>
      <c r="E5" s="359" t="s">
        <v>11</v>
      </c>
      <c r="F5" s="360"/>
      <c r="G5" s="35" t="s">
        <v>12</v>
      </c>
      <c r="H5" s="359" t="s">
        <v>11</v>
      </c>
      <c r="I5" s="360"/>
      <c r="J5" s="35" t="s">
        <v>12</v>
      </c>
      <c r="K5" s="359" t="s">
        <v>11</v>
      </c>
      <c r="L5" s="360"/>
      <c r="M5" s="35" t="s">
        <v>12</v>
      </c>
      <c r="N5" s="359" t="s">
        <v>11</v>
      </c>
      <c r="O5" s="360"/>
      <c r="P5" s="35" t="s">
        <v>12</v>
      </c>
      <c r="Q5" s="359" t="s">
        <v>11</v>
      </c>
      <c r="R5" s="360"/>
      <c r="S5" s="35" t="s">
        <v>12</v>
      </c>
      <c r="T5" s="359" t="s">
        <v>11</v>
      </c>
      <c r="U5" s="360"/>
      <c r="V5" s="35" t="s">
        <v>12</v>
      </c>
      <c r="W5" s="33" t="s">
        <v>11</v>
      </c>
      <c r="X5" s="34"/>
      <c r="Y5" s="53" t="s">
        <v>12</v>
      </c>
      <c r="Z5" s="33" t="s">
        <v>11</v>
      </c>
      <c r="AA5" s="34"/>
      <c r="AB5" s="53" t="s">
        <v>12</v>
      </c>
      <c r="AC5" s="33" t="s">
        <v>11</v>
      </c>
      <c r="AD5" s="34"/>
      <c r="AE5" s="35" t="s">
        <v>12</v>
      </c>
      <c r="AF5" s="33" t="s">
        <v>11</v>
      </c>
      <c r="AG5" s="34"/>
      <c r="AH5" s="35" t="s">
        <v>12</v>
      </c>
      <c r="AI5" s="686"/>
      <c r="AJ5" s="678"/>
    </row>
    <row r="6" spans="1:41" s="40" customFormat="1" ht="12.75" customHeight="1" x14ac:dyDescent="0.2">
      <c r="A6" s="519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68">
        <v>2</v>
      </c>
      <c r="L6" s="69" t="s">
        <v>33</v>
      </c>
      <c r="M6" s="175">
        <v>3</v>
      </c>
      <c r="N6" s="68">
        <v>2</v>
      </c>
      <c r="O6" s="69" t="s">
        <v>33</v>
      </c>
      <c r="P6" s="293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318"/>
      <c r="Z6" s="177"/>
      <c r="AA6" s="180"/>
      <c r="AB6" s="364"/>
      <c r="AC6" s="216"/>
      <c r="AD6" s="217"/>
      <c r="AE6" s="218"/>
      <c r="AF6" s="216"/>
      <c r="AG6" s="217"/>
      <c r="AH6" s="218"/>
      <c r="AI6" s="60">
        <f>15*(E6+H6+K6+N6+Q6+T6+W6+Z6+AC6+AF6)</f>
        <v>180</v>
      </c>
      <c r="AJ6" s="182">
        <f>G6+J6+M6+P6+S6+V6+Y6+AB6+AE6+AH6</f>
        <v>18</v>
      </c>
    </row>
    <row r="7" spans="1:41" s="40" customFormat="1" ht="12.75" customHeight="1" x14ac:dyDescent="0.2">
      <c r="A7" s="467" t="s">
        <v>110</v>
      </c>
      <c r="B7" s="61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73"/>
      <c r="L7" s="74"/>
      <c r="M7" s="140"/>
      <c r="N7" s="73"/>
      <c r="O7" s="74"/>
      <c r="P7" s="301"/>
      <c r="Q7" s="73"/>
      <c r="R7" s="74"/>
      <c r="S7" s="140"/>
      <c r="T7" s="73"/>
      <c r="U7" s="74" t="s">
        <v>104</v>
      </c>
      <c r="V7" s="140">
        <v>0</v>
      </c>
      <c r="W7" s="177"/>
      <c r="X7" s="178"/>
      <c r="Y7" s="318"/>
      <c r="Z7" s="177"/>
      <c r="AA7" s="180"/>
      <c r="AB7" s="364"/>
      <c r="AC7" s="216"/>
      <c r="AD7" s="217"/>
      <c r="AE7" s="218"/>
      <c r="AF7" s="216"/>
      <c r="AG7" s="217"/>
      <c r="AH7" s="218"/>
      <c r="AI7" s="60">
        <f t="shared" ref="AI7:AI42" si="0">15*(E7+H7+K7+N7+Q7+T7+W7+Z7+AC7+AF7)</f>
        <v>0</v>
      </c>
      <c r="AJ7" s="183">
        <f t="shared" ref="AJ7:AJ37" si="1">G7+J7+M7+P7+S7+V7+Y7+AB7+AE7+AH7</f>
        <v>0</v>
      </c>
    </row>
    <row r="8" spans="1:41" s="40" customFormat="1" ht="12.75" customHeight="1" x14ac:dyDescent="0.2">
      <c r="A8" s="481" t="s">
        <v>348</v>
      </c>
      <c r="B8" s="411" t="s">
        <v>16</v>
      </c>
      <c r="C8" s="517" t="s">
        <v>184</v>
      </c>
      <c r="D8" s="518" t="s">
        <v>186</v>
      </c>
      <c r="E8" s="447">
        <v>2</v>
      </c>
      <c r="F8" s="446" t="s">
        <v>33</v>
      </c>
      <c r="G8" s="121">
        <v>1</v>
      </c>
      <c r="H8" s="447">
        <v>2</v>
      </c>
      <c r="I8" s="446" t="s">
        <v>33</v>
      </c>
      <c r="J8" s="121">
        <v>1</v>
      </c>
      <c r="K8" s="65"/>
      <c r="L8" s="64"/>
      <c r="M8" s="121"/>
      <c r="N8" s="65"/>
      <c r="O8" s="64"/>
      <c r="P8" s="208"/>
      <c r="Q8" s="65"/>
      <c r="R8" s="64"/>
      <c r="S8" s="121"/>
      <c r="T8" s="65"/>
      <c r="U8" s="64"/>
      <c r="V8" s="374"/>
      <c r="W8" s="184"/>
      <c r="X8" s="185"/>
      <c r="Y8" s="365"/>
      <c r="Z8" s="184"/>
      <c r="AA8" s="187"/>
      <c r="AB8" s="366"/>
      <c r="AC8" s="219"/>
      <c r="AD8" s="220"/>
      <c r="AE8" s="221"/>
      <c r="AF8" s="219"/>
      <c r="AG8" s="220"/>
      <c r="AH8" s="221"/>
      <c r="AI8" s="60">
        <f t="shared" si="0"/>
        <v>60</v>
      </c>
      <c r="AJ8" s="183">
        <f t="shared" si="1"/>
        <v>2</v>
      </c>
    </row>
    <row r="9" spans="1:41" s="40" customFormat="1" ht="12.75" customHeight="1" x14ac:dyDescent="0.2">
      <c r="A9" s="467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208">
        <v>1</v>
      </c>
      <c r="Q9" s="65">
        <v>1</v>
      </c>
      <c r="R9" s="64" t="s">
        <v>15</v>
      </c>
      <c r="S9" s="208">
        <v>1</v>
      </c>
      <c r="T9" s="65"/>
      <c r="U9" s="64"/>
      <c r="V9" s="374"/>
      <c r="W9" s="184"/>
      <c r="X9" s="185"/>
      <c r="Y9" s="365"/>
      <c r="Z9" s="184"/>
      <c r="AA9" s="187"/>
      <c r="AB9" s="366"/>
      <c r="AC9" s="219"/>
      <c r="AD9" s="220"/>
      <c r="AE9" s="221"/>
      <c r="AF9" s="219"/>
      <c r="AG9" s="220"/>
      <c r="AH9" s="221"/>
      <c r="AI9" s="60">
        <f t="shared" si="0"/>
        <v>105</v>
      </c>
      <c r="AJ9" s="183">
        <f t="shared" si="1"/>
        <v>7</v>
      </c>
    </row>
    <row r="10" spans="1:41" s="40" customFormat="1" ht="12.75" customHeight="1" x14ac:dyDescent="0.2">
      <c r="A10" s="467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208">
        <v>2</v>
      </c>
      <c r="Q10" s="65">
        <v>1</v>
      </c>
      <c r="R10" s="64" t="s">
        <v>15</v>
      </c>
      <c r="S10" s="208">
        <v>2</v>
      </c>
      <c r="T10" s="65"/>
      <c r="U10" s="64"/>
      <c r="V10" s="374"/>
      <c r="W10" s="184"/>
      <c r="X10" s="185"/>
      <c r="Y10" s="365"/>
      <c r="Z10" s="184"/>
      <c r="AA10" s="187"/>
      <c r="AB10" s="366"/>
      <c r="AC10" s="219"/>
      <c r="AD10" s="220"/>
      <c r="AE10" s="221"/>
      <c r="AF10" s="219"/>
      <c r="AG10" s="220"/>
      <c r="AH10" s="221"/>
      <c r="AI10" s="60">
        <f t="shared" si="0"/>
        <v>105</v>
      </c>
      <c r="AJ10" s="183">
        <f t="shared" si="1"/>
        <v>14</v>
      </c>
    </row>
    <row r="11" spans="1:41" s="40" customFormat="1" ht="12.75" customHeight="1" x14ac:dyDescent="0.2">
      <c r="A11" s="467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208"/>
      <c r="Q11" s="65">
        <v>1</v>
      </c>
      <c r="R11" s="64" t="s">
        <v>15</v>
      </c>
      <c r="S11" s="208">
        <v>1</v>
      </c>
      <c r="T11" s="65">
        <v>2</v>
      </c>
      <c r="U11" s="64" t="s">
        <v>15</v>
      </c>
      <c r="V11" s="121">
        <v>2</v>
      </c>
      <c r="W11" s="184"/>
      <c r="X11" s="185"/>
      <c r="Y11" s="365"/>
      <c r="Z11" s="184"/>
      <c r="AA11" s="187"/>
      <c r="AB11" s="366"/>
      <c r="AC11" s="219"/>
      <c r="AD11" s="220"/>
      <c r="AE11" s="221"/>
      <c r="AF11" s="219"/>
      <c r="AG11" s="220"/>
      <c r="AH11" s="221"/>
      <c r="AI11" s="60">
        <f t="shared" si="0"/>
        <v>45</v>
      </c>
      <c r="AJ11" s="183">
        <f t="shared" si="1"/>
        <v>3</v>
      </c>
    </row>
    <row r="12" spans="1:41" s="40" customFormat="1" ht="36" x14ac:dyDescent="0.2">
      <c r="A12" s="467" t="s">
        <v>114</v>
      </c>
      <c r="B12" s="62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208"/>
      <c r="Q12" s="65"/>
      <c r="R12" s="64"/>
      <c r="S12" s="208"/>
      <c r="T12" s="65"/>
      <c r="U12" s="64" t="s">
        <v>104</v>
      </c>
      <c r="V12" s="121">
        <v>0</v>
      </c>
      <c r="W12" s="184"/>
      <c r="X12" s="185"/>
      <c r="Y12" s="365"/>
      <c r="Z12" s="184"/>
      <c r="AA12" s="187"/>
      <c r="AB12" s="366"/>
      <c r="AC12" s="219"/>
      <c r="AD12" s="220"/>
      <c r="AE12" s="221"/>
      <c r="AF12" s="219"/>
      <c r="AG12" s="220"/>
      <c r="AH12" s="221"/>
      <c r="AI12" s="60">
        <f t="shared" si="0"/>
        <v>0</v>
      </c>
      <c r="AJ12" s="189">
        <f t="shared" si="1"/>
        <v>0</v>
      </c>
    </row>
    <row r="13" spans="1:41" s="40" customFormat="1" x14ac:dyDescent="0.2">
      <c r="A13" s="467" t="s">
        <v>115</v>
      </c>
      <c r="B13" s="62" t="s">
        <v>27</v>
      </c>
      <c r="C13" s="422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208"/>
      <c r="Q13" s="65"/>
      <c r="R13" s="64"/>
      <c r="S13" s="121"/>
      <c r="T13" s="65"/>
      <c r="U13" s="64"/>
      <c r="V13" s="121"/>
      <c r="W13" s="190"/>
      <c r="X13" s="185"/>
      <c r="Y13" s="365"/>
      <c r="Z13" s="190"/>
      <c r="AA13" s="191"/>
      <c r="AB13" s="365"/>
      <c r="AC13" s="222"/>
      <c r="AD13" s="223"/>
      <c r="AE13" s="224"/>
      <c r="AF13" s="222"/>
      <c r="AG13" s="223"/>
      <c r="AH13" s="224"/>
      <c r="AI13" s="192">
        <f t="shared" si="0"/>
        <v>30</v>
      </c>
      <c r="AJ13" s="193">
        <f t="shared" si="1"/>
        <v>2</v>
      </c>
    </row>
    <row r="14" spans="1:41" s="40" customFormat="1" x14ac:dyDescent="0.2">
      <c r="A14" s="467" t="s">
        <v>116</v>
      </c>
      <c r="B14" s="62" t="s">
        <v>28</v>
      </c>
      <c r="C14" s="422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208"/>
      <c r="N14" s="65">
        <v>2</v>
      </c>
      <c r="O14" s="64" t="s">
        <v>33</v>
      </c>
      <c r="P14" s="208">
        <v>2</v>
      </c>
      <c r="Q14" s="65"/>
      <c r="R14" s="64"/>
      <c r="S14" s="121"/>
      <c r="T14" s="65"/>
      <c r="U14" s="64"/>
      <c r="V14" s="374"/>
      <c r="W14" s="190"/>
      <c r="X14" s="185"/>
      <c r="Y14" s="365"/>
      <c r="Z14" s="190"/>
      <c r="AA14" s="191"/>
      <c r="AB14" s="365"/>
      <c r="AC14" s="222"/>
      <c r="AD14" s="223"/>
      <c r="AE14" s="224"/>
      <c r="AF14" s="222"/>
      <c r="AG14" s="223"/>
      <c r="AH14" s="224"/>
      <c r="AI14" s="192">
        <f t="shared" si="0"/>
        <v>30</v>
      </c>
      <c r="AJ14" s="193">
        <f t="shared" si="1"/>
        <v>2</v>
      </c>
    </row>
    <row r="15" spans="1:41" s="40" customFormat="1" x14ac:dyDescent="0.2">
      <c r="A15" s="467" t="s">
        <v>117</v>
      </c>
      <c r="B15" s="62" t="s">
        <v>17</v>
      </c>
      <c r="C15" s="422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208">
        <v>2</v>
      </c>
      <c r="N15" s="65"/>
      <c r="O15" s="64"/>
      <c r="P15" s="208"/>
      <c r="Q15" s="65"/>
      <c r="R15" s="64"/>
      <c r="S15" s="121"/>
      <c r="T15" s="65"/>
      <c r="U15" s="64"/>
      <c r="V15" s="374"/>
      <c r="W15" s="190"/>
      <c r="X15" s="185"/>
      <c r="Y15" s="365"/>
      <c r="Z15" s="190"/>
      <c r="AA15" s="191"/>
      <c r="AB15" s="365"/>
      <c r="AC15" s="222"/>
      <c r="AD15" s="223"/>
      <c r="AE15" s="224"/>
      <c r="AF15" s="222"/>
      <c r="AG15" s="223"/>
      <c r="AH15" s="224"/>
      <c r="AI15" s="192">
        <f t="shared" si="0"/>
        <v>30</v>
      </c>
      <c r="AJ15" s="193">
        <f t="shared" si="1"/>
        <v>2</v>
      </c>
    </row>
    <row r="16" spans="1:41" s="40" customFormat="1" x14ac:dyDescent="0.2">
      <c r="A16" s="481" t="s">
        <v>345</v>
      </c>
      <c r="B16" s="411" t="s">
        <v>374</v>
      </c>
      <c r="C16" s="62"/>
      <c r="D16" s="487" t="s">
        <v>19</v>
      </c>
      <c r="E16" s="447">
        <v>1</v>
      </c>
      <c r="F16" s="446" t="s">
        <v>37</v>
      </c>
      <c r="G16" s="121"/>
      <c r="H16" s="447">
        <v>1</v>
      </c>
      <c r="I16" s="446" t="s">
        <v>37</v>
      </c>
      <c r="J16" s="121"/>
      <c r="K16" s="447">
        <v>1</v>
      </c>
      <c r="L16" s="446" t="s">
        <v>37</v>
      </c>
      <c r="M16" s="208"/>
      <c r="N16" s="447">
        <v>1</v>
      </c>
      <c r="O16" s="446" t="s">
        <v>37</v>
      </c>
      <c r="P16" s="208"/>
      <c r="Q16" s="447">
        <v>1</v>
      </c>
      <c r="R16" s="446" t="s">
        <v>37</v>
      </c>
      <c r="S16" s="121"/>
      <c r="T16" s="447">
        <v>1</v>
      </c>
      <c r="U16" s="446" t="s">
        <v>37</v>
      </c>
      <c r="V16" s="374"/>
      <c r="W16" s="443">
        <v>1</v>
      </c>
      <c r="X16" s="444" t="s">
        <v>37</v>
      </c>
      <c r="Y16" s="365"/>
      <c r="Z16" s="443">
        <v>1</v>
      </c>
      <c r="AA16" s="444" t="s">
        <v>37</v>
      </c>
      <c r="AB16" s="365"/>
      <c r="AC16" s="222"/>
      <c r="AD16" s="223"/>
      <c r="AE16" s="224"/>
      <c r="AF16" s="222"/>
      <c r="AG16" s="223"/>
      <c r="AH16" s="224"/>
      <c r="AI16" s="192">
        <f t="shared" si="0"/>
        <v>120</v>
      </c>
      <c r="AJ16" s="193">
        <f t="shared" si="1"/>
        <v>0</v>
      </c>
    </row>
    <row r="17" spans="1:43" x14ac:dyDescent="0.2">
      <c r="A17" s="481" t="s">
        <v>344</v>
      </c>
      <c r="B17" s="411" t="s">
        <v>378</v>
      </c>
      <c r="C17" s="62"/>
      <c r="D17" s="487" t="s">
        <v>19</v>
      </c>
      <c r="E17" s="447">
        <v>2</v>
      </c>
      <c r="F17" s="446" t="s">
        <v>33</v>
      </c>
      <c r="G17" s="121">
        <v>2</v>
      </c>
      <c r="H17" s="447">
        <v>2</v>
      </c>
      <c r="I17" s="446" t="s">
        <v>33</v>
      </c>
      <c r="J17" s="121">
        <v>2</v>
      </c>
      <c r="K17" s="447">
        <v>2</v>
      </c>
      <c r="L17" s="446" t="s">
        <v>33</v>
      </c>
      <c r="M17" s="208">
        <v>2</v>
      </c>
      <c r="N17" s="447">
        <v>2</v>
      </c>
      <c r="O17" s="446" t="s">
        <v>33</v>
      </c>
      <c r="P17" s="208">
        <v>2</v>
      </c>
      <c r="Q17" s="447">
        <v>2</v>
      </c>
      <c r="R17" s="446" t="s">
        <v>33</v>
      </c>
      <c r="S17" s="121">
        <v>2</v>
      </c>
      <c r="T17" s="447">
        <v>2</v>
      </c>
      <c r="U17" s="446" t="s">
        <v>33</v>
      </c>
      <c r="V17" s="317">
        <v>2</v>
      </c>
      <c r="W17" s="443">
        <v>2</v>
      </c>
      <c r="X17" s="444" t="s">
        <v>33</v>
      </c>
      <c r="Y17" s="365">
        <v>2</v>
      </c>
      <c r="Z17" s="443">
        <v>2</v>
      </c>
      <c r="AA17" s="515" t="s">
        <v>19</v>
      </c>
      <c r="AB17" s="365">
        <v>2</v>
      </c>
      <c r="AC17" s="376"/>
      <c r="AD17" s="377"/>
      <c r="AE17" s="378"/>
      <c r="AF17" s="376"/>
      <c r="AG17" s="377"/>
      <c r="AH17" s="378"/>
      <c r="AI17" s="194">
        <f t="shared" si="0"/>
        <v>240</v>
      </c>
      <c r="AJ17" s="193">
        <f t="shared" si="1"/>
        <v>16</v>
      </c>
      <c r="AK17" s="40"/>
    </row>
    <row r="18" spans="1:43" x14ac:dyDescent="0.2">
      <c r="A18" s="481" t="s">
        <v>346</v>
      </c>
      <c r="B18" s="411" t="s">
        <v>379</v>
      </c>
      <c r="C18" s="61"/>
      <c r="D18" s="500" t="s">
        <v>19</v>
      </c>
      <c r="E18" s="441">
        <v>1</v>
      </c>
      <c r="F18" s="442" t="s">
        <v>15</v>
      </c>
      <c r="G18" s="121">
        <v>1</v>
      </c>
      <c r="H18" s="441">
        <v>1</v>
      </c>
      <c r="I18" s="442" t="s">
        <v>15</v>
      </c>
      <c r="J18" s="121">
        <v>1</v>
      </c>
      <c r="K18" s="441">
        <v>1</v>
      </c>
      <c r="L18" s="442" t="s">
        <v>15</v>
      </c>
      <c r="M18" s="121">
        <v>1</v>
      </c>
      <c r="N18" s="441">
        <v>1</v>
      </c>
      <c r="O18" s="442" t="s">
        <v>15</v>
      </c>
      <c r="P18" s="121">
        <v>1</v>
      </c>
      <c r="Q18" s="441">
        <v>1</v>
      </c>
      <c r="R18" s="442" t="s">
        <v>15</v>
      </c>
      <c r="S18" s="121">
        <v>1</v>
      </c>
      <c r="T18" s="441">
        <v>1</v>
      </c>
      <c r="U18" s="442" t="s">
        <v>15</v>
      </c>
      <c r="V18" s="121">
        <v>1</v>
      </c>
      <c r="W18" s="447">
        <v>1</v>
      </c>
      <c r="X18" s="446" t="s">
        <v>19</v>
      </c>
      <c r="Y18" s="317">
        <v>1</v>
      </c>
      <c r="Z18" s="447">
        <v>1</v>
      </c>
      <c r="AA18" s="446" t="s">
        <v>19</v>
      </c>
      <c r="AB18" s="317">
        <v>1</v>
      </c>
      <c r="AC18" s="211"/>
      <c r="AD18" s="212"/>
      <c r="AE18" s="372"/>
      <c r="AF18" s="211"/>
      <c r="AG18" s="212"/>
      <c r="AH18" s="372"/>
      <c r="AI18" s="194">
        <f t="shared" si="0"/>
        <v>120</v>
      </c>
      <c r="AJ18" s="193">
        <f t="shared" si="1"/>
        <v>8</v>
      </c>
      <c r="AK18" s="40"/>
    </row>
    <row r="19" spans="1:43" x14ac:dyDescent="0.2">
      <c r="A19" s="481" t="s">
        <v>347</v>
      </c>
      <c r="B19" s="411" t="s">
        <v>107</v>
      </c>
      <c r="C19" s="62"/>
      <c r="D19" s="487" t="s">
        <v>19</v>
      </c>
      <c r="E19" s="447"/>
      <c r="F19" s="446"/>
      <c r="G19" s="121"/>
      <c r="H19" s="447"/>
      <c r="I19" s="446"/>
      <c r="J19" s="121"/>
      <c r="K19" s="447"/>
      <c r="L19" s="446"/>
      <c r="M19" s="121"/>
      <c r="N19" s="447"/>
      <c r="O19" s="446"/>
      <c r="P19" s="208"/>
      <c r="Q19" s="441">
        <v>2</v>
      </c>
      <c r="R19" s="442" t="s">
        <v>15</v>
      </c>
      <c r="S19" s="121">
        <v>1</v>
      </c>
      <c r="T19" s="441">
        <v>2</v>
      </c>
      <c r="U19" s="442" t="s">
        <v>33</v>
      </c>
      <c r="V19" s="121">
        <v>1</v>
      </c>
      <c r="W19" s="447">
        <v>2</v>
      </c>
      <c r="X19" s="446" t="s">
        <v>19</v>
      </c>
      <c r="Y19" s="320">
        <v>1</v>
      </c>
      <c r="Z19" s="447">
        <v>2</v>
      </c>
      <c r="AA19" s="446" t="s">
        <v>33</v>
      </c>
      <c r="AB19" s="320">
        <v>1</v>
      </c>
      <c r="AC19" s="211"/>
      <c r="AD19" s="212"/>
      <c r="AE19" s="372"/>
      <c r="AF19" s="211"/>
      <c r="AG19" s="212"/>
      <c r="AH19" s="372"/>
      <c r="AI19" s="194">
        <f t="shared" si="0"/>
        <v>120</v>
      </c>
      <c r="AJ19" s="193">
        <f t="shared" si="1"/>
        <v>4</v>
      </c>
      <c r="AK19" s="40"/>
    </row>
    <row r="20" spans="1:43" x14ac:dyDescent="0.2">
      <c r="A20" s="467" t="s">
        <v>290</v>
      </c>
      <c r="B20" s="62" t="s">
        <v>291</v>
      </c>
      <c r="C20" s="62"/>
      <c r="D20" s="195"/>
      <c r="E20" s="447"/>
      <c r="F20" s="446"/>
      <c r="G20" s="121"/>
      <c r="H20" s="447"/>
      <c r="I20" s="446"/>
      <c r="J20" s="121"/>
      <c r="K20" s="447"/>
      <c r="L20" s="446"/>
      <c r="M20" s="121"/>
      <c r="N20" s="447"/>
      <c r="O20" s="446"/>
      <c r="P20" s="208"/>
      <c r="Q20" s="447"/>
      <c r="R20" s="446"/>
      <c r="S20" s="121"/>
      <c r="T20" s="447"/>
      <c r="U20" s="446"/>
      <c r="V20" s="121">
        <v>1</v>
      </c>
      <c r="W20" s="447"/>
      <c r="X20" s="446"/>
      <c r="Y20" s="320"/>
      <c r="Z20" s="447"/>
      <c r="AA20" s="446"/>
      <c r="AB20" s="320"/>
      <c r="AC20" s="211"/>
      <c r="AD20" s="212"/>
      <c r="AE20" s="372"/>
      <c r="AF20" s="211"/>
      <c r="AG20" s="212"/>
      <c r="AH20" s="372"/>
      <c r="AI20" s="194">
        <f t="shared" si="0"/>
        <v>0</v>
      </c>
      <c r="AJ20" s="193">
        <f t="shared" si="1"/>
        <v>1</v>
      </c>
      <c r="AK20" s="40"/>
    </row>
    <row r="21" spans="1:43" x14ac:dyDescent="0.2">
      <c r="A21" s="467" t="s">
        <v>125</v>
      </c>
      <c r="B21" s="62" t="s">
        <v>193</v>
      </c>
      <c r="C21" s="62"/>
      <c r="D21" s="195" t="s">
        <v>19</v>
      </c>
      <c r="E21" s="65">
        <v>4</v>
      </c>
      <c r="F21" s="64" t="s">
        <v>15</v>
      </c>
      <c r="G21" s="186">
        <v>2</v>
      </c>
      <c r="H21" s="65">
        <v>4</v>
      </c>
      <c r="I21" s="64" t="s">
        <v>15</v>
      </c>
      <c r="J21" s="186">
        <v>2</v>
      </c>
      <c r="K21" s="65">
        <v>4</v>
      </c>
      <c r="L21" s="64" t="s">
        <v>15</v>
      </c>
      <c r="M21" s="186">
        <v>2</v>
      </c>
      <c r="N21" s="65">
        <v>4</v>
      </c>
      <c r="O21" s="64" t="s">
        <v>15</v>
      </c>
      <c r="P21" s="186">
        <v>2</v>
      </c>
      <c r="Q21" s="65">
        <v>4</v>
      </c>
      <c r="R21" s="64" t="s">
        <v>15</v>
      </c>
      <c r="S21" s="186">
        <v>2</v>
      </c>
      <c r="T21" s="65">
        <v>4</v>
      </c>
      <c r="U21" s="64" t="s">
        <v>15</v>
      </c>
      <c r="V21" s="186">
        <v>2</v>
      </c>
      <c r="W21" s="92">
        <v>4</v>
      </c>
      <c r="X21" s="64" t="s">
        <v>19</v>
      </c>
      <c r="Y21" s="320">
        <v>2</v>
      </c>
      <c r="Z21" s="92">
        <v>4</v>
      </c>
      <c r="AA21" s="64" t="s">
        <v>19</v>
      </c>
      <c r="AB21" s="320">
        <v>2</v>
      </c>
      <c r="AC21" s="211"/>
      <c r="AD21" s="212"/>
      <c r="AE21" s="372"/>
      <c r="AF21" s="211"/>
      <c r="AG21" s="212"/>
      <c r="AH21" s="372"/>
      <c r="AI21" s="194">
        <f t="shared" si="0"/>
        <v>480</v>
      </c>
      <c r="AJ21" s="193">
        <f t="shared" si="1"/>
        <v>16</v>
      </c>
      <c r="AK21" s="40"/>
    </row>
    <row r="22" spans="1:43" x14ac:dyDescent="0.2">
      <c r="A22" s="481" t="s">
        <v>350</v>
      </c>
      <c r="B22" s="411" t="s">
        <v>380</v>
      </c>
      <c r="C22" s="62"/>
      <c r="D22" s="487" t="s">
        <v>19</v>
      </c>
      <c r="E22" s="447">
        <v>1</v>
      </c>
      <c r="F22" s="446" t="s">
        <v>15</v>
      </c>
      <c r="G22" s="186">
        <v>2</v>
      </c>
      <c r="H22" s="510">
        <v>1</v>
      </c>
      <c r="I22" s="514" t="s">
        <v>15</v>
      </c>
      <c r="J22" s="325">
        <v>2</v>
      </c>
      <c r="K22" s="447">
        <v>1</v>
      </c>
      <c r="L22" s="446" t="s">
        <v>15</v>
      </c>
      <c r="M22" s="186">
        <v>2</v>
      </c>
      <c r="N22" s="510">
        <v>1</v>
      </c>
      <c r="O22" s="514" t="s">
        <v>15</v>
      </c>
      <c r="P22" s="325">
        <v>2</v>
      </c>
      <c r="Q22" s="447">
        <v>1</v>
      </c>
      <c r="R22" s="446" t="s">
        <v>15</v>
      </c>
      <c r="S22" s="186">
        <v>2</v>
      </c>
      <c r="T22" s="510">
        <v>1</v>
      </c>
      <c r="U22" s="514" t="s">
        <v>15</v>
      </c>
      <c r="V22" s="325">
        <v>2</v>
      </c>
      <c r="W22" s="447">
        <v>1</v>
      </c>
      <c r="X22" s="446" t="s">
        <v>19</v>
      </c>
      <c r="Y22" s="320">
        <v>2</v>
      </c>
      <c r="Z22" s="447">
        <v>1</v>
      </c>
      <c r="AA22" s="514" t="s">
        <v>15</v>
      </c>
      <c r="AB22" s="320">
        <v>2</v>
      </c>
      <c r="AC22" s="211"/>
      <c r="AD22" s="212"/>
      <c r="AE22" s="372"/>
      <c r="AF22" s="211"/>
      <c r="AG22" s="212"/>
      <c r="AH22" s="372"/>
      <c r="AI22" s="194">
        <f t="shared" si="0"/>
        <v>120</v>
      </c>
      <c r="AJ22" s="193">
        <f t="shared" si="1"/>
        <v>16</v>
      </c>
      <c r="AK22" s="40"/>
    </row>
    <row r="23" spans="1:43" x14ac:dyDescent="0.2">
      <c r="A23" s="481" t="s">
        <v>352</v>
      </c>
      <c r="B23" s="411" t="s">
        <v>381</v>
      </c>
      <c r="C23" s="62"/>
      <c r="D23" s="487" t="s">
        <v>19</v>
      </c>
      <c r="E23" s="447">
        <v>2</v>
      </c>
      <c r="F23" s="446" t="s">
        <v>33</v>
      </c>
      <c r="G23" s="186">
        <v>2</v>
      </c>
      <c r="H23" s="447">
        <v>2</v>
      </c>
      <c r="I23" s="446" t="s">
        <v>33</v>
      </c>
      <c r="J23" s="186">
        <v>2</v>
      </c>
      <c r="K23" s="447">
        <v>2</v>
      </c>
      <c r="L23" s="446" t="s">
        <v>33</v>
      </c>
      <c r="M23" s="186">
        <v>2</v>
      </c>
      <c r="N23" s="447">
        <v>2</v>
      </c>
      <c r="O23" s="446" t="s">
        <v>33</v>
      </c>
      <c r="P23" s="186">
        <v>2</v>
      </c>
      <c r="Q23" s="447">
        <v>2</v>
      </c>
      <c r="R23" s="446" t="s">
        <v>33</v>
      </c>
      <c r="S23" s="186">
        <v>2</v>
      </c>
      <c r="T23" s="447">
        <v>2</v>
      </c>
      <c r="U23" s="446" t="s">
        <v>33</v>
      </c>
      <c r="V23" s="186">
        <v>2</v>
      </c>
      <c r="W23" s="447">
        <v>2</v>
      </c>
      <c r="X23" s="446" t="s">
        <v>33</v>
      </c>
      <c r="Y23" s="317">
        <v>2</v>
      </c>
      <c r="Z23" s="447">
        <v>2</v>
      </c>
      <c r="AA23" s="446" t="s">
        <v>19</v>
      </c>
      <c r="AB23" s="317">
        <v>2</v>
      </c>
      <c r="AC23" s="211"/>
      <c r="AD23" s="212"/>
      <c r="AE23" s="372"/>
      <c r="AF23" s="211"/>
      <c r="AG23" s="212"/>
      <c r="AH23" s="372"/>
      <c r="AI23" s="194">
        <f t="shared" si="0"/>
        <v>240</v>
      </c>
      <c r="AJ23" s="193">
        <f t="shared" si="1"/>
        <v>16</v>
      </c>
      <c r="AK23" s="40"/>
    </row>
    <row r="24" spans="1:43" s="36" customFormat="1" x14ac:dyDescent="0.2">
      <c r="A24" s="481" t="s">
        <v>351</v>
      </c>
      <c r="B24" s="411" t="s">
        <v>370</v>
      </c>
      <c r="C24" s="62"/>
      <c r="D24" s="487" t="s">
        <v>19</v>
      </c>
      <c r="E24" s="447"/>
      <c r="F24" s="446"/>
      <c r="G24" s="186"/>
      <c r="H24" s="447"/>
      <c r="I24" s="446"/>
      <c r="J24" s="186"/>
      <c r="K24" s="447"/>
      <c r="L24" s="446"/>
      <c r="M24" s="186"/>
      <c r="N24" s="447"/>
      <c r="O24" s="446"/>
      <c r="P24" s="186"/>
      <c r="Q24" s="447">
        <v>1</v>
      </c>
      <c r="R24" s="446" t="s">
        <v>33</v>
      </c>
      <c r="S24" s="186">
        <v>1</v>
      </c>
      <c r="T24" s="447">
        <v>1</v>
      </c>
      <c r="U24" s="446" t="s">
        <v>33</v>
      </c>
      <c r="V24" s="186">
        <v>1</v>
      </c>
      <c r="W24" s="447">
        <v>1</v>
      </c>
      <c r="X24" s="446" t="s">
        <v>33</v>
      </c>
      <c r="Y24" s="186">
        <v>1</v>
      </c>
      <c r="Z24" s="447">
        <v>1</v>
      </c>
      <c r="AA24" s="515" t="s">
        <v>19</v>
      </c>
      <c r="AB24" s="186">
        <v>1</v>
      </c>
      <c r="AC24" s="211"/>
      <c r="AD24" s="212"/>
      <c r="AE24" s="372"/>
      <c r="AF24" s="211"/>
      <c r="AG24" s="212"/>
      <c r="AH24" s="372"/>
      <c r="AI24" s="194">
        <f>15*(E24+H24+K24+N24+Q24+T24+W24+Z24+AC24+AF24)</f>
        <v>60</v>
      </c>
      <c r="AJ24" s="193">
        <f>G24+J24+M24+P24+S24+V24+Y24+AB24+AE24+AH24</f>
        <v>4</v>
      </c>
      <c r="AK24" s="40"/>
      <c r="AL24"/>
      <c r="AM24"/>
      <c r="AN24"/>
      <c r="AO24"/>
      <c r="AP24"/>
      <c r="AQ24"/>
    </row>
    <row r="25" spans="1:43" s="36" customFormat="1" x14ac:dyDescent="0.2">
      <c r="A25" s="481" t="s">
        <v>353</v>
      </c>
      <c r="B25" s="411" t="s">
        <v>38</v>
      </c>
      <c r="C25" s="62"/>
      <c r="D25" s="487" t="s">
        <v>19</v>
      </c>
      <c r="E25" s="447"/>
      <c r="F25" s="446"/>
      <c r="G25" s="186"/>
      <c r="H25" s="447">
        <v>2</v>
      </c>
      <c r="I25" s="446" t="s">
        <v>15</v>
      </c>
      <c r="J25" s="186">
        <v>1</v>
      </c>
      <c r="K25" s="447"/>
      <c r="L25" s="446"/>
      <c r="M25" s="186"/>
      <c r="N25" s="447"/>
      <c r="O25" s="446"/>
      <c r="P25" s="186"/>
      <c r="Q25" s="447"/>
      <c r="R25" s="446"/>
      <c r="S25" s="186"/>
      <c r="T25" s="447"/>
      <c r="U25" s="446"/>
      <c r="V25" s="186"/>
      <c r="W25" s="447"/>
      <c r="X25" s="446"/>
      <c r="Y25" s="320"/>
      <c r="Z25" s="447"/>
      <c r="AA25" s="446"/>
      <c r="AB25" s="320"/>
      <c r="AC25" s="211"/>
      <c r="AD25" s="212"/>
      <c r="AE25" s="372"/>
      <c r="AF25" s="211"/>
      <c r="AG25" s="212"/>
      <c r="AH25" s="372"/>
      <c r="AI25" s="194">
        <f t="shared" si="0"/>
        <v>30</v>
      </c>
      <c r="AJ25" s="193">
        <f t="shared" si="1"/>
        <v>1</v>
      </c>
      <c r="AK25" s="40"/>
      <c r="AL25"/>
      <c r="AM25"/>
      <c r="AN25"/>
      <c r="AO25"/>
      <c r="AP25"/>
      <c r="AQ25"/>
    </row>
    <row r="26" spans="1:43" s="36" customFormat="1" x14ac:dyDescent="0.2">
      <c r="A26" s="481" t="s">
        <v>354</v>
      </c>
      <c r="B26" s="411" t="s">
        <v>39</v>
      </c>
      <c r="C26" s="62"/>
      <c r="D26" s="195" t="s">
        <v>186</v>
      </c>
      <c r="E26" s="447">
        <v>2</v>
      </c>
      <c r="F26" s="446" t="s">
        <v>33</v>
      </c>
      <c r="G26" s="186">
        <v>1</v>
      </c>
      <c r="H26" s="447"/>
      <c r="I26" s="446"/>
      <c r="J26" s="186"/>
      <c r="K26" s="447"/>
      <c r="L26" s="446"/>
      <c r="M26" s="186"/>
      <c r="N26" s="447"/>
      <c r="O26" s="446"/>
      <c r="P26" s="186"/>
      <c r="Q26" s="447"/>
      <c r="R26" s="446"/>
      <c r="S26" s="186"/>
      <c r="T26" s="447"/>
      <c r="U26" s="446"/>
      <c r="V26" s="186"/>
      <c r="W26" s="447"/>
      <c r="X26" s="446"/>
      <c r="Y26" s="317"/>
      <c r="Z26" s="447"/>
      <c r="AA26" s="446"/>
      <c r="AB26" s="317"/>
      <c r="AC26" s="211"/>
      <c r="AD26" s="212"/>
      <c r="AE26" s="372"/>
      <c r="AF26" s="211"/>
      <c r="AG26" s="212"/>
      <c r="AH26" s="372"/>
      <c r="AI26" s="194">
        <f t="shared" si="0"/>
        <v>30</v>
      </c>
      <c r="AJ26" s="193">
        <f t="shared" si="1"/>
        <v>1</v>
      </c>
      <c r="AK26" s="40"/>
      <c r="AL26"/>
      <c r="AM26"/>
      <c r="AN26"/>
      <c r="AO26"/>
      <c r="AP26"/>
      <c r="AQ26"/>
    </row>
    <row r="27" spans="1:43" s="36" customFormat="1" x14ac:dyDescent="0.2">
      <c r="A27" s="481" t="s">
        <v>356</v>
      </c>
      <c r="B27" s="411" t="s">
        <v>375</v>
      </c>
      <c r="C27" s="62"/>
      <c r="D27" s="195" t="s">
        <v>19</v>
      </c>
      <c r="E27" s="447">
        <v>2</v>
      </c>
      <c r="F27" s="446" t="s">
        <v>15</v>
      </c>
      <c r="G27" s="186">
        <v>1</v>
      </c>
      <c r="H27" s="447">
        <v>2</v>
      </c>
      <c r="I27" s="446" t="s">
        <v>15</v>
      </c>
      <c r="J27" s="186">
        <v>1</v>
      </c>
      <c r="K27" s="447">
        <v>2</v>
      </c>
      <c r="L27" s="446" t="s">
        <v>15</v>
      </c>
      <c r="M27" s="186">
        <v>1</v>
      </c>
      <c r="N27" s="447">
        <v>2</v>
      </c>
      <c r="O27" s="446" t="s">
        <v>15</v>
      </c>
      <c r="P27" s="186">
        <v>1</v>
      </c>
      <c r="Q27" s="447">
        <v>2</v>
      </c>
      <c r="R27" s="446" t="s">
        <v>15</v>
      </c>
      <c r="S27" s="186">
        <v>1</v>
      </c>
      <c r="T27" s="447">
        <v>2</v>
      </c>
      <c r="U27" s="446" t="s">
        <v>15</v>
      </c>
      <c r="V27" s="186">
        <v>1</v>
      </c>
      <c r="W27" s="447"/>
      <c r="X27" s="446"/>
      <c r="Y27" s="317"/>
      <c r="Z27" s="447"/>
      <c r="AA27" s="446"/>
      <c r="AB27" s="317"/>
      <c r="AC27" s="211"/>
      <c r="AD27" s="212"/>
      <c r="AE27" s="372"/>
      <c r="AF27" s="211"/>
      <c r="AG27" s="212"/>
      <c r="AH27" s="372"/>
      <c r="AI27" s="194">
        <f t="shared" si="0"/>
        <v>180</v>
      </c>
      <c r="AJ27" s="193">
        <f t="shared" si="1"/>
        <v>6</v>
      </c>
      <c r="AK27" s="40"/>
      <c r="AL27"/>
      <c r="AM27"/>
      <c r="AN27"/>
      <c r="AO27"/>
      <c r="AP27"/>
      <c r="AQ27"/>
    </row>
    <row r="28" spans="1:43" s="36" customFormat="1" x14ac:dyDescent="0.2">
      <c r="A28" s="481" t="s">
        <v>355</v>
      </c>
      <c r="B28" s="411" t="s">
        <v>367</v>
      </c>
      <c r="C28" s="62"/>
      <c r="D28" s="195" t="s">
        <v>19</v>
      </c>
      <c r="E28" s="447">
        <v>1</v>
      </c>
      <c r="F28" s="446" t="s">
        <v>15</v>
      </c>
      <c r="G28" s="186">
        <v>1</v>
      </c>
      <c r="H28" s="447">
        <v>1</v>
      </c>
      <c r="I28" s="446" t="s">
        <v>15</v>
      </c>
      <c r="J28" s="186">
        <v>1</v>
      </c>
      <c r="K28" s="447"/>
      <c r="L28" s="446"/>
      <c r="M28" s="186"/>
      <c r="N28" s="447"/>
      <c r="O28" s="446"/>
      <c r="P28" s="186"/>
      <c r="Q28" s="447"/>
      <c r="R28" s="446"/>
      <c r="S28" s="186"/>
      <c r="T28" s="447"/>
      <c r="U28" s="446"/>
      <c r="V28" s="186"/>
      <c r="W28" s="447"/>
      <c r="X28" s="446"/>
      <c r="Y28" s="317"/>
      <c r="Z28" s="447"/>
      <c r="AA28" s="446"/>
      <c r="AB28" s="317"/>
      <c r="AC28" s="211"/>
      <c r="AD28" s="212"/>
      <c r="AE28" s="372"/>
      <c r="AF28" s="211"/>
      <c r="AG28" s="212"/>
      <c r="AH28" s="372"/>
      <c r="AI28" s="194">
        <f t="shared" si="0"/>
        <v>30</v>
      </c>
      <c r="AJ28" s="193">
        <f t="shared" si="1"/>
        <v>2</v>
      </c>
      <c r="AK28" s="40"/>
      <c r="AL28"/>
      <c r="AM28"/>
      <c r="AN28"/>
      <c r="AO28"/>
      <c r="AP28"/>
      <c r="AQ28"/>
    </row>
    <row r="29" spans="1:43" s="36" customFormat="1" x14ac:dyDescent="0.2">
      <c r="A29" s="481" t="s">
        <v>357</v>
      </c>
      <c r="B29" s="411" t="s">
        <v>371</v>
      </c>
      <c r="C29" s="62"/>
      <c r="D29" s="195" t="s">
        <v>19</v>
      </c>
      <c r="E29" s="447">
        <v>1</v>
      </c>
      <c r="F29" s="446" t="s">
        <v>15</v>
      </c>
      <c r="G29" s="186">
        <v>1</v>
      </c>
      <c r="H29" s="447">
        <v>1</v>
      </c>
      <c r="I29" s="446" t="s">
        <v>15</v>
      </c>
      <c r="J29" s="186">
        <v>1</v>
      </c>
      <c r="K29" s="447">
        <v>1</v>
      </c>
      <c r="L29" s="446" t="s">
        <v>15</v>
      </c>
      <c r="M29" s="186">
        <v>1</v>
      </c>
      <c r="N29" s="447">
        <v>1</v>
      </c>
      <c r="O29" s="446" t="s">
        <v>15</v>
      </c>
      <c r="P29" s="186">
        <v>1</v>
      </c>
      <c r="Q29" s="447"/>
      <c r="R29" s="446"/>
      <c r="S29" s="186"/>
      <c r="T29" s="447"/>
      <c r="U29" s="446"/>
      <c r="V29" s="186"/>
      <c r="W29" s="447"/>
      <c r="X29" s="446"/>
      <c r="Y29" s="317"/>
      <c r="Z29" s="447"/>
      <c r="AA29" s="446"/>
      <c r="AB29" s="317"/>
      <c r="AC29" s="211"/>
      <c r="AD29" s="212"/>
      <c r="AE29" s="372"/>
      <c r="AF29" s="211"/>
      <c r="AG29" s="212"/>
      <c r="AH29" s="372"/>
      <c r="AI29" s="194">
        <f t="shared" si="0"/>
        <v>60</v>
      </c>
      <c r="AJ29" s="193">
        <f t="shared" si="1"/>
        <v>4</v>
      </c>
      <c r="AK29" s="40"/>
      <c r="AL29"/>
      <c r="AM29"/>
      <c r="AN29"/>
      <c r="AO29"/>
      <c r="AP29"/>
      <c r="AQ29"/>
    </row>
    <row r="30" spans="1:43" s="36" customFormat="1" x14ac:dyDescent="0.2">
      <c r="A30" s="481" t="s">
        <v>359</v>
      </c>
      <c r="B30" s="411" t="s">
        <v>372</v>
      </c>
      <c r="C30" s="62"/>
      <c r="D30" s="195" t="s">
        <v>19</v>
      </c>
      <c r="E30" s="447">
        <v>1</v>
      </c>
      <c r="F30" s="446" t="s">
        <v>15</v>
      </c>
      <c r="G30" s="186">
        <v>1</v>
      </c>
      <c r="H30" s="447">
        <v>1</v>
      </c>
      <c r="I30" s="446" t="s">
        <v>15</v>
      </c>
      <c r="J30" s="186">
        <v>1</v>
      </c>
      <c r="K30" s="447">
        <v>1</v>
      </c>
      <c r="L30" s="446" t="s">
        <v>15</v>
      </c>
      <c r="M30" s="186">
        <v>1</v>
      </c>
      <c r="N30" s="447">
        <v>1</v>
      </c>
      <c r="O30" s="446" t="s">
        <v>15</v>
      </c>
      <c r="P30" s="186">
        <v>1</v>
      </c>
      <c r="Q30" s="447"/>
      <c r="R30" s="446"/>
      <c r="S30" s="121"/>
      <c r="T30" s="447"/>
      <c r="U30" s="446"/>
      <c r="V30" s="121"/>
      <c r="W30" s="447"/>
      <c r="X30" s="446"/>
      <c r="Y30" s="317"/>
      <c r="Z30" s="447"/>
      <c r="AA30" s="446"/>
      <c r="AB30" s="317"/>
      <c r="AC30" s="211"/>
      <c r="AD30" s="212"/>
      <c r="AE30" s="372"/>
      <c r="AF30" s="211"/>
      <c r="AG30" s="212"/>
      <c r="AH30" s="372"/>
      <c r="AI30" s="194">
        <f t="shared" si="0"/>
        <v>60</v>
      </c>
      <c r="AJ30" s="193">
        <f t="shared" si="1"/>
        <v>4</v>
      </c>
      <c r="AK30" s="40"/>
      <c r="AL30"/>
      <c r="AM30"/>
      <c r="AN30"/>
      <c r="AO30"/>
      <c r="AP30"/>
      <c r="AQ30"/>
    </row>
    <row r="31" spans="1:43" s="36" customFormat="1" x14ac:dyDescent="0.2">
      <c r="A31" s="481" t="s">
        <v>358</v>
      </c>
      <c r="B31" s="430" t="s">
        <v>368</v>
      </c>
      <c r="C31" s="83"/>
      <c r="D31" s="489" t="s">
        <v>19</v>
      </c>
      <c r="E31" s="513"/>
      <c r="F31" s="514"/>
      <c r="G31" s="279"/>
      <c r="H31" s="513"/>
      <c r="I31" s="514"/>
      <c r="J31" s="279"/>
      <c r="K31" s="513"/>
      <c r="L31" s="514"/>
      <c r="M31" s="279"/>
      <c r="N31" s="513"/>
      <c r="O31" s="514"/>
      <c r="P31" s="279"/>
      <c r="Q31" s="513"/>
      <c r="R31" s="514"/>
      <c r="S31" s="375"/>
      <c r="T31" s="513"/>
      <c r="U31" s="514"/>
      <c r="V31" s="375"/>
      <c r="W31" s="447">
        <v>2</v>
      </c>
      <c r="X31" s="446" t="s">
        <v>19</v>
      </c>
      <c r="Y31" s="317">
        <v>2</v>
      </c>
      <c r="Z31" s="447">
        <v>2</v>
      </c>
      <c r="AA31" s="446" t="s">
        <v>15</v>
      </c>
      <c r="AB31" s="317">
        <v>2</v>
      </c>
      <c r="AC31" s="211"/>
      <c r="AD31" s="212"/>
      <c r="AE31" s="372"/>
      <c r="AF31" s="211"/>
      <c r="AG31" s="212"/>
      <c r="AH31" s="372"/>
      <c r="AI31" s="194">
        <f t="shared" si="0"/>
        <v>60</v>
      </c>
      <c r="AJ31" s="193">
        <f t="shared" si="1"/>
        <v>4</v>
      </c>
      <c r="AK31" s="40"/>
      <c r="AL31"/>
      <c r="AM31"/>
      <c r="AN31"/>
      <c r="AO31"/>
      <c r="AP31"/>
      <c r="AQ31"/>
    </row>
    <row r="32" spans="1:43" s="36" customFormat="1" x14ac:dyDescent="0.2">
      <c r="A32" s="481" t="s">
        <v>360</v>
      </c>
      <c r="B32" s="411" t="s">
        <v>369</v>
      </c>
      <c r="C32" s="62"/>
      <c r="D32" s="195" t="s">
        <v>19</v>
      </c>
      <c r="E32" s="447"/>
      <c r="F32" s="446"/>
      <c r="G32" s="186"/>
      <c r="H32" s="447"/>
      <c r="I32" s="446"/>
      <c r="J32" s="186"/>
      <c r="K32" s="447"/>
      <c r="L32" s="446"/>
      <c r="M32" s="186"/>
      <c r="N32" s="447"/>
      <c r="O32" s="446"/>
      <c r="P32" s="186"/>
      <c r="Q32" s="447">
        <v>1</v>
      </c>
      <c r="R32" s="446" t="s">
        <v>15</v>
      </c>
      <c r="S32" s="186">
        <v>2</v>
      </c>
      <c r="T32" s="447">
        <v>1</v>
      </c>
      <c r="U32" s="446" t="s">
        <v>15</v>
      </c>
      <c r="V32" s="186">
        <v>2</v>
      </c>
      <c r="W32" s="447"/>
      <c r="X32" s="446"/>
      <c r="Y32" s="317"/>
      <c r="Z32" s="447"/>
      <c r="AA32" s="446"/>
      <c r="AB32" s="317"/>
      <c r="AC32" s="211"/>
      <c r="AD32" s="212"/>
      <c r="AE32" s="372"/>
      <c r="AF32" s="211"/>
      <c r="AG32" s="212"/>
      <c r="AH32" s="372"/>
      <c r="AI32" s="194">
        <f t="shared" si="0"/>
        <v>30</v>
      </c>
      <c r="AJ32" s="193">
        <f t="shared" si="1"/>
        <v>4</v>
      </c>
      <c r="AK32" s="40"/>
      <c r="AL32"/>
      <c r="AM32"/>
      <c r="AN32"/>
      <c r="AO32"/>
      <c r="AP32"/>
      <c r="AQ32"/>
    </row>
    <row r="33" spans="1:43" s="36" customFormat="1" x14ac:dyDescent="0.2">
      <c r="A33" s="481" t="s">
        <v>362</v>
      </c>
      <c r="B33" s="430" t="s">
        <v>376</v>
      </c>
      <c r="C33" s="83"/>
      <c r="D33" s="489" t="s">
        <v>19</v>
      </c>
      <c r="E33" s="513">
        <v>1</v>
      </c>
      <c r="F33" s="514" t="s">
        <v>15</v>
      </c>
      <c r="G33" s="279">
        <v>1</v>
      </c>
      <c r="H33" s="513">
        <v>1</v>
      </c>
      <c r="I33" s="514" t="s">
        <v>15</v>
      </c>
      <c r="J33" s="279">
        <v>1</v>
      </c>
      <c r="K33" s="513">
        <v>1</v>
      </c>
      <c r="L33" s="514" t="s">
        <v>15</v>
      </c>
      <c r="M33" s="279">
        <v>1</v>
      </c>
      <c r="N33" s="513">
        <v>1</v>
      </c>
      <c r="O33" s="514" t="s">
        <v>15</v>
      </c>
      <c r="P33" s="279">
        <v>1</v>
      </c>
      <c r="Q33" s="447">
        <v>1</v>
      </c>
      <c r="R33" s="514" t="s">
        <v>15</v>
      </c>
      <c r="S33" s="375">
        <v>1</v>
      </c>
      <c r="T33" s="447">
        <v>1</v>
      </c>
      <c r="U33" s="446" t="s">
        <v>33</v>
      </c>
      <c r="V33" s="375">
        <v>1</v>
      </c>
      <c r="W33" s="447"/>
      <c r="X33" s="446"/>
      <c r="Y33" s="317"/>
      <c r="Z33" s="447"/>
      <c r="AA33" s="446"/>
      <c r="AB33" s="317"/>
      <c r="AC33" s="211"/>
      <c r="AD33" s="212"/>
      <c r="AE33" s="372"/>
      <c r="AF33" s="211"/>
      <c r="AG33" s="212"/>
      <c r="AH33" s="372"/>
      <c r="AI33" s="194">
        <f t="shared" si="0"/>
        <v>90</v>
      </c>
      <c r="AJ33" s="193">
        <f t="shared" si="1"/>
        <v>6</v>
      </c>
      <c r="AK33" s="40"/>
      <c r="AL33"/>
      <c r="AM33"/>
      <c r="AN33"/>
      <c r="AO33"/>
      <c r="AP33"/>
      <c r="AQ33"/>
    </row>
    <row r="34" spans="1:43" s="4" customFormat="1" x14ac:dyDescent="0.2">
      <c r="A34" s="481" t="s">
        <v>361</v>
      </c>
      <c r="B34" s="411" t="s">
        <v>377</v>
      </c>
      <c r="C34" s="62"/>
      <c r="D34" s="195" t="s">
        <v>186</v>
      </c>
      <c r="E34" s="447"/>
      <c r="F34" s="446"/>
      <c r="G34" s="186"/>
      <c r="H34" s="447"/>
      <c r="I34" s="446"/>
      <c r="J34" s="186"/>
      <c r="K34" s="447">
        <v>2</v>
      </c>
      <c r="L34" s="446" t="s">
        <v>33</v>
      </c>
      <c r="M34" s="186">
        <v>2</v>
      </c>
      <c r="N34" s="447">
        <v>2</v>
      </c>
      <c r="O34" s="446" t="s">
        <v>33</v>
      </c>
      <c r="P34" s="186">
        <v>2</v>
      </c>
      <c r="Q34" s="447">
        <v>2</v>
      </c>
      <c r="R34" s="446" t="s">
        <v>33</v>
      </c>
      <c r="S34" s="121">
        <v>2</v>
      </c>
      <c r="T34" s="447">
        <v>2</v>
      </c>
      <c r="U34" s="446" t="s">
        <v>33</v>
      </c>
      <c r="V34" s="121">
        <v>2</v>
      </c>
      <c r="W34" s="447">
        <v>2</v>
      </c>
      <c r="X34" s="446" t="s">
        <v>33</v>
      </c>
      <c r="Y34" s="317">
        <v>2</v>
      </c>
      <c r="Z34" s="447">
        <v>2</v>
      </c>
      <c r="AA34" s="446" t="s">
        <v>104</v>
      </c>
      <c r="AB34" s="317">
        <v>2</v>
      </c>
      <c r="AC34" s="211"/>
      <c r="AD34" s="212"/>
      <c r="AE34" s="340"/>
      <c r="AF34" s="211"/>
      <c r="AG34" s="212"/>
      <c r="AH34" s="340"/>
      <c r="AI34" s="194">
        <f t="shared" si="0"/>
        <v>180</v>
      </c>
      <c r="AJ34" s="193">
        <f t="shared" si="1"/>
        <v>12</v>
      </c>
      <c r="AK34" s="40"/>
    </row>
    <row r="35" spans="1:43" s="40" customFormat="1" x14ac:dyDescent="0.2">
      <c r="A35" s="481" t="s">
        <v>363</v>
      </c>
      <c r="B35" s="411" t="s">
        <v>373</v>
      </c>
      <c r="C35" s="62"/>
      <c r="D35" s="195" t="s">
        <v>19</v>
      </c>
      <c r="E35" s="447"/>
      <c r="F35" s="446"/>
      <c r="G35" s="186"/>
      <c r="H35" s="447"/>
      <c r="I35" s="446"/>
      <c r="J35" s="186"/>
      <c r="K35" s="447"/>
      <c r="L35" s="446"/>
      <c r="M35" s="186"/>
      <c r="N35" s="447"/>
      <c r="O35" s="446"/>
      <c r="P35" s="186"/>
      <c r="Q35" s="447">
        <v>1</v>
      </c>
      <c r="R35" s="446" t="s">
        <v>19</v>
      </c>
      <c r="S35" s="121">
        <v>1</v>
      </c>
      <c r="T35" s="447">
        <v>1</v>
      </c>
      <c r="U35" s="446" t="s">
        <v>19</v>
      </c>
      <c r="V35" s="121">
        <v>1</v>
      </c>
      <c r="W35" s="447">
        <v>1</v>
      </c>
      <c r="X35" s="446" t="s">
        <v>19</v>
      </c>
      <c r="Y35" s="317">
        <v>1</v>
      </c>
      <c r="Z35" s="447">
        <v>1</v>
      </c>
      <c r="AA35" s="446" t="s">
        <v>19</v>
      </c>
      <c r="AB35" s="317">
        <v>1</v>
      </c>
      <c r="AC35" s="222"/>
      <c r="AD35" s="223"/>
      <c r="AE35" s="224"/>
      <c r="AF35" s="222"/>
      <c r="AG35" s="223"/>
      <c r="AH35" s="224"/>
      <c r="AI35" s="194">
        <f t="shared" si="0"/>
        <v>60</v>
      </c>
      <c r="AJ35" s="193">
        <f t="shared" si="1"/>
        <v>4</v>
      </c>
      <c r="AL35" s="42"/>
    </row>
    <row r="36" spans="1:43" s="4" customFormat="1" x14ac:dyDescent="0.2">
      <c r="A36" s="481" t="s">
        <v>181</v>
      </c>
      <c r="B36" s="411" t="s">
        <v>364</v>
      </c>
      <c r="C36" s="408"/>
      <c r="D36" s="516"/>
      <c r="E36" s="447"/>
      <c r="F36" s="446"/>
      <c r="G36" s="186"/>
      <c r="H36" s="447"/>
      <c r="I36" s="446"/>
      <c r="J36" s="186"/>
      <c r="K36" s="447"/>
      <c r="L36" s="446"/>
      <c r="M36" s="186"/>
      <c r="N36" s="447"/>
      <c r="O36" s="446"/>
      <c r="P36" s="186"/>
      <c r="Q36" s="65"/>
      <c r="R36" s="64"/>
      <c r="S36" s="121"/>
      <c r="T36" s="65"/>
      <c r="U36" s="64"/>
      <c r="V36" s="121"/>
      <c r="W36" s="229"/>
      <c r="X36" s="230"/>
      <c r="Y36" s="317"/>
      <c r="Z36" s="229"/>
      <c r="AA36" s="446" t="s">
        <v>104</v>
      </c>
      <c r="AB36" s="317">
        <v>0</v>
      </c>
      <c r="AC36" s="211"/>
      <c r="AD36" s="212"/>
      <c r="AE36" s="340"/>
      <c r="AF36" s="211"/>
      <c r="AG36" s="212"/>
      <c r="AH36" s="340"/>
      <c r="AI36" s="194">
        <f t="shared" si="0"/>
        <v>0</v>
      </c>
      <c r="AJ36" s="193">
        <f t="shared" si="1"/>
        <v>0</v>
      </c>
      <c r="AK36" s="40"/>
    </row>
    <row r="37" spans="1:43" s="4" customFormat="1" x14ac:dyDescent="0.2">
      <c r="A37" s="401" t="s">
        <v>149</v>
      </c>
      <c r="B37" s="62" t="s">
        <v>29</v>
      </c>
      <c r="C37" s="62"/>
      <c r="D37" s="195" t="s">
        <v>19</v>
      </c>
      <c r="E37" s="65">
        <v>1</v>
      </c>
      <c r="F37" s="64" t="s">
        <v>20</v>
      </c>
      <c r="G37" s="186"/>
      <c r="H37" s="65">
        <v>1</v>
      </c>
      <c r="I37" s="64" t="s">
        <v>20</v>
      </c>
      <c r="J37" s="186"/>
      <c r="K37" s="65">
        <v>1</v>
      </c>
      <c r="L37" s="64" t="s">
        <v>20</v>
      </c>
      <c r="M37" s="186"/>
      <c r="N37" s="65">
        <v>1</v>
      </c>
      <c r="O37" s="64" t="s">
        <v>20</v>
      </c>
      <c r="P37" s="186"/>
      <c r="Q37" s="65">
        <v>1</v>
      </c>
      <c r="R37" s="64" t="s">
        <v>20</v>
      </c>
      <c r="S37" s="121"/>
      <c r="T37" s="65">
        <v>1</v>
      </c>
      <c r="U37" s="64" t="s">
        <v>20</v>
      </c>
      <c r="V37" s="121"/>
      <c r="W37" s="229"/>
      <c r="X37" s="230"/>
      <c r="Y37" s="317"/>
      <c r="Z37" s="202"/>
      <c r="AA37" s="200"/>
      <c r="AB37" s="203"/>
      <c r="AC37" s="225"/>
      <c r="AD37" s="226"/>
      <c r="AE37" s="227"/>
      <c r="AF37" s="225"/>
      <c r="AG37" s="226"/>
      <c r="AH37" s="227"/>
      <c r="AI37" s="194">
        <f t="shared" si="0"/>
        <v>90</v>
      </c>
      <c r="AJ37" s="193">
        <f t="shared" si="1"/>
        <v>0</v>
      </c>
      <c r="AK37" s="40"/>
    </row>
    <row r="38" spans="1:43" s="40" customFormat="1" x14ac:dyDescent="0.2">
      <c r="A38" s="467"/>
      <c r="B38" s="160" t="s">
        <v>265</v>
      </c>
      <c r="C38" s="160"/>
      <c r="D38" s="160"/>
      <c r="E38" s="161"/>
      <c r="F38" s="154"/>
      <c r="G38" s="179">
        <v>1</v>
      </c>
      <c r="H38" s="162"/>
      <c r="I38" s="154"/>
      <c r="J38" s="179">
        <v>3</v>
      </c>
      <c r="K38" s="162"/>
      <c r="L38" s="154"/>
      <c r="M38" s="179"/>
      <c r="N38" s="162"/>
      <c r="O38" s="154"/>
      <c r="P38" s="179"/>
      <c r="Q38" s="162"/>
      <c r="R38" s="154"/>
      <c r="S38" s="179">
        <v>2</v>
      </c>
      <c r="T38" s="162"/>
      <c r="U38" s="154"/>
      <c r="V38" s="179"/>
      <c r="W38" s="190"/>
      <c r="X38" s="206"/>
      <c r="Y38" s="179"/>
      <c r="Z38" s="207"/>
      <c r="AA38" s="206"/>
      <c r="AB38" s="179">
        <v>7</v>
      </c>
      <c r="AC38" s="222"/>
      <c r="AD38" s="223"/>
      <c r="AE38" s="224"/>
      <c r="AF38" s="222"/>
      <c r="AG38" s="223"/>
      <c r="AH38" s="224"/>
      <c r="AI38" s="194">
        <f t="shared" si="0"/>
        <v>0</v>
      </c>
      <c r="AJ38" s="193">
        <f>G38+J38+M38+P38+S38+V38+Y38+AB38+AE38+AH38</f>
        <v>13</v>
      </c>
      <c r="AL38" s="42"/>
    </row>
    <row r="39" spans="1:43" s="40" customFormat="1" ht="13.5" thickBot="1" x14ac:dyDescent="0.25">
      <c r="A39" s="475" t="s">
        <v>131</v>
      </c>
      <c r="B39" s="62" t="s">
        <v>59</v>
      </c>
      <c r="C39" s="62"/>
      <c r="D39" s="62"/>
      <c r="E39" s="149"/>
      <c r="F39" s="150"/>
      <c r="G39" s="186"/>
      <c r="H39" s="149"/>
      <c r="I39" s="150"/>
      <c r="J39" s="186"/>
      <c r="K39" s="149"/>
      <c r="L39" s="150"/>
      <c r="M39" s="186"/>
      <c r="N39" s="149"/>
      <c r="O39" s="150"/>
      <c r="P39" s="186"/>
      <c r="Q39" s="149"/>
      <c r="R39" s="150"/>
      <c r="S39" s="186"/>
      <c r="T39" s="149"/>
      <c r="U39" s="150"/>
      <c r="V39" s="186"/>
      <c r="W39" s="190">
        <v>0</v>
      </c>
      <c r="X39" s="191" t="s">
        <v>19</v>
      </c>
      <c r="Y39" s="186">
        <v>4</v>
      </c>
      <c r="Z39" s="190">
        <v>0</v>
      </c>
      <c r="AA39" s="191" t="s">
        <v>19</v>
      </c>
      <c r="AB39" s="186">
        <v>4</v>
      </c>
      <c r="AC39" s="222"/>
      <c r="AD39" s="223"/>
      <c r="AE39" s="224"/>
      <c r="AF39" s="222"/>
      <c r="AG39" s="223"/>
      <c r="AH39" s="224"/>
      <c r="AI39" s="194">
        <f t="shared" si="0"/>
        <v>0</v>
      </c>
      <c r="AJ39" s="193">
        <f>G39+J39+M39+P39+S39+V39+Y39+AB39+AE39+AH39</f>
        <v>8</v>
      </c>
      <c r="AL39" s="42"/>
    </row>
    <row r="40" spans="1:43" s="40" customFormat="1" ht="13.5" thickBot="1" x14ac:dyDescent="0.25">
      <c r="A40" s="234"/>
      <c r="B40" s="595" t="s">
        <v>86</v>
      </c>
      <c r="C40" s="596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6"/>
      <c r="X40" s="596"/>
      <c r="Y40" s="596"/>
      <c r="Z40" s="596"/>
      <c r="AA40" s="596"/>
      <c r="AB40" s="596"/>
      <c r="AC40" s="596"/>
      <c r="AD40" s="596"/>
      <c r="AE40" s="596"/>
      <c r="AF40" s="596"/>
      <c r="AG40" s="596"/>
      <c r="AH40" s="596"/>
      <c r="AI40" s="596"/>
      <c r="AJ40" s="597"/>
      <c r="AK40" s="41"/>
      <c r="AL40" s="42"/>
    </row>
    <row r="41" spans="1:43" s="40" customFormat="1" x14ac:dyDescent="0.2">
      <c r="A41" s="468" t="s">
        <v>132</v>
      </c>
      <c r="B41" s="91" t="s">
        <v>223</v>
      </c>
      <c r="C41" s="453" t="s">
        <v>184</v>
      </c>
      <c r="D41" s="453" t="s">
        <v>186</v>
      </c>
      <c r="E41" s="65"/>
      <c r="F41" s="64"/>
      <c r="G41" s="121"/>
      <c r="H41" s="65"/>
      <c r="I41" s="64"/>
      <c r="J41" s="121"/>
      <c r="K41" s="65">
        <v>2</v>
      </c>
      <c r="L41" s="64" t="s">
        <v>33</v>
      </c>
      <c r="M41" s="121">
        <v>3</v>
      </c>
      <c r="N41" s="65">
        <v>2</v>
      </c>
      <c r="O41" s="64" t="s">
        <v>33</v>
      </c>
      <c r="P41" s="121">
        <v>3</v>
      </c>
      <c r="Q41" s="65">
        <v>2</v>
      </c>
      <c r="R41" s="64" t="s">
        <v>33</v>
      </c>
      <c r="S41" s="121">
        <v>3</v>
      </c>
      <c r="T41" s="65">
        <v>2</v>
      </c>
      <c r="U41" s="64" t="s">
        <v>33</v>
      </c>
      <c r="V41" s="121">
        <v>3</v>
      </c>
      <c r="W41" s="92"/>
      <c r="X41" s="64"/>
      <c r="Y41" s="228"/>
      <c r="Z41" s="92"/>
      <c r="AA41" s="64"/>
      <c r="AB41" s="228"/>
      <c r="AC41" s="115"/>
      <c r="AD41" s="116"/>
      <c r="AE41" s="120"/>
      <c r="AF41" s="115"/>
      <c r="AG41" s="116"/>
      <c r="AH41" s="120"/>
      <c r="AI41" s="82">
        <f t="shared" si="0"/>
        <v>120</v>
      </c>
      <c r="AJ41" s="231">
        <f t="shared" ref="AJ41:AJ47" si="2">G41+J41+M41+P41+S41+V41+Y41+AB41+AE41+AH41</f>
        <v>12</v>
      </c>
      <c r="AK41" s="41"/>
      <c r="AL41" s="42"/>
    </row>
    <row r="42" spans="1:43" s="40" customFormat="1" x14ac:dyDescent="0.2">
      <c r="A42" s="468" t="s">
        <v>128</v>
      </c>
      <c r="B42" s="91" t="s">
        <v>271</v>
      </c>
      <c r="C42" s="453" t="s">
        <v>184</v>
      </c>
      <c r="D42" s="453" t="s">
        <v>19</v>
      </c>
      <c r="E42" s="65"/>
      <c r="F42" s="64"/>
      <c r="G42" s="121"/>
      <c r="H42" s="65"/>
      <c r="I42" s="64"/>
      <c r="J42" s="121"/>
      <c r="K42" s="65"/>
      <c r="L42" s="64"/>
      <c r="M42" s="121"/>
      <c r="N42" s="65">
        <v>2</v>
      </c>
      <c r="O42" s="64" t="s">
        <v>19</v>
      </c>
      <c r="P42" s="208">
        <v>2</v>
      </c>
      <c r="Q42" s="65">
        <v>2</v>
      </c>
      <c r="R42" s="64" t="s">
        <v>19</v>
      </c>
      <c r="S42" s="208">
        <v>2</v>
      </c>
      <c r="T42" s="65"/>
      <c r="U42" s="64"/>
      <c r="V42" s="121"/>
      <c r="W42" s="65"/>
      <c r="X42" s="64"/>
      <c r="Y42" s="121"/>
      <c r="Z42" s="65"/>
      <c r="AA42" s="64"/>
      <c r="AB42" s="121"/>
      <c r="AC42" s="115"/>
      <c r="AD42" s="116"/>
      <c r="AE42" s="120"/>
      <c r="AF42" s="115"/>
      <c r="AG42" s="116"/>
      <c r="AH42" s="120"/>
      <c r="AI42" s="82">
        <f t="shared" si="0"/>
        <v>60</v>
      </c>
      <c r="AJ42" s="231">
        <f t="shared" si="2"/>
        <v>4</v>
      </c>
      <c r="AK42" s="41"/>
      <c r="AL42" s="42"/>
    </row>
    <row r="43" spans="1:43" s="40" customFormat="1" x14ac:dyDescent="0.2">
      <c r="A43" s="468" t="s">
        <v>129</v>
      </c>
      <c r="B43" s="91" t="s">
        <v>272</v>
      </c>
      <c r="C43" s="453" t="s">
        <v>184</v>
      </c>
      <c r="D43" s="453" t="s">
        <v>19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/>
      <c r="R43" s="64"/>
      <c r="S43" s="121"/>
      <c r="T43" s="92">
        <v>2</v>
      </c>
      <c r="U43" s="64" t="s">
        <v>19</v>
      </c>
      <c r="V43" s="228">
        <v>2</v>
      </c>
      <c r="W43" s="92">
        <v>2</v>
      </c>
      <c r="X43" s="64" t="s">
        <v>19</v>
      </c>
      <c r="Y43" s="228">
        <v>2</v>
      </c>
      <c r="Z43" s="92">
        <v>2</v>
      </c>
      <c r="AA43" s="64" t="s">
        <v>19</v>
      </c>
      <c r="AB43" s="228">
        <v>2</v>
      </c>
      <c r="AC43" s="115"/>
      <c r="AD43" s="116"/>
      <c r="AE43" s="120"/>
      <c r="AF43" s="115"/>
      <c r="AG43" s="116"/>
      <c r="AH43" s="120"/>
      <c r="AI43" s="82">
        <f>15*(E43+H43+K43+N43+Q43+T43+W43+Z43+AC43+AF43)</f>
        <v>90</v>
      </c>
      <c r="AJ43" s="231">
        <f t="shared" si="2"/>
        <v>6</v>
      </c>
      <c r="AK43" s="41"/>
      <c r="AL43" s="42"/>
    </row>
    <row r="44" spans="1:43" s="40" customFormat="1" x14ac:dyDescent="0.2">
      <c r="A44" s="468" t="s">
        <v>130</v>
      </c>
      <c r="B44" s="91" t="s">
        <v>58</v>
      </c>
      <c r="C44" s="453"/>
      <c r="D44" s="453" t="s">
        <v>19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92"/>
      <c r="U44" s="64"/>
      <c r="V44" s="228"/>
      <c r="W44" s="92">
        <v>1</v>
      </c>
      <c r="X44" s="64" t="s">
        <v>19</v>
      </c>
      <c r="Y44" s="228">
        <v>1</v>
      </c>
      <c r="Z44" s="92"/>
      <c r="AA44" s="64"/>
      <c r="AB44" s="228"/>
      <c r="AC44" s="115"/>
      <c r="AD44" s="116"/>
      <c r="AE44" s="120"/>
      <c r="AF44" s="115"/>
      <c r="AG44" s="116"/>
      <c r="AH44" s="120"/>
      <c r="AI44" s="82">
        <f>15*(E44+H44+K44+N44+Q44+T44+W44+Z44+AC44+AF44)</f>
        <v>15</v>
      </c>
      <c r="AJ44" s="231">
        <f t="shared" si="2"/>
        <v>1</v>
      </c>
      <c r="AK44" s="41"/>
      <c r="AL44" s="42"/>
    </row>
    <row r="45" spans="1:43" s="40" customFormat="1" ht="25.5" x14ac:dyDescent="0.2">
      <c r="A45" s="468" t="s">
        <v>127</v>
      </c>
      <c r="B45" s="91" t="s">
        <v>42</v>
      </c>
      <c r="C45" s="453" t="s">
        <v>184</v>
      </c>
      <c r="D45" s="453" t="s">
        <v>19</v>
      </c>
      <c r="E45" s="65">
        <v>2</v>
      </c>
      <c r="F45" s="64" t="s">
        <v>20</v>
      </c>
      <c r="G45" s="121">
        <v>0</v>
      </c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229"/>
      <c r="X45" s="230"/>
      <c r="Y45" s="121"/>
      <c r="Z45" s="229">
        <v>2</v>
      </c>
      <c r="AA45" s="230" t="s">
        <v>20</v>
      </c>
      <c r="AB45" s="121">
        <v>0</v>
      </c>
      <c r="AC45" s="211"/>
      <c r="AD45" s="212"/>
      <c r="AE45" s="120"/>
      <c r="AF45" s="211"/>
      <c r="AG45" s="212"/>
      <c r="AH45" s="120"/>
      <c r="AI45" s="60">
        <f>15*(E45+H45+K45+N45+Q45+T45+W45+Z45+AC45+AF45)</f>
        <v>60</v>
      </c>
      <c r="AJ45" s="232">
        <f t="shared" si="2"/>
        <v>0</v>
      </c>
      <c r="AK45" s="41"/>
      <c r="AL45" s="42"/>
    </row>
    <row r="46" spans="1:43" s="40" customFormat="1" x14ac:dyDescent="0.2">
      <c r="A46" s="476" t="s">
        <v>148</v>
      </c>
      <c r="B46" s="91" t="s">
        <v>40</v>
      </c>
      <c r="C46" s="453"/>
      <c r="D46" s="453" t="s">
        <v>186</v>
      </c>
      <c r="E46" s="65">
        <v>2</v>
      </c>
      <c r="F46" s="64" t="s">
        <v>33</v>
      </c>
      <c r="G46" s="121">
        <v>2</v>
      </c>
      <c r="H46" s="65"/>
      <c r="I46" s="64"/>
      <c r="J46" s="121"/>
      <c r="K46" s="65"/>
      <c r="L46" s="64"/>
      <c r="M46" s="121"/>
      <c r="N46" s="65"/>
      <c r="O46" s="64"/>
      <c r="P46" s="208"/>
      <c r="Q46" s="65"/>
      <c r="R46" s="64"/>
      <c r="S46" s="121"/>
      <c r="T46" s="65"/>
      <c r="U46" s="64"/>
      <c r="V46" s="121"/>
      <c r="W46" s="65"/>
      <c r="X46" s="64"/>
      <c r="Y46" s="121"/>
      <c r="Z46" s="65"/>
      <c r="AA46" s="64"/>
      <c r="AB46" s="121"/>
      <c r="AC46" s="115"/>
      <c r="AD46" s="116"/>
      <c r="AE46" s="120"/>
      <c r="AF46" s="115"/>
      <c r="AG46" s="116"/>
      <c r="AH46" s="120"/>
      <c r="AI46" s="82">
        <f>15*(E46+H46+K46+N46+Q46+T46+W46+Z46+AC46+AF46)</f>
        <v>30</v>
      </c>
      <c r="AJ46" s="231">
        <f t="shared" si="2"/>
        <v>2</v>
      </c>
      <c r="AK46" s="42"/>
      <c r="AL46" s="42"/>
    </row>
    <row r="47" spans="1:43" s="40" customFormat="1" x14ac:dyDescent="0.2">
      <c r="A47" s="476" t="s">
        <v>146</v>
      </c>
      <c r="B47" s="91" t="s">
        <v>41</v>
      </c>
      <c r="C47" s="453"/>
      <c r="D47" s="453" t="s">
        <v>186</v>
      </c>
      <c r="E47" s="65"/>
      <c r="F47" s="64"/>
      <c r="G47" s="121"/>
      <c r="H47" s="65">
        <v>2</v>
      </c>
      <c r="I47" s="64" t="s">
        <v>33</v>
      </c>
      <c r="J47" s="121">
        <v>2</v>
      </c>
      <c r="K47" s="65"/>
      <c r="L47" s="64"/>
      <c r="M47" s="121"/>
      <c r="N47" s="65"/>
      <c r="O47" s="64"/>
      <c r="P47" s="208"/>
      <c r="Q47" s="65"/>
      <c r="R47" s="64"/>
      <c r="S47" s="121"/>
      <c r="T47" s="65"/>
      <c r="U47" s="64"/>
      <c r="V47" s="121"/>
      <c r="W47" s="65"/>
      <c r="X47" s="64"/>
      <c r="Y47" s="121"/>
      <c r="Z47" s="65"/>
      <c r="AA47" s="64"/>
      <c r="AB47" s="121"/>
      <c r="AC47" s="115"/>
      <c r="AD47" s="116"/>
      <c r="AE47" s="120"/>
      <c r="AF47" s="115"/>
      <c r="AG47" s="116"/>
      <c r="AH47" s="120"/>
      <c r="AI47" s="82">
        <f>15*(E47+H47+K47+N47+Q47+T47+W47+Z47+AC47+AF47)</f>
        <v>30</v>
      </c>
      <c r="AJ47" s="231">
        <f t="shared" si="2"/>
        <v>2</v>
      </c>
      <c r="AK47" s="42"/>
      <c r="AL47" s="42"/>
    </row>
    <row r="48" spans="1:43" s="40" customFormat="1" x14ac:dyDescent="0.2">
      <c r="A48" s="476" t="s">
        <v>147</v>
      </c>
      <c r="B48" s="93" t="s">
        <v>43</v>
      </c>
      <c r="C48" s="464"/>
      <c r="D48" s="464" t="s">
        <v>19</v>
      </c>
      <c r="E48" s="65"/>
      <c r="F48" s="64"/>
      <c r="G48" s="121"/>
      <c r="H48" s="65"/>
      <c r="I48" s="64"/>
      <c r="J48" s="121"/>
      <c r="K48" s="65">
        <v>2</v>
      </c>
      <c r="L48" s="64" t="s">
        <v>15</v>
      </c>
      <c r="M48" s="121">
        <v>2</v>
      </c>
      <c r="N48" s="65"/>
      <c r="O48" s="64"/>
      <c r="P48" s="208"/>
      <c r="Q48" s="65"/>
      <c r="R48" s="64"/>
      <c r="S48" s="121"/>
      <c r="T48" s="65"/>
      <c r="U48" s="64"/>
      <c r="V48" s="121"/>
      <c r="W48" s="65"/>
      <c r="X48" s="64"/>
      <c r="Y48" s="121"/>
      <c r="Z48" s="65"/>
      <c r="AA48" s="64"/>
      <c r="AB48" s="121"/>
      <c r="AC48" s="115"/>
      <c r="AD48" s="116"/>
      <c r="AE48" s="120"/>
      <c r="AF48" s="115"/>
      <c r="AG48" s="116"/>
      <c r="AH48" s="120"/>
      <c r="AI48" s="82">
        <f t="shared" ref="AI48:AI67" si="3">15*(E48+H48+K48+N48+Q48+T48+W48+Z48+AC48+AF48)</f>
        <v>30</v>
      </c>
      <c r="AJ48" s="231">
        <f t="shared" ref="AJ48:AJ67" si="4">G48+J48+M48+P48+S48+V48+Y48+AB48+AE48+AH48</f>
        <v>2</v>
      </c>
      <c r="AK48" s="42"/>
      <c r="AL48" s="42"/>
    </row>
    <row r="49" spans="1:38" s="40" customFormat="1" x14ac:dyDescent="0.2">
      <c r="A49" s="476" t="s">
        <v>134</v>
      </c>
      <c r="B49" s="91" t="s">
        <v>44</v>
      </c>
      <c r="C49" s="453"/>
      <c r="D49" s="453" t="s">
        <v>19</v>
      </c>
      <c r="E49" s="65"/>
      <c r="F49" s="64"/>
      <c r="G49" s="121"/>
      <c r="H49" s="65"/>
      <c r="I49" s="64"/>
      <c r="J49" s="121"/>
      <c r="K49" s="65">
        <v>2</v>
      </c>
      <c r="L49" s="64" t="s">
        <v>15</v>
      </c>
      <c r="M49" s="121">
        <v>3</v>
      </c>
      <c r="N49" s="65"/>
      <c r="O49" s="64"/>
      <c r="P49" s="208"/>
      <c r="Q49" s="65"/>
      <c r="R49" s="64"/>
      <c r="S49" s="121"/>
      <c r="T49" s="65"/>
      <c r="U49" s="64"/>
      <c r="V49" s="121"/>
      <c r="W49" s="65"/>
      <c r="X49" s="64"/>
      <c r="Y49" s="121"/>
      <c r="Z49" s="65"/>
      <c r="AA49" s="64"/>
      <c r="AB49" s="121"/>
      <c r="AC49" s="115"/>
      <c r="AD49" s="116"/>
      <c r="AE49" s="120"/>
      <c r="AF49" s="115"/>
      <c r="AG49" s="116"/>
      <c r="AH49" s="120"/>
      <c r="AI49" s="82">
        <f t="shared" si="3"/>
        <v>30</v>
      </c>
      <c r="AJ49" s="231">
        <f t="shared" si="4"/>
        <v>3</v>
      </c>
      <c r="AK49" s="42"/>
      <c r="AL49" s="42"/>
    </row>
    <row r="50" spans="1:38" s="40" customFormat="1" x14ac:dyDescent="0.2">
      <c r="A50" s="476" t="s">
        <v>145</v>
      </c>
      <c r="B50" s="91" t="s">
        <v>45</v>
      </c>
      <c r="C50" s="453"/>
      <c r="D50" s="453" t="s">
        <v>19</v>
      </c>
      <c r="E50" s="65"/>
      <c r="F50" s="64"/>
      <c r="G50" s="121"/>
      <c r="H50" s="65"/>
      <c r="I50" s="64"/>
      <c r="J50" s="121"/>
      <c r="K50" s="65"/>
      <c r="L50" s="64"/>
      <c r="M50" s="121"/>
      <c r="N50" s="65">
        <v>2</v>
      </c>
      <c r="O50" s="64" t="s">
        <v>15</v>
      </c>
      <c r="P50" s="208">
        <v>3</v>
      </c>
      <c r="Q50" s="65"/>
      <c r="R50" s="64"/>
      <c r="S50" s="121"/>
      <c r="T50" s="65"/>
      <c r="U50" s="64"/>
      <c r="V50" s="121"/>
      <c r="W50" s="65"/>
      <c r="X50" s="64"/>
      <c r="Y50" s="121"/>
      <c r="Z50" s="65"/>
      <c r="AA50" s="64"/>
      <c r="AB50" s="121"/>
      <c r="AC50" s="115"/>
      <c r="AD50" s="116"/>
      <c r="AE50" s="120"/>
      <c r="AF50" s="115"/>
      <c r="AG50" s="116"/>
      <c r="AH50" s="120"/>
      <c r="AI50" s="82">
        <f t="shared" si="3"/>
        <v>30</v>
      </c>
      <c r="AJ50" s="231">
        <f t="shared" si="4"/>
        <v>3</v>
      </c>
      <c r="AK50" s="42"/>
      <c r="AL50" s="42"/>
    </row>
    <row r="51" spans="1:38" s="40" customFormat="1" x14ac:dyDescent="0.2">
      <c r="A51" s="476" t="s">
        <v>135</v>
      </c>
      <c r="B51" s="91" t="s">
        <v>46</v>
      </c>
      <c r="C51" s="453"/>
      <c r="D51" s="453" t="s">
        <v>186</v>
      </c>
      <c r="E51" s="65"/>
      <c r="F51" s="64"/>
      <c r="G51" s="121"/>
      <c r="H51" s="65"/>
      <c r="I51" s="64"/>
      <c r="J51" s="121"/>
      <c r="K51" s="65"/>
      <c r="L51" s="64"/>
      <c r="M51" s="121"/>
      <c r="N51" s="65"/>
      <c r="O51" s="64"/>
      <c r="P51" s="208"/>
      <c r="Q51" s="65">
        <v>2</v>
      </c>
      <c r="R51" s="64" t="s">
        <v>33</v>
      </c>
      <c r="S51" s="121">
        <v>2</v>
      </c>
      <c r="T51" s="65"/>
      <c r="U51" s="64"/>
      <c r="V51" s="121"/>
      <c r="W51" s="65"/>
      <c r="X51" s="64"/>
      <c r="Y51" s="121"/>
      <c r="Z51" s="65"/>
      <c r="AA51" s="64"/>
      <c r="AB51" s="121"/>
      <c r="AC51" s="115"/>
      <c r="AD51" s="116"/>
      <c r="AE51" s="120"/>
      <c r="AF51" s="115"/>
      <c r="AG51" s="116"/>
      <c r="AH51" s="120"/>
      <c r="AI51" s="82">
        <f t="shared" si="3"/>
        <v>30</v>
      </c>
      <c r="AJ51" s="231">
        <f t="shared" si="4"/>
        <v>2</v>
      </c>
      <c r="AK51" s="42"/>
      <c r="AL51" s="42"/>
    </row>
    <row r="52" spans="1:38" s="40" customFormat="1" ht="36" x14ac:dyDescent="0.2">
      <c r="A52" s="476" t="s">
        <v>140</v>
      </c>
      <c r="B52" s="91" t="s">
        <v>47</v>
      </c>
      <c r="C52" s="463" t="s">
        <v>269</v>
      </c>
      <c r="D52" s="453" t="s">
        <v>19</v>
      </c>
      <c r="E52" s="65"/>
      <c r="F52" s="64"/>
      <c r="G52" s="121"/>
      <c r="H52" s="65"/>
      <c r="I52" s="64"/>
      <c r="J52" s="121"/>
      <c r="K52" s="65"/>
      <c r="L52" s="64"/>
      <c r="M52" s="121"/>
      <c r="N52" s="65"/>
      <c r="O52" s="64"/>
      <c r="P52" s="208"/>
      <c r="Q52" s="65"/>
      <c r="R52" s="64"/>
      <c r="S52" s="121"/>
      <c r="T52" s="65">
        <v>3</v>
      </c>
      <c r="U52" s="64" t="s">
        <v>15</v>
      </c>
      <c r="V52" s="121">
        <v>2</v>
      </c>
      <c r="W52" s="65"/>
      <c r="X52" s="64"/>
      <c r="Y52" s="121"/>
      <c r="Z52" s="65"/>
      <c r="AA52" s="64"/>
      <c r="AB52" s="121"/>
      <c r="AC52" s="115"/>
      <c r="AD52" s="116"/>
      <c r="AE52" s="120"/>
      <c r="AF52" s="115"/>
      <c r="AG52" s="116"/>
      <c r="AH52" s="120"/>
      <c r="AI52" s="82">
        <f t="shared" si="3"/>
        <v>45</v>
      </c>
      <c r="AJ52" s="231">
        <f t="shared" si="4"/>
        <v>2</v>
      </c>
      <c r="AK52" s="42"/>
      <c r="AL52" s="42"/>
    </row>
    <row r="53" spans="1:38" s="40" customFormat="1" x14ac:dyDescent="0.2">
      <c r="A53" s="476" t="s">
        <v>144</v>
      </c>
      <c r="B53" s="91" t="s">
        <v>48</v>
      </c>
      <c r="C53" s="453"/>
      <c r="D53" s="453" t="s">
        <v>186</v>
      </c>
      <c r="E53" s="65"/>
      <c r="F53" s="64"/>
      <c r="G53" s="121"/>
      <c r="H53" s="65"/>
      <c r="I53" s="64"/>
      <c r="J53" s="121"/>
      <c r="K53" s="65"/>
      <c r="L53" s="64"/>
      <c r="M53" s="121"/>
      <c r="N53" s="65"/>
      <c r="O53" s="64"/>
      <c r="P53" s="208"/>
      <c r="Q53" s="65"/>
      <c r="R53" s="64"/>
      <c r="S53" s="121"/>
      <c r="T53" s="65"/>
      <c r="U53" s="64"/>
      <c r="V53" s="121"/>
      <c r="W53" s="65">
        <v>2</v>
      </c>
      <c r="X53" s="64" t="s">
        <v>33</v>
      </c>
      <c r="Y53" s="121">
        <v>2</v>
      </c>
      <c r="Z53" s="65"/>
      <c r="AA53" s="64"/>
      <c r="AB53" s="121"/>
      <c r="AC53" s="115"/>
      <c r="AD53" s="116"/>
      <c r="AE53" s="120"/>
      <c r="AF53" s="115"/>
      <c r="AG53" s="116"/>
      <c r="AH53" s="120"/>
      <c r="AI53" s="82">
        <f t="shared" si="3"/>
        <v>30</v>
      </c>
      <c r="AJ53" s="231">
        <f t="shared" si="4"/>
        <v>2</v>
      </c>
      <c r="AK53" s="42"/>
      <c r="AL53" s="42"/>
    </row>
    <row r="54" spans="1:38" s="40" customFormat="1" x14ac:dyDescent="0.2">
      <c r="A54" s="476" t="s">
        <v>142</v>
      </c>
      <c r="B54" s="91" t="s">
        <v>49</v>
      </c>
      <c r="C54" s="453"/>
      <c r="D54" s="453" t="s">
        <v>186</v>
      </c>
      <c r="E54" s="65"/>
      <c r="F54" s="64"/>
      <c r="G54" s="121"/>
      <c r="H54" s="65"/>
      <c r="I54" s="64"/>
      <c r="J54" s="121"/>
      <c r="K54" s="65"/>
      <c r="L54" s="64"/>
      <c r="M54" s="121"/>
      <c r="N54" s="65"/>
      <c r="O54" s="64"/>
      <c r="P54" s="208"/>
      <c r="Q54" s="65"/>
      <c r="R54" s="64"/>
      <c r="S54" s="121"/>
      <c r="T54" s="65"/>
      <c r="U54" s="64"/>
      <c r="V54" s="121"/>
      <c r="W54" s="65"/>
      <c r="X54" s="64"/>
      <c r="Y54" s="121"/>
      <c r="Z54" s="65">
        <v>2</v>
      </c>
      <c r="AA54" s="64" t="s">
        <v>33</v>
      </c>
      <c r="AB54" s="121">
        <v>2</v>
      </c>
      <c r="AC54" s="115"/>
      <c r="AD54" s="116"/>
      <c r="AE54" s="120"/>
      <c r="AF54" s="115"/>
      <c r="AG54" s="116"/>
      <c r="AH54" s="120"/>
      <c r="AI54" s="82">
        <f t="shared" si="3"/>
        <v>30</v>
      </c>
      <c r="AJ54" s="231">
        <f t="shared" si="4"/>
        <v>2</v>
      </c>
      <c r="AK54" s="42"/>
      <c r="AL54" s="42"/>
    </row>
    <row r="55" spans="1:38" s="40" customFormat="1" x14ac:dyDescent="0.2">
      <c r="A55" s="476" t="s">
        <v>143</v>
      </c>
      <c r="B55" s="91" t="s">
        <v>50</v>
      </c>
      <c r="C55" s="453"/>
      <c r="D55" s="453" t="s">
        <v>186</v>
      </c>
      <c r="E55" s="65"/>
      <c r="F55" s="64"/>
      <c r="G55" s="121"/>
      <c r="H55" s="65"/>
      <c r="I55" s="64"/>
      <c r="J55" s="121"/>
      <c r="K55" s="65"/>
      <c r="L55" s="64"/>
      <c r="M55" s="121"/>
      <c r="N55" s="65"/>
      <c r="O55" s="64"/>
      <c r="P55" s="208"/>
      <c r="Q55" s="65"/>
      <c r="R55" s="64"/>
      <c r="S55" s="121"/>
      <c r="T55" s="65"/>
      <c r="U55" s="64"/>
      <c r="V55" s="121"/>
      <c r="W55" s="65">
        <v>2</v>
      </c>
      <c r="X55" s="64" t="s">
        <v>33</v>
      </c>
      <c r="Y55" s="121">
        <v>3</v>
      </c>
      <c r="Z55" s="65"/>
      <c r="AA55" s="64"/>
      <c r="AB55" s="121"/>
      <c r="AC55" s="115"/>
      <c r="AD55" s="116"/>
      <c r="AE55" s="120"/>
      <c r="AF55" s="115"/>
      <c r="AG55" s="116"/>
      <c r="AH55" s="120"/>
      <c r="AI55" s="82">
        <f t="shared" si="3"/>
        <v>30</v>
      </c>
      <c r="AJ55" s="231">
        <f t="shared" si="4"/>
        <v>3</v>
      </c>
      <c r="AK55" s="42"/>
      <c r="AL55" s="42"/>
    </row>
    <row r="56" spans="1:38" s="47" customFormat="1" ht="13.5" thickBot="1" x14ac:dyDescent="0.25">
      <c r="A56" s="476" t="s">
        <v>141</v>
      </c>
      <c r="B56" s="91" t="s">
        <v>51</v>
      </c>
      <c r="C56" s="453"/>
      <c r="D56" s="453" t="s">
        <v>186</v>
      </c>
      <c r="E56" s="65"/>
      <c r="F56" s="64"/>
      <c r="G56" s="121"/>
      <c r="H56" s="65"/>
      <c r="I56" s="64"/>
      <c r="J56" s="121"/>
      <c r="K56" s="65"/>
      <c r="L56" s="64"/>
      <c r="M56" s="121"/>
      <c r="N56" s="65"/>
      <c r="O56" s="64"/>
      <c r="P56" s="208"/>
      <c r="Q56" s="65"/>
      <c r="R56" s="64"/>
      <c r="S56" s="121"/>
      <c r="T56" s="65"/>
      <c r="U56" s="64"/>
      <c r="V56" s="121"/>
      <c r="W56" s="65">
        <v>2</v>
      </c>
      <c r="X56" s="64" t="s">
        <v>33</v>
      </c>
      <c r="Y56" s="121">
        <v>2</v>
      </c>
      <c r="Z56" s="65"/>
      <c r="AA56" s="64"/>
      <c r="AB56" s="121"/>
      <c r="AC56" s="115"/>
      <c r="AD56" s="116"/>
      <c r="AE56" s="120"/>
      <c r="AF56" s="115"/>
      <c r="AG56" s="116"/>
      <c r="AH56" s="120"/>
      <c r="AI56" s="82">
        <f t="shared" si="3"/>
        <v>30</v>
      </c>
      <c r="AJ56" s="231">
        <f t="shared" si="4"/>
        <v>2</v>
      </c>
      <c r="AK56" s="40"/>
      <c r="AL56" s="40"/>
    </row>
    <row r="57" spans="1:38" s="47" customFormat="1" ht="13.5" customHeight="1" thickBot="1" x14ac:dyDescent="0.25">
      <c r="A57" s="477"/>
      <c r="B57" s="598" t="s">
        <v>88</v>
      </c>
      <c r="C57" s="664"/>
      <c r="D57" s="508"/>
      <c r="E57" s="545" t="s">
        <v>1</v>
      </c>
      <c r="F57" s="546"/>
      <c r="G57" s="547"/>
      <c r="H57" s="548" t="s">
        <v>2</v>
      </c>
      <c r="I57" s="549"/>
      <c r="J57" s="550"/>
      <c r="K57" s="545" t="s">
        <v>3</v>
      </c>
      <c r="L57" s="546"/>
      <c r="M57" s="547"/>
      <c r="N57" s="545" t="s">
        <v>4</v>
      </c>
      <c r="O57" s="546"/>
      <c r="P57" s="547"/>
      <c r="Q57" s="545" t="s">
        <v>5</v>
      </c>
      <c r="R57" s="546"/>
      <c r="S57" s="547"/>
      <c r="T57" s="545" t="s">
        <v>6</v>
      </c>
      <c r="U57" s="546"/>
      <c r="V57" s="547"/>
      <c r="W57" s="545" t="s">
        <v>7</v>
      </c>
      <c r="X57" s="546"/>
      <c r="Y57" s="547"/>
      <c r="Z57" s="545" t="s">
        <v>8</v>
      </c>
      <c r="AA57" s="546"/>
      <c r="AB57" s="547"/>
      <c r="AC57" s="551" t="s">
        <v>9</v>
      </c>
      <c r="AD57" s="552"/>
      <c r="AE57" s="553"/>
      <c r="AF57" s="551" t="s">
        <v>10</v>
      </c>
      <c r="AG57" s="552"/>
      <c r="AH57" s="553"/>
      <c r="AI57" s="106" t="s">
        <v>11</v>
      </c>
      <c r="AJ57" s="106" t="s">
        <v>12</v>
      </c>
      <c r="AK57" s="40"/>
      <c r="AL57" s="40"/>
    </row>
    <row r="58" spans="1:38" s="47" customFormat="1" ht="13.5" thickBot="1" x14ac:dyDescent="0.25">
      <c r="A58" s="477"/>
      <c r="B58" s="610"/>
      <c r="C58" s="665"/>
      <c r="D58" s="506"/>
      <c r="E58" s="280" t="s">
        <v>11</v>
      </c>
      <c r="F58" s="281"/>
      <c r="G58" s="282" t="s">
        <v>12</v>
      </c>
      <c r="H58" s="283" t="s">
        <v>11</v>
      </c>
      <c r="I58" s="284"/>
      <c r="J58" s="282" t="s">
        <v>12</v>
      </c>
      <c r="K58" s="283" t="s">
        <v>11</v>
      </c>
      <c r="L58" s="284"/>
      <c r="M58" s="282" t="s">
        <v>12</v>
      </c>
      <c r="N58" s="283" t="s">
        <v>11</v>
      </c>
      <c r="O58" s="284"/>
      <c r="P58" s="282" t="s">
        <v>12</v>
      </c>
      <c r="Q58" s="283" t="s">
        <v>11</v>
      </c>
      <c r="R58" s="284"/>
      <c r="S58" s="282" t="s">
        <v>12</v>
      </c>
      <c r="T58" s="283" t="s">
        <v>11</v>
      </c>
      <c r="U58" s="284"/>
      <c r="V58" s="282" t="s">
        <v>12</v>
      </c>
      <c r="W58" s="101" t="s">
        <v>11</v>
      </c>
      <c r="X58" s="102"/>
      <c r="Y58" s="100" t="s">
        <v>12</v>
      </c>
      <c r="Z58" s="101" t="s">
        <v>11</v>
      </c>
      <c r="AA58" s="102"/>
      <c r="AB58" s="100" t="s">
        <v>12</v>
      </c>
      <c r="AC58" s="285" t="s">
        <v>11</v>
      </c>
      <c r="AD58" s="286"/>
      <c r="AE58" s="287" t="s">
        <v>12</v>
      </c>
      <c r="AF58" s="285" t="s">
        <v>11</v>
      </c>
      <c r="AG58" s="286"/>
      <c r="AH58" s="287" t="s">
        <v>12</v>
      </c>
      <c r="AI58" s="288"/>
      <c r="AJ58" s="288"/>
      <c r="AK58" s="40"/>
      <c r="AL58" s="40"/>
    </row>
    <row r="59" spans="1:38" s="22" customFormat="1" x14ac:dyDescent="0.2">
      <c r="A59" s="478" t="s">
        <v>139</v>
      </c>
      <c r="B59" s="84" t="s">
        <v>53</v>
      </c>
      <c r="C59" s="84"/>
      <c r="D59" s="483" t="s">
        <v>19</v>
      </c>
      <c r="E59" s="65"/>
      <c r="F59" s="64"/>
      <c r="G59" s="121"/>
      <c r="H59" s="65"/>
      <c r="I59" s="64"/>
      <c r="J59" s="121"/>
      <c r="K59" s="65"/>
      <c r="L59" s="64"/>
      <c r="M59" s="121"/>
      <c r="N59" s="65"/>
      <c r="O59" s="64"/>
      <c r="P59" s="208"/>
      <c r="Q59" s="65"/>
      <c r="R59" s="64"/>
      <c r="S59" s="121"/>
      <c r="T59" s="65"/>
      <c r="U59" s="64"/>
      <c r="V59" s="121"/>
      <c r="W59" s="65">
        <v>2</v>
      </c>
      <c r="X59" s="64" t="s">
        <v>19</v>
      </c>
      <c r="Y59" s="121">
        <v>2</v>
      </c>
      <c r="Z59" s="65"/>
      <c r="AA59" s="64"/>
      <c r="AB59" s="121"/>
      <c r="AC59" s="115"/>
      <c r="AD59" s="116"/>
      <c r="AE59" s="120"/>
      <c r="AF59" s="115"/>
      <c r="AG59" s="116"/>
      <c r="AH59" s="120"/>
      <c r="AI59" s="60">
        <f>15*(E59+H59+K59+N59+Q59+T59+W59+Z59+AC59+AF59)</f>
        <v>30</v>
      </c>
      <c r="AJ59" s="232">
        <f>G59+J59+M59+P59+S59+V59+Y59+AB59+AE59+AH59</f>
        <v>2</v>
      </c>
      <c r="AK59" s="26"/>
    </row>
    <row r="60" spans="1:38" s="22" customFormat="1" x14ac:dyDescent="0.2">
      <c r="A60" s="478" t="s">
        <v>137</v>
      </c>
      <c r="B60" s="91" t="s">
        <v>54</v>
      </c>
      <c r="C60" s="91"/>
      <c r="D60" s="453" t="s">
        <v>186</v>
      </c>
      <c r="E60" s="65"/>
      <c r="F60" s="64"/>
      <c r="G60" s="121"/>
      <c r="H60" s="65"/>
      <c r="I60" s="64"/>
      <c r="J60" s="121"/>
      <c r="K60" s="65"/>
      <c r="L60" s="64"/>
      <c r="M60" s="121"/>
      <c r="N60" s="65"/>
      <c r="O60" s="64"/>
      <c r="P60" s="208"/>
      <c r="Q60" s="65"/>
      <c r="R60" s="64"/>
      <c r="S60" s="121"/>
      <c r="T60" s="65"/>
      <c r="U60" s="64"/>
      <c r="V60" s="121"/>
      <c r="W60" s="65">
        <v>2</v>
      </c>
      <c r="X60" s="64" t="s">
        <v>33</v>
      </c>
      <c r="Y60" s="121">
        <v>2</v>
      </c>
      <c r="Z60" s="65"/>
      <c r="AA60" s="64"/>
      <c r="AB60" s="121"/>
      <c r="AC60" s="115"/>
      <c r="AD60" s="116"/>
      <c r="AE60" s="120"/>
      <c r="AF60" s="115"/>
      <c r="AG60" s="116"/>
      <c r="AH60" s="120"/>
      <c r="AI60" s="60">
        <f>15*(E60+H60+K60+N60+Q60+T60+W60+Z60+AC60+AF60)</f>
        <v>30</v>
      </c>
      <c r="AJ60" s="232">
        <f>G60+J60+M60+P60+S60+V60+Y60+AB60+AE60+AH60</f>
        <v>2</v>
      </c>
      <c r="AK60" s="26"/>
    </row>
    <row r="61" spans="1:38" s="22" customFormat="1" x14ac:dyDescent="0.2">
      <c r="A61" s="478" t="s">
        <v>136</v>
      </c>
      <c r="B61" s="91" t="s">
        <v>55</v>
      </c>
      <c r="C61" s="91"/>
      <c r="D61" s="453"/>
      <c r="E61" s="65"/>
      <c r="F61" s="64"/>
      <c r="G61" s="121"/>
      <c r="H61" s="65"/>
      <c r="I61" s="64"/>
      <c r="J61" s="121"/>
      <c r="K61" s="65"/>
      <c r="L61" s="64"/>
      <c r="M61" s="121"/>
      <c r="N61" s="65">
        <v>2</v>
      </c>
      <c r="O61" s="64" t="s">
        <v>19</v>
      </c>
      <c r="P61" s="208">
        <v>2</v>
      </c>
      <c r="Q61" s="65"/>
      <c r="R61" s="64"/>
      <c r="S61" s="121"/>
      <c r="T61" s="65"/>
      <c r="U61" s="64"/>
      <c r="V61" s="121"/>
      <c r="W61" s="65"/>
      <c r="X61" s="64"/>
      <c r="Y61" s="121"/>
      <c r="Z61" s="65"/>
      <c r="AA61" s="64"/>
      <c r="AB61" s="121"/>
      <c r="AC61" s="115"/>
      <c r="AD61" s="116"/>
      <c r="AE61" s="120"/>
      <c r="AF61" s="115"/>
      <c r="AG61" s="116"/>
      <c r="AH61" s="120"/>
      <c r="AI61" s="60">
        <f>15*(E61+H61+K61+N61+Q61+T61+W61+Z61+AC61+AF61)</f>
        <v>30</v>
      </c>
      <c r="AJ61" s="232">
        <f>G61+J61+M61+P61+S61+V61+Y61+AB61+AE61+AH61</f>
        <v>2</v>
      </c>
      <c r="AK61" s="26"/>
    </row>
    <row r="62" spans="1:38" s="22" customFormat="1" ht="13.5" thickBot="1" x14ac:dyDescent="0.25">
      <c r="A62" s="478" t="s">
        <v>138</v>
      </c>
      <c r="B62" s="91" t="s">
        <v>56</v>
      </c>
      <c r="C62" s="91"/>
      <c r="D62" s="453" t="s">
        <v>186</v>
      </c>
      <c r="E62" s="65"/>
      <c r="F62" s="64"/>
      <c r="G62" s="121"/>
      <c r="H62" s="65"/>
      <c r="I62" s="64"/>
      <c r="J62" s="121"/>
      <c r="K62" s="65"/>
      <c r="L62" s="64"/>
      <c r="M62" s="121"/>
      <c r="N62" s="65"/>
      <c r="O62" s="64"/>
      <c r="P62" s="208"/>
      <c r="Q62" s="65">
        <v>2</v>
      </c>
      <c r="R62" s="64" t="s">
        <v>33</v>
      </c>
      <c r="S62" s="121">
        <v>2</v>
      </c>
      <c r="T62" s="65"/>
      <c r="U62" s="64"/>
      <c r="V62" s="121"/>
      <c r="W62" s="65"/>
      <c r="X62" s="64"/>
      <c r="Y62" s="121"/>
      <c r="Z62" s="65"/>
      <c r="AA62" s="64"/>
      <c r="AB62" s="121"/>
      <c r="AC62" s="115"/>
      <c r="AD62" s="116"/>
      <c r="AE62" s="120"/>
      <c r="AF62" s="115"/>
      <c r="AG62" s="116"/>
      <c r="AH62" s="120"/>
      <c r="AI62" s="60">
        <f>15*(E62+H62+K62+N62+Q62+T62+W62+Z62+AC62+AF62)</f>
        <v>30</v>
      </c>
      <c r="AJ62" s="232">
        <f>G62+J62+M62+P62+S62+V62+Y62+AB62+AE62+AH62</f>
        <v>2</v>
      </c>
      <c r="AK62" s="26"/>
    </row>
    <row r="63" spans="1:38" s="22" customFormat="1" ht="13.5" thickBot="1" x14ac:dyDescent="0.25">
      <c r="A63" s="479"/>
      <c r="B63" s="540" t="s">
        <v>275</v>
      </c>
      <c r="C63" s="541"/>
      <c r="D63" s="541"/>
      <c r="E63" s="541"/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542"/>
      <c r="AK63" s="26"/>
    </row>
    <row r="64" spans="1:38" s="40" customFormat="1" x14ac:dyDescent="0.2">
      <c r="A64" s="480" t="s">
        <v>242</v>
      </c>
      <c r="B64" s="91" t="s">
        <v>52</v>
      </c>
      <c r="C64" s="453" t="s">
        <v>276</v>
      </c>
      <c r="D64" s="453" t="s">
        <v>19</v>
      </c>
      <c r="E64" s="65"/>
      <c r="F64" s="64"/>
      <c r="G64" s="121"/>
      <c r="H64" s="65"/>
      <c r="I64" s="64"/>
      <c r="J64" s="121"/>
      <c r="K64" s="65"/>
      <c r="L64" s="64"/>
      <c r="M64" s="121"/>
      <c r="N64" s="65"/>
      <c r="O64" s="64"/>
      <c r="P64" s="208"/>
      <c r="Q64" s="65"/>
      <c r="R64" s="64"/>
      <c r="S64" s="121"/>
      <c r="T64" s="65"/>
      <c r="U64" s="64"/>
      <c r="V64" s="121"/>
      <c r="W64" s="65"/>
      <c r="X64" s="64"/>
      <c r="Y64" s="121"/>
      <c r="Z64" s="65"/>
      <c r="AA64" s="122"/>
      <c r="AB64" s="123"/>
      <c r="AC64" s="5">
        <v>2</v>
      </c>
      <c r="AD64" s="8" t="s">
        <v>33</v>
      </c>
      <c r="AE64" s="3">
        <v>2</v>
      </c>
      <c r="AF64" s="5"/>
      <c r="AG64" s="9"/>
      <c r="AH64" s="3"/>
      <c r="AI64" s="82">
        <f t="shared" si="3"/>
        <v>30</v>
      </c>
      <c r="AJ64" s="231">
        <f t="shared" si="4"/>
        <v>2</v>
      </c>
    </row>
    <row r="65" spans="1:36" s="40" customFormat="1" x14ac:dyDescent="0.2">
      <c r="A65" s="480" t="s">
        <v>243</v>
      </c>
      <c r="B65" s="91" t="s">
        <v>57</v>
      </c>
      <c r="C65" s="453" t="s">
        <v>276</v>
      </c>
      <c r="D65" s="453" t="s">
        <v>19</v>
      </c>
      <c r="E65" s="65"/>
      <c r="F65" s="64"/>
      <c r="G65" s="121"/>
      <c r="H65" s="65"/>
      <c r="I65" s="64"/>
      <c r="J65" s="121"/>
      <c r="K65" s="65"/>
      <c r="L65" s="64"/>
      <c r="M65" s="121"/>
      <c r="N65" s="65"/>
      <c r="O65" s="64"/>
      <c r="P65" s="208"/>
      <c r="Q65" s="65"/>
      <c r="R65" s="64"/>
      <c r="S65" s="121"/>
      <c r="T65" s="65"/>
      <c r="U65" s="64"/>
      <c r="V65" s="121"/>
      <c r="W65" s="65"/>
      <c r="X65" s="64"/>
      <c r="Y65" s="121"/>
      <c r="Z65" s="65"/>
      <c r="AA65" s="122"/>
      <c r="AB65" s="123"/>
      <c r="AC65" s="5">
        <v>2</v>
      </c>
      <c r="AD65" s="8" t="s">
        <v>33</v>
      </c>
      <c r="AE65" s="3">
        <v>2</v>
      </c>
      <c r="AF65" s="5">
        <v>2</v>
      </c>
      <c r="AG65" s="8" t="s">
        <v>33</v>
      </c>
      <c r="AH65" s="3">
        <v>2</v>
      </c>
      <c r="AI65" s="82">
        <f t="shared" si="3"/>
        <v>60</v>
      </c>
      <c r="AJ65" s="231">
        <f t="shared" si="4"/>
        <v>4</v>
      </c>
    </row>
    <row r="66" spans="1:36" s="40" customFormat="1" x14ac:dyDescent="0.2">
      <c r="A66" s="480" t="s">
        <v>244</v>
      </c>
      <c r="B66" s="124" t="s">
        <v>21</v>
      </c>
      <c r="C66" s="461" t="s">
        <v>276</v>
      </c>
      <c r="D66" s="461"/>
      <c r="E66" s="65"/>
      <c r="F66" s="64"/>
      <c r="G66" s="121"/>
      <c r="H66" s="65"/>
      <c r="I66" s="64"/>
      <c r="J66" s="121"/>
      <c r="K66" s="65"/>
      <c r="L66" s="64"/>
      <c r="M66" s="121"/>
      <c r="N66" s="65"/>
      <c r="O66" s="64"/>
      <c r="P66" s="208"/>
      <c r="Q66" s="65"/>
      <c r="R66" s="64"/>
      <c r="S66" s="121"/>
      <c r="T66" s="65"/>
      <c r="U66" s="64"/>
      <c r="V66" s="121"/>
      <c r="W66" s="65"/>
      <c r="X66" s="64"/>
      <c r="Y66" s="121"/>
      <c r="Z66" s="65"/>
      <c r="AA66" s="64"/>
      <c r="AB66" s="78"/>
      <c r="AC66" s="7"/>
      <c r="AD66" s="6"/>
      <c r="AE66" s="3">
        <v>20</v>
      </c>
      <c r="AF66" s="5"/>
      <c r="AG66" s="6"/>
      <c r="AH66" s="3">
        <v>20</v>
      </c>
      <c r="AI66" s="82">
        <f t="shared" si="3"/>
        <v>0</v>
      </c>
      <c r="AJ66" s="231">
        <f t="shared" si="4"/>
        <v>40</v>
      </c>
    </row>
    <row r="67" spans="1:36" s="40" customFormat="1" ht="13.5" thickBot="1" x14ac:dyDescent="0.25">
      <c r="A67" s="480" t="s">
        <v>245</v>
      </c>
      <c r="B67" s="125" t="s">
        <v>22</v>
      </c>
      <c r="C67" s="462" t="s">
        <v>276</v>
      </c>
      <c r="D67" s="462"/>
      <c r="E67" s="126"/>
      <c r="F67" s="127"/>
      <c r="G67" s="209"/>
      <c r="H67" s="126"/>
      <c r="I67" s="127"/>
      <c r="J67" s="209"/>
      <c r="K67" s="126"/>
      <c r="L67" s="127"/>
      <c r="M67" s="209"/>
      <c r="N67" s="126"/>
      <c r="O67" s="127"/>
      <c r="P67" s="210"/>
      <c r="Q67" s="126"/>
      <c r="R67" s="127"/>
      <c r="S67" s="209"/>
      <c r="T67" s="126"/>
      <c r="U67" s="127"/>
      <c r="V67" s="209"/>
      <c r="W67" s="126"/>
      <c r="X67" s="127"/>
      <c r="Y67" s="209"/>
      <c r="Z67" s="126"/>
      <c r="AA67" s="127"/>
      <c r="AB67" s="128"/>
      <c r="AC67" s="10"/>
      <c r="AD67" s="11"/>
      <c r="AE67" s="12">
        <v>2</v>
      </c>
      <c r="AF67" s="10"/>
      <c r="AG67" s="11"/>
      <c r="AH67" s="12">
        <v>2</v>
      </c>
      <c r="AI67" s="129">
        <f t="shared" si="3"/>
        <v>0</v>
      </c>
      <c r="AJ67" s="233">
        <f t="shared" si="4"/>
        <v>4</v>
      </c>
    </row>
    <row r="68" spans="1:36" s="40" customFormat="1" ht="13.5" thickBot="1" x14ac:dyDescent="0.25">
      <c r="A68" s="234"/>
      <c r="B68" s="94" t="s">
        <v>23</v>
      </c>
      <c r="C68" s="94"/>
      <c r="D68" s="94"/>
      <c r="E68" s="95">
        <f>SUM(E6:E67)</f>
        <v>34</v>
      </c>
      <c r="F68" s="96"/>
      <c r="G68" s="13">
        <f>SUM(G6:G67)</f>
        <v>30</v>
      </c>
      <c r="H68" s="95">
        <f>SUM(H6:H67)</f>
        <v>30</v>
      </c>
      <c r="I68" s="96"/>
      <c r="J68" s="13">
        <f>SUM(J6:J67)</f>
        <v>30</v>
      </c>
      <c r="K68" s="95">
        <f>SUM(K6:K67)</f>
        <v>31</v>
      </c>
      <c r="L68" s="96"/>
      <c r="M68" s="13">
        <f>SUM(M6:M67)</f>
        <v>31</v>
      </c>
      <c r="N68" s="95">
        <f>SUM(N6:N67)-N61</f>
        <v>31</v>
      </c>
      <c r="O68" s="96"/>
      <c r="P68" s="13">
        <f>SUM(P6:P67)-P61</f>
        <v>31</v>
      </c>
      <c r="Q68" s="95">
        <f>SUM(Q6:Q67)-Q62</f>
        <v>33</v>
      </c>
      <c r="R68" s="96"/>
      <c r="S68" s="13">
        <f>SUM(S6:S67)-S62</f>
        <v>34</v>
      </c>
      <c r="T68" s="95">
        <f>SUM(T6:T67)</f>
        <v>33</v>
      </c>
      <c r="U68" s="96"/>
      <c r="V68" s="13">
        <f>SUM(V6:V67)</f>
        <v>31</v>
      </c>
      <c r="W68" s="95">
        <f>SUM(W6:W67)</f>
        <v>32</v>
      </c>
      <c r="X68" s="96"/>
      <c r="Y68" s="13">
        <f>SUM(Y6:Y67)-Y60</f>
        <v>32</v>
      </c>
      <c r="Z68" s="95">
        <f>SUM(Z6:Z67)</f>
        <v>25</v>
      </c>
      <c r="AA68" s="96"/>
      <c r="AB68" s="13">
        <f>SUM(AB6:AB67)</f>
        <v>31</v>
      </c>
      <c r="AC68" s="95">
        <f>SUM(AC6:AC67)</f>
        <v>4</v>
      </c>
      <c r="AD68" s="96"/>
      <c r="AE68" s="13">
        <f>SUM(AE6:AE67)</f>
        <v>26</v>
      </c>
      <c r="AF68" s="95">
        <f>SUM(AF6:AF67)</f>
        <v>2</v>
      </c>
      <c r="AG68" s="96"/>
      <c r="AH68" s="13">
        <f>SUM(AH6:AH67)</f>
        <v>24</v>
      </c>
      <c r="AI68" s="15">
        <f>SUM(AI6:AI67)-AI60-AI61-AI62</f>
        <v>3795</v>
      </c>
      <c r="AJ68" s="16">
        <f>SUM(AJ6:AJ67)-AJ60-AJ61-AJ62</f>
        <v>300</v>
      </c>
    </row>
    <row r="69" spans="1:36" x14ac:dyDescent="0.2">
      <c r="A69" s="469" t="s">
        <v>246</v>
      </c>
      <c r="B69"/>
      <c r="C69" s="416"/>
      <c r="D69" s="416"/>
      <c r="E69"/>
      <c r="F69"/>
      <c r="H69"/>
      <c r="I69"/>
      <c r="K69"/>
      <c r="L69"/>
      <c r="N69"/>
      <c r="O69"/>
      <c r="Q69"/>
      <c r="R69"/>
      <c r="T69"/>
      <c r="U69"/>
      <c r="V69" s="19"/>
      <c r="W69" s="18"/>
      <c r="X69" s="28"/>
      <c r="AJ69" s="48"/>
    </row>
    <row r="70" spans="1:36" x14ac:dyDescent="0.2">
      <c r="A70" s="469" t="s">
        <v>247</v>
      </c>
      <c r="B70"/>
      <c r="C70" s="416"/>
      <c r="D70" s="416"/>
      <c r="E70"/>
      <c r="F70"/>
      <c r="H70"/>
      <c r="I70"/>
      <c r="K70"/>
      <c r="L70"/>
      <c r="N70"/>
      <c r="O70" s="455" t="s">
        <v>248</v>
      </c>
      <c r="P70" s="454"/>
      <c r="Q70"/>
      <c r="R70"/>
      <c r="T70" s="454" t="s">
        <v>249</v>
      </c>
      <c r="U70"/>
      <c r="V70" s="19"/>
      <c r="W70" s="18"/>
      <c r="X70" s="28"/>
      <c r="AJ70" s="48"/>
    </row>
    <row r="71" spans="1:36" s="40" customFormat="1" x14ac:dyDescent="0.2">
      <c r="A71" s="470" t="s">
        <v>250</v>
      </c>
      <c r="B71"/>
      <c r="C71" s="416"/>
      <c r="D71" s="416"/>
      <c r="E71" s="454"/>
      <c r="F71"/>
      <c r="G71"/>
      <c r="H71"/>
      <c r="I71"/>
      <c r="J71"/>
      <c r="K71"/>
      <c r="L71"/>
      <c r="M71"/>
      <c r="N71"/>
      <c r="O71" s="455" t="s">
        <v>251</v>
      </c>
      <c r="P71" s="454"/>
      <c r="Q71"/>
      <c r="R71"/>
      <c r="S71"/>
      <c r="T71" s="454" t="s">
        <v>252</v>
      </c>
      <c r="U71"/>
      <c r="V71" s="19"/>
      <c r="W71" s="18"/>
      <c r="X71" s="28"/>
    </row>
    <row r="72" spans="1:36" s="40" customFormat="1" x14ac:dyDescent="0.2">
      <c r="A72" s="470" t="s">
        <v>253</v>
      </c>
      <c r="B72"/>
      <c r="C72" s="416"/>
      <c r="D72" s="416"/>
      <c r="E72" s="454"/>
      <c r="F72"/>
      <c r="G72"/>
      <c r="H72"/>
      <c r="I72"/>
      <c r="J72"/>
      <c r="K72"/>
      <c r="L72"/>
      <c r="M72"/>
      <c r="N72"/>
      <c r="O72" s="455" t="s">
        <v>254</v>
      </c>
      <c r="P72" s="456"/>
      <c r="Q72"/>
      <c r="R72"/>
      <c r="S72"/>
      <c r="T72" s="456" t="s">
        <v>255</v>
      </c>
      <c r="U72"/>
      <c r="V72" s="19"/>
      <c r="W72" s="18"/>
      <c r="X72" s="28"/>
    </row>
    <row r="73" spans="1:36" s="40" customFormat="1" x14ac:dyDescent="0.2">
      <c r="A73" s="470" t="s">
        <v>256</v>
      </c>
      <c r="B73"/>
      <c r="C73" s="416"/>
      <c r="D73" s="416"/>
      <c r="E73" s="456"/>
      <c r="F73"/>
      <c r="G73"/>
      <c r="H73"/>
      <c r="I73"/>
      <c r="J73"/>
      <c r="K73"/>
      <c r="L73"/>
      <c r="M73"/>
      <c r="N73"/>
      <c r="O73" s="455" t="s">
        <v>257</v>
      </c>
      <c r="P73" s="456"/>
      <c r="Q73"/>
      <c r="R73"/>
      <c r="S73"/>
      <c r="T73" s="454" t="s">
        <v>258</v>
      </c>
      <c r="U73"/>
      <c r="V73" s="19"/>
      <c r="W73" s="18"/>
      <c r="X73" s="28"/>
    </row>
    <row r="74" spans="1:36" s="40" customFormat="1" x14ac:dyDescent="0.2">
      <c r="A74" s="457" t="s">
        <v>259</v>
      </c>
      <c r="B74"/>
      <c r="C74" s="416"/>
      <c r="D74" s="503"/>
      <c r="E74" s="456"/>
      <c r="F74"/>
      <c r="G74"/>
      <c r="H74"/>
      <c r="I74"/>
      <c r="J74" s="456"/>
      <c r="K74" s="456"/>
      <c r="L74" s="456"/>
      <c r="M74" s="456"/>
      <c r="N74" s="456"/>
      <c r="O74"/>
      <c r="P74" s="456"/>
      <c r="Q74"/>
      <c r="R74"/>
      <c r="S74"/>
      <c r="T74" s="454" t="s">
        <v>260</v>
      </c>
      <c r="U74"/>
      <c r="V74" s="19"/>
      <c r="W74" s="18"/>
      <c r="X74" s="28"/>
    </row>
    <row r="75" spans="1:36" x14ac:dyDescent="0.2">
      <c r="A75" s="471"/>
      <c r="B75"/>
      <c r="C75" s="416"/>
      <c r="D75" s="416"/>
      <c r="E75"/>
      <c r="F75"/>
      <c r="H75"/>
      <c r="I75"/>
      <c r="K75"/>
      <c r="L75"/>
      <c r="N75"/>
      <c r="O75"/>
      <c r="Q75"/>
      <c r="R75"/>
      <c r="T75" s="454" t="s">
        <v>261</v>
      </c>
      <c r="U75"/>
      <c r="V75" s="19"/>
      <c r="W75" s="18"/>
      <c r="X75" s="28"/>
      <c r="AJ75" s="48"/>
    </row>
    <row r="76" spans="1:36" x14ac:dyDescent="0.2">
      <c r="A76" s="472" t="s">
        <v>262</v>
      </c>
      <c r="B76"/>
      <c r="C76" s="416"/>
      <c r="D76" s="416"/>
      <c r="E76"/>
      <c r="F76"/>
      <c r="H76"/>
      <c r="I76"/>
      <c r="K76"/>
      <c r="L76"/>
      <c r="N76"/>
      <c r="O76"/>
      <c r="Q76"/>
      <c r="R76"/>
      <c r="T76"/>
      <c r="U76"/>
      <c r="V76" s="19"/>
      <c r="W76" s="18"/>
      <c r="X76" s="28"/>
      <c r="AJ76" s="48"/>
    </row>
    <row r="77" spans="1:36" x14ac:dyDescent="0.2">
      <c r="A77" s="470" t="s">
        <v>365</v>
      </c>
      <c r="B77" s="456"/>
      <c r="C77" s="503"/>
      <c r="D77" s="504"/>
      <c r="E77" s="44"/>
      <c r="F77" s="44"/>
      <c r="G77" s="45"/>
      <c r="H77" s="44"/>
      <c r="I77" s="44"/>
      <c r="J77" s="45"/>
      <c r="K77" s="44"/>
      <c r="L77" s="44"/>
      <c r="M77" s="45"/>
      <c r="N77" s="44"/>
      <c r="O77" s="44"/>
      <c r="P77" s="45"/>
      <c r="Q77" s="44"/>
      <c r="R77" s="44"/>
      <c r="S77" s="45"/>
      <c r="T77" s="44"/>
      <c r="U77" s="44"/>
      <c r="V77" s="19"/>
      <c r="W77" s="18"/>
      <c r="X77" s="28"/>
      <c r="AJ77" s="48"/>
    </row>
    <row r="78" spans="1:36" x14ac:dyDescent="0.2">
      <c r="A78" s="470" t="s">
        <v>263</v>
      </c>
      <c r="B78" s="456"/>
      <c r="C78" s="503"/>
      <c r="D78" s="504"/>
      <c r="E78" s="44"/>
      <c r="F78" s="44"/>
      <c r="G78" s="45"/>
      <c r="H78" s="44"/>
      <c r="I78" s="44"/>
      <c r="J78" s="45"/>
      <c r="K78" s="44"/>
      <c r="L78" s="44"/>
      <c r="M78" s="45"/>
      <c r="N78" s="44"/>
      <c r="O78" s="44"/>
      <c r="P78" s="45"/>
      <c r="Q78" s="44"/>
      <c r="R78" s="44"/>
      <c r="S78" s="45"/>
      <c r="T78" s="44"/>
      <c r="U78" s="44"/>
      <c r="V78" s="19"/>
      <c r="W78" s="18"/>
      <c r="X78" s="28"/>
    </row>
    <row r="79" spans="1:36" x14ac:dyDescent="0.2">
      <c r="A79" s="470" t="s">
        <v>264</v>
      </c>
      <c r="B79" s="456"/>
      <c r="C79" s="503"/>
      <c r="D79" s="504"/>
      <c r="E79" s="44"/>
      <c r="F79" s="44"/>
      <c r="G79" s="45"/>
      <c r="H79" s="44"/>
      <c r="I79" s="44"/>
      <c r="J79" s="45"/>
      <c r="K79" s="44"/>
      <c r="L79" s="44"/>
      <c r="M79" s="45"/>
      <c r="N79" s="44"/>
      <c r="O79" s="44"/>
      <c r="P79" s="45"/>
      <c r="Q79" s="44"/>
      <c r="R79" s="44"/>
      <c r="S79" s="45"/>
      <c r="T79" s="44"/>
      <c r="U79" s="44"/>
      <c r="V79" s="19"/>
      <c r="W79" s="18"/>
      <c r="X79" s="28"/>
    </row>
    <row r="80" spans="1:36" x14ac:dyDescent="0.2">
      <c r="A80" s="458" t="s">
        <v>277</v>
      </c>
    </row>
    <row r="81" spans="1:1" x14ac:dyDescent="0.2">
      <c r="A81" s="458" t="s">
        <v>292</v>
      </c>
    </row>
  </sheetData>
  <sheetProtection algorithmName="SHA-512" hashValue="mrhoifsdebcJe+YnsF7NL7/zloh+3lswy31yTtciydxCBRenxcMTO9GFsCUvIJRnabcYJq3F992tdtDeM9IPaw==" saltValue="OTaDmecsEpJkeDrcwfCCyQ==" spinCount="100000" sheet="1" objects="1" scenarios="1"/>
  <mergeCells count="32">
    <mergeCell ref="D4:D5"/>
    <mergeCell ref="A4:A5"/>
    <mergeCell ref="B63:AJ63"/>
    <mergeCell ref="B1:AJ1"/>
    <mergeCell ref="B2:AJ2"/>
    <mergeCell ref="B40:AJ40"/>
    <mergeCell ref="E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B57:C58"/>
    <mergeCell ref="B3:AJ3"/>
    <mergeCell ref="B4:B5"/>
    <mergeCell ref="E4:G4"/>
    <mergeCell ref="H4:J4"/>
    <mergeCell ref="K4:M4"/>
    <mergeCell ref="N4:P4"/>
    <mergeCell ref="AF4:AH4"/>
    <mergeCell ref="AI4:AI5"/>
    <mergeCell ref="AJ4:AJ5"/>
    <mergeCell ref="Q4:S4"/>
    <mergeCell ref="T4:V4"/>
    <mergeCell ref="W4:Y4"/>
    <mergeCell ref="Z4:AB4"/>
    <mergeCell ref="AC4:AE4"/>
    <mergeCell ref="C4:C5"/>
  </mergeCells>
  <pageMargins left="0.41" right="0.38" top="0.75" bottom="0.52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K72"/>
  <sheetViews>
    <sheetView workbookViewId="0">
      <selection activeCell="A11" sqref="A11"/>
    </sheetView>
  </sheetViews>
  <sheetFormatPr defaultRowHeight="12.75" x14ac:dyDescent="0.2"/>
  <cols>
    <col min="1" max="1" width="15.7109375" style="477" bestFit="1" customWidth="1"/>
    <col min="2" max="2" width="43.5703125" style="18" customWidth="1"/>
    <col min="3" max="3" width="15.28515625" style="18" bestFit="1" customWidth="1"/>
    <col min="4" max="4" width="8" style="18" customWidth="1"/>
    <col min="5" max="5" width="3.7109375" style="18" customWidth="1"/>
    <col min="6" max="6" width="3.7109375" style="19" customWidth="1"/>
    <col min="7" max="7" width="3.7109375" style="323" customWidth="1"/>
    <col min="8" max="8" width="3.7109375" style="18" customWidth="1"/>
    <col min="9" max="9" width="3.7109375" style="19" customWidth="1"/>
    <col min="10" max="10" width="3.7109375" style="323" customWidth="1"/>
    <col min="11" max="11" width="3.7109375" style="18" customWidth="1"/>
    <col min="12" max="12" width="3.7109375" style="19" customWidth="1"/>
    <col min="13" max="13" width="3.7109375" style="323" customWidth="1"/>
    <col min="14" max="15" width="3.7109375" style="18" customWidth="1"/>
    <col min="16" max="16" width="3.7109375" style="323" customWidth="1"/>
    <col min="17" max="18" width="3.7109375" style="18" customWidth="1"/>
    <col min="19" max="19" width="3.7109375" style="323" customWidth="1"/>
    <col min="20" max="21" width="3.7109375" style="18" customWidth="1"/>
    <col min="22" max="22" width="5.140625" style="323" bestFit="1" customWidth="1"/>
    <col min="23" max="23" width="4.28515625" style="18" bestFit="1" customWidth="1"/>
    <col min="24" max="24" width="3.7109375" style="18" customWidth="1"/>
    <col min="25" max="25" width="4.28515625" style="323" bestFit="1" customWidth="1"/>
    <col min="26" max="26" width="4.28515625" style="18" customWidth="1"/>
    <col min="27" max="27" width="3.7109375" style="18" customWidth="1"/>
    <col min="28" max="28" width="3.7109375" style="323" customWidth="1"/>
    <col min="29" max="30" width="3.7109375" style="18" customWidth="1"/>
    <col min="31" max="31" width="3.7109375" style="323" customWidth="1"/>
    <col min="32" max="33" width="3.7109375" style="18" customWidth="1"/>
    <col min="34" max="34" width="5" style="344" customWidth="1"/>
    <col min="35" max="35" width="5" style="1" bestFit="1" customWidth="1"/>
    <col min="36" max="36" width="6.42578125" style="355" bestFit="1" customWidth="1"/>
    <col min="37" max="37" width="11.140625" style="4" bestFit="1" customWidth="1"/>
    <col min="38" max="16384" width="9.140625" style="4"/>
  </cols>
  <sheetData>
    <row r="1" spans="1:37" x14ac:dyDescent="0.2">
      <c r="A1" s="556" t="s">
        <v>84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7"/>
    </row>
    <row r="2" spans="1:37" x14ac:dyDescent="0.2">
      <c r="A2" s="558" t="s">
        <v>282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9"/>
    </row>
    <row r="3" spans="1:37" ht="13.5" thickBot="1" x14ac:dyDescent="0.25">
      <c r="A3" s="554" t="s">
        <v>85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4"/>
      <c r="AH3" s="554"/>
      <c r="AI3" s="554"/>
      <c r="AJ3" s="555"/>
    </row>
    <row r="4" spans="1:37" x14ac:dyDescent="0.2">
      <c r="A4" s="538" t="s">
        <v>150</v>
      </c>
      <c r="B4" s="543" t="s">
        <v>0</v>
      </c>
      <c r="C4" s="569" t="s">
        <v>183</v>
      </c>
      <c r="D4" s="571" t="s">
        <v>185</v>
      </c>
      <c r="E4" s="560" t="s">
        <v>1</v>
      </c>
      <c r="F4" s="561"/>
      <c r="G4" s="562"/>
      <c r="H4" s="563" t="s">
        <v>2</v>
      </c>
      <c r="I4" s="564"/>
      <c r="J4" s="565"/>
      <c r="K4" s="563" t="s">
        <v>3</v>
      </c>
      <c r="L4" s="564"/>
      <c r="M4" s="565"/>
      <c r="N4" s="563" t="s">
        <v>4</v>
      </c>
      <c r="O4" s="564"/>
      <c r="P4" s="565"/>
      <c r="Q4" s="563" t="s">
        <v>5</v>
      </c>
      <c r="R4" s="564"/>
      <c r="S4" s="565"/>
      <c r="T4" s="563" t="s">
        <v>6</v>
      </c>
      <c r="U4" s="564"/>
      <c r="V4" s="565"/>
      <c r="W4" s="563" t="s">
        <v>7</v>
      </c>
      <c r="X4" s="564"/>
      <c r="Y4" s="565"/>
      <c r="Z4" s="563" t="s">
        <v>8</v>
      </c>
      <c r="AA4" s="564"/>
      <c r="AB4" s="565"/>
      <c r="AC4" s="566" t="s">
        <v>9</v>
      </c>
      <c r="AD4" s="567"/>
      <c r="AE4" s="568"/>
      <c r="AF4" s="566" t="s">
        <v>10</v>
      </c>
      <c r="AG4" s="567"/>
      <c r="AH4" s="568"/>
      <c r="AI4" s="85" t="s">
        <v>11</v>
      </c>
      <c r="AJ4" s="345" t="s">
        <v>12</v>
      </c>
    </row>
    <row r="5" spans="1:37" ht="13.5" thickBot="1" x14ac:dyDescent="0.25">
      <c r="A5" s="539"/>
      <c r="B5" s="544"/>
      <c r="C5" s="570"/>
      <c r="D5" s="572"/>
      <c r="E5" s="30" t="s">
        <v>11</v>
      </c>
      <c r="F5" s="31"/>
      <c r="G5" s="314" t="s">
        <v>12</v>
      </c>
      <c r="H5" s="86" t="s">
        <v>11</v>
      </c>
      <c r="I5" s="87"/>
      <c r="J5" s="314" t="s">
        <v>12</v>
      </c>
      <c r="K5" s="86" t="s">
        <v>11</v>
      </c>
      <c r="L5" s="87"/>
      <c r="M5" s="314" t="s">
        <v>12</v>
      </c>
      <c r="N5" s="86" t="s">
        <v>11</v>
      </c>
      <c r="O5" s="87"/>
      <c r="P5" s="314" t="s">
        <v>12</v>
      </c>
      <c r="Q5" s="86" t="s">
        <v>11</v>
      </c>
      <c r="R5" s="87"/>
      <c r="S5" s="314" t="s">
        <v>12</v>
      </c>
      <c r="T5" s="86" t="s">
        <v>11</v>
      </c>
      <c r="U5" s="87"/>
      <c r="V5" s="314" t="s">
        <v>12</v>
      </c>
      <c r="W5" s="88" t="s">
        <v>11</v>
      </c>
      <c r="X5" s="89"/>
      <c r="Y5" s="330" t="s">
        <v>12</v>
      </c>
      <c r="Z5" s="88" t="s">
        <v>11</v>
      </c>
      <c r="AA5" s="89"/>
      <c r="AB5" s="330" t="s">
        <v>12</v>
      </c>
      <c r="AC5" s="107" t="s">
        <v>11</v>
      </c>
      <c r="AD5" s="108"/>
      <c r="AE5" s="336" t="s">
        <v>12</v>
      </c>
      <c r="AF5" s="107" t="s">
        <v>11</v>
      </c>
      <c r="AG5" s="108"/>
      <c r="AH5" s="336" t="s">
        <v>12</v>
      </c>
      <c r="AI5" s="90"/>
      <c r="AJ5" s="346"/>
    </row>
    <row r="6" spans="1:37" s="2" customFormat="1" x14ac:dyDescent="0.2">
      <c r="A6" s="473" t="s">
        <v>109</v>
      </c>
      <c r="B6" s="395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315">
        <v>3</v>
      </c>
      <c r="H6" s="68">
        <v>2</v>
      </c>
      <c r="I6" s="69" t="s">
        <v>33</v>
      </c>
      <c r="J6" s="315">
        <v>3</v>
      </c>
      <c r="K6" s="68">
        <v>2</v>
      </c>
      <c r="L6" s="69" t="s">
        <v>33</v>
      </c>
      <c r="M6" s="315">
        <v>3</v>
      </c>
      <c r="N6" s="68">
        <v>2</v>
      </c>
      <c r="O6" s="69" t="s">
        <v>33</v>
      </c>
      <c r="P6" s="326">
        <v>3</v>
      </c>
      <c r="Q6" s="68">
        <v>2</v>
      </c>
      <c r="R6" s="69" t="s">
        <v>33</v>
      </c>
      <c r="S6" s="315">
        <v>3</v>
      </c>
      <c r="T6" s="68">
        <v>2</v>
      </c>
      <c r="U6" s="69" t="s">
        <v>33</v>
      </c>
      <c r="V6" s="315">
        <v>3</v>
      </c>
      <c r="W6" s="70"/>
      <c r="X6" s="69"/>
      <c r="Y6" s="315"/>
      <c r="Z6" s="71"/>
      <c r="AA6" s="72"/>
      <c r="AB6" s="332"/>
      <c r="AC6" s="109"/>
      <c r="AD6" s="110"/>
      <c r="AE6" s="337"/>
      <c r="AF6" s="109"/>
      <c r="AG6" s="110"/>
      <c r="AH6" s="337"/>
      <c r="AI6" s="60">
        <f>15*(E6+H6+K6+N6+Q6+T6+W6+Z6+AC6+AF6)</f>
        <v>180</v>
      </c>
      <c r="AJ6" s="347">
        <f>G6+J6+M6+P6+S6+V6+Y6+AB6+AE6+AH6</f>
        <v>18</v>
      </c>
    </row>
    <row r="7" spans="1:37" s="2" customFormat="1" x14ac:dyDescent="0.2">
      <c r="A7" s="401" t="s">
        <v>110</v>
      </c>
      <c r="B7" s="396" t="s">
        <v>24</v>
      </c>
      <c r="C7" s="436" t="s">
        <v>194</v>
      </c>
      <c r="D7" s="434"/>
      <c r="E7" s="73"/>
      <c r="F7" s="74"/>
      <c r="G7" s="316"/>
      <c r="H7" s="73"/>
      <c r="I7" s="74"/>
      <c r="J7" s="316"/>
      <c r="K7" s="73"/>
      <c r="L7" s="74"/>
      <c r="M7" s="316"/>
      <c r="N7" s="73"/>
      <c r="O7" s="74"/>
      <c r="P7" s="327"/>
      <c r="Q7" s="73"/>
      <c r="R7" s="74"/>
      <c r="S7" s="316"/>
      <c r="T7" s="73"/>
      <c r="U7" s="74" t="s">
        <v>25</v>
      </c>
      <c r="V7" s="316">
        <v>0</v>
      </c>
      <c r="W7" s="75"/>
      <c r="X7" s="74"/>
      <c r="Y7" s="316"/>
      <c r="Z7" s="76"/>
      <c r="AA7" s="77"/>
      <c r="AB7" s="333"/>
      <c r="AC7" s="111"/>
      <c r="AD7" s="112"/>
      <c r="AE7" s="338"/>
      <c r="AF7" s="111"/>
      <c r="AG7" s="112"/>
      <c r="AH7" s="338"/>
      <c r="AI7" s="60">
        <f t="shared" ref="AI7:AI29" si="0">15*(E7+H7+K7+N7+Q7+T7+W7+Z7+AC7+AF7)</f>
        <v>0</v>
      </c>
      <c r="AJ7" s="348">
        <f>G7+J7+M7+P7+S7+V7+Y7+AB7+AE7+AH7</f>
        <v>0</v>
      </c>
    </row>
    <row r="8" spans="1:37" s="2" customFormat="1" x14ac:dyDescent="0.2">
      <c r="A8" s="401" t="s">
        <v>111</v>
      </c>
      <c r="B8" s="397" t="s">
        <v>16</v>
      </c>
      <c r="C8" s="439" t="s">
        <v>184</v>
      </c>
      <c r="D8" s="438" t="s">
        <v>186</v>
      </c>
      <c r="E8" s="65">
        <v>1</v>
      </c>
      <c r="F8" s="64" t="s">
        <v>13</v>
      </c>
      <c r="G8" s="317">
        <v>1</v>
      </c>
      <c r="H8" s="65">
        <v>1</v>
      </c>
      <c r="I8" s="64" t="s">
        <v>33</v>
      </c>
      <c r="J8" s="317">
        <v>1</v>
      </c>
      <c r="K8" s="65"/>
      <c r="L8" s="64"/>
      <c r="M8" s="317"/>
      <c r="N8" s="65"/>
      <c r="O8" s="64"/>
      <c r="P8" s="325"/>
      <c r="Q8" s="65"/>
      <c r="R8" s="64"/>
      <c r="S8" s="317"/>
      <c r="T8" s="65"/>
      <c r="U8" s="64"/>
      <c r="V8" s="317"/>
      <c r="W8" s="79"/>
      <c r="X8" s="64"/>
      <c r="Y8" s="317"/>
      <c r="Z8" s="80"/>
      <c r="AA8" s="81"/>
      <c r="AB8" s="334"/>
      <c r="AC8" s="113"/>
      <c r="AD8" s="114"/>
      <c r="AE8" s="339"/>
      <c r="AF8" s="113"/>
      <c r="AG8" s="114"/>
      <c r="AH8" s="339"/>
      <c r="AI8" s="60">
        <f t="shared" si="0"/>
        <v>30</v>
      </c>
      <c r="AJ8" s="348">
        <f t="shared" ref="AJ8:AJ26" si="1">G8+J8+M8+P8+S8+V8+Y8+AB8+AE8+AH8</f>
        <v>2</v>
      </c>
    </row>
    <row r="9" spans="1:37" s="2" customFormat="1" x14ac:dyDescent="0.2">
      <c r="A9" s="401" t="s">
        <v>112</v>
      </c>
      <c r="B9" s="397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317">
        <v>2</v>
      </c>
      <c r="H9" s="65">
        <v>2</v>
      </c>
      <c r="I9" s="64" t="s">
        <v>15</v>
      </c>
      <c r="J9" s="317">
        <v>2</v>
      </c>
      <c r="K9" s="65">
        <v>1</v>
      </c>
      <c r="L9" s="64" t="s">
        <v>15</v>
      </c>
      <c r="M9" s="317">
        <v>1</v>
      </c>
      <c r="N9" s="65">
        <v>1</v>
      </c>
      <c r="O9" s="64" t="s">
        <v>15</v>
      </c>
      <c r="P9" s="325">
        <v>1</v>
      </c>
      <c r="Q9" s="65">
        <v>1</v>
      </c>
      <c r="R9" s="64" t="s">
        <v>15</v>
      </c>
      <c r="S9" s="325">
        <v>1</v>
      </c>
      <c r="T9" s="65"/>
      <c r="U9" s="64"/>
      <c r="V9" s="317"/>
      <c r="W9" s="79"/>
      <c r="X9" s="64"/>
      <c r="Y9" s="317"/>
      <c r="Z9" s="80"/>
      <c r="AA9" s="81"/>
      <c r="AB9" s="334"/>
      <c r="AC9" s="113"/>
      <c r="AD9" s="114"/>
      <c r="AE9" s="339"/>
      <c r="AF9" s="113"/>
      <c r="AG9" s="114"/>
      <c r="AH9" s="339"/>
      <c r="AI9" s="60">
        <f t="shared" si="0"/>
        <v>105</v>
      </c>
      <c r="AJ9" s="348">
        <f t="shared" si="1"/>
        <v>7</v>
      </c>
    </row>
    <row r="10" spans="1:37" s="2" customFormat="1" x14ac:dyDescent="0.2">
      <c r="A10" s="401" t="s">
        <v>349</v>
      </c>
      <c r="B10" s="397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317">
        <v>4</v>
      </c>
      <c r="H10" s="65">
        <v>2</v>
      </c>
      <c r="I10" s="64" t="s">
        <v>15</v>
      </c>
      <c r="J10" s="317">
        <v>4</v>
      </c>
      <c r="K10" s="65">
        <v>1</v>
      </c>
      <c r="L10" s="64" t="s">
        <v>15</v>
      </c>
      <c r="M10" s="317">
        <v>2</v>
      </c>
      <c r="N10" s="65">
        <v>1</v>
      </c>
      <c r="O10" s="64" t="s">
        <v>15</v>
      </c>
      <c r="P10" s="325">
        <v>2</v>
      </c>
      <c r="Q10" s="65">
        <v>1</v>
      </c>
      <c r="R10" s="64" t="s">
        <v>15</v>
      </c>
      <c r="S10" s="325">
        <v>2</v>
      </c>
      <c r="T10" s="65"/>
      <c r="U10" s="64"/>
      <c r="V10" s="317"/>
      <c r="W10" s="79"/>
      <c r="X10" s="64"/>
      <c r="Y10" s="317"/>
      <c r="Z10" s="80"/>
      <c r="AA10" s="81"/>
      <c r="AB10" s="334"/>
      <c r="AC10" s="113"/>
      <c r="AD10" s="114"/>
      <c r="AE10" s="339"/>
      <c r="AF10" s="113"/>
      <c r="AG10" s="114"/>
      <c r="AH10" s="339"/>
      <c r="AI10" s="60">
        <f t="shared" si="0"/>
        <v>105</v>
      </c>
      <c r="AJ10" s="348">
        <f t="shared" si="1"/>
        <v>14</v>
      </c>
    </row>
    <row r="11" spans="1:37" s="2" customFormat="1" x14ac:dyDescent="0.2">
      <c r="A11" s="401" t="s">
        <v>113</v>
      </c>
      <c r="B11" s="397" t="s">
        <v>224</v>
      </c>
      <c r="C11" s="439" t="s">
        <v>184</v>
      </c>
      <c r="D11" s="438" t="s">
        <v>19</v>
      </c>
      <c r="E11" s="65"/>
      <c r="F11" s="64"/>
      <c r="G11" s="317"/>
      <c r="H11" s="65"/>
      <c r="I11" s="64"/>
      <c r="J11" s="317"/>
      <c r="K11" s="65"/>
      <c r="L11" s="64"/>
      <c r="M11" s="317"/>
      <c r="N11" s="65"/>
      <c r="O11" s="64"/>
      <c r="P11" s="325"/>
      <c r="Q11" s="65">
        <v>1</v>
      </c>
      <c r="R11" s="64" t="s">
        <v>15</v>
      </c>
      <c r="S11" s="325">
        <v>1</v>
      </c>
      <c r="T11" s="65">
        <v>2</v>
      </c>
      <c r="U11" s="64" t="s">
        <v>15</v>
      </c>
      <c r="V11" s="317">
        <v>2</v>
      </c>
      <c r="W11" s="79"/>
      <c r="X11" s="64"/>
      <c r="Y11" s="317"/>
      <c r="Z11" s="80"/>
      <c r="AA11" s="81"/>
      <c r="AB11" s="334"/>
      <c r="AC11" s="113"/>
      <c r="AD11" s="114"/>
      <c r="AE11" s="339"/>
      <c r="AF11" s="113"/>
      <c r="AG11" s="114"/>
      <c r="AH11" s="339"/>
      <c r="AI11" s="60">
        <f t="shared" si="0"/>
        <v>45</v>
      </c>
      <c r="AJ11" s="348">
        <f t="shared" si="1"/>
        <v>3</v>
      </c>
    </row>
    <row r="12" spans="1:37" s="2" customFormat="1" ht="36" x14ac:dyDescent="0.2">
      <c r="A12" s="401" t="s">
        <v>114</v>
      </c>
      <c r="B12" s="397" t="s">
        <v>26</v>
      </c>
      <c r="C12" s="439" t="s">
        <v>195</v>
      </c>
      <c r="D12" s="438"/>
      <c r="E12" s="65"/>
      <c r="F12" s="64"/>
      <c r="G12" s="317"/>
      <c r="H12" s="65"/>
      <c r="I12" s="64"/>
      <c r="J12" s="317"/>
      <c r="K12" s="65"/>
      <c r="L12" s="64"/>
      <c r="M12" s="317"/>
      <c r="N12" s="65"/>
      <c r="O12" s="64"/>
      <c r="P12" s="325"/>
      <c r="Q12" s="65"/>
      <c r="R12" s="64"/>
      <c r="S12" s="325"/>
      <c r="T12" s="65"/>
      <c r="U12" s="64" t="s">
        <v>25</v>
      </c>
      <c r="V12" s="317">
        <v>0</v>
      </c>
      <c r="W12" s="79"/>
      <c r="X12" s="64"/>
      <c r="Y12" s="317"/>
      <c r="Z12" s="80"/>
      <c r="AA12" s="81"/>
      <c r="AB12" s="334"/>
      <c r="AC12" s="113"/>
      <c r="AD12" s="114"/>
      <c r="AE12" s="339"/>
      <c r="AF12" s="113"/>
      <c r="AG12" s="114"/>
      <c r="AH12" s="339"/>
      <c r="AI12" s="60">
        <f t="shared" si="0"/>
        <v>0</v>
      </c>
      <c r="AJ12" s="349">
        <f t="shared" si="1"/>
        <v>0</v>
      </c>
    </row>
    <row r="13" spans="1:37" s="2" customFormat="1" x14ac:dyDescent="0.2">
      <c r="A13" s="401" t="s">
        <v>115</v>
      </c>
      <c r="B13" s="397" t="s">
        <v>27</v>
      </c>
      <c r="C13" s="158"/>
      <c r="D13" s="448" t="s">
        <v>186</v>
      </c>
      <c r="E13" s="65">
        <v>2</v>
      </c>
      <c r="F13" s="64" t="s">
        <v>14</v>
      </c>
      <c r="G13" s="317">
        <v>2</v>
      </c>
      <c r="H13" s="65"/>
      <c r="I13" s="64"/>
      <c r="J13" s="317"/>
      <c r="K13" s="65"/>
      <c r="L13" s="64"/>
      <c r="M13" s="317"/>
      <c r="N13" s="65"/>
      <c r="O13" s="64"/>
      <c r="P13" s="325"/>
      <c r="Q13" s="65"/>
      <c r="R13" s="64"/>
      <c r="S13" s="317"/>
      <c r="T13" s="65"/>
      <c r="U13" s="64"/>
      <c r="V13" s="317"/>
      <c r="W13" s="63"/>
      <c r="X13" s="64"/>
      <c r="Y13" s="317"/>
      <c r="Z13" s="65"/>
      <c r="AA13" s="64"/>
      <c r="AB13" s="317"/>
      <c r="AC13" s="115"/>
      <c r="AD13" s="116"/>
      <c r="AE13" s="340"/>
      <c r="AF13" s="115"/>
      <c r="AG13" s="116"/>
      <c r="AH13" s="340"/>
      <c r="AI13" s="82">
        <f t="shared" si="0"/>
        <v>30</v>
      </c>
      <c r="AJ13" s="348">
        <f t="shared" si="1"/>
        <v>2</v>
      </c>
    </row>
    <row r="14" spans="1:37" s="2" customFormat="1" x14ac:dyDescent="0.2">
      <c r="A14" s="401" t="s">
        <v>116</v>
      </c>
      <c r="B14" s="397" t="s">
        <v>28</v>
      </c>
      <c r="C14" s="158"/>
      <c r="D14" s="448" t="s">
        <v>186</v>
      </c>
      <c r="E14" s="65"/>
      <c r="F14" s="64"/>
      <c r="G14" s="317"/>
      <c r="H14" s="65"/>
      <c r="I14" s="64"/>
      <c r="J14" s="317"/>
      <c r="K14" s="65"/>
      <c r="L14" s="64"/>
      <c r="M14" s="325"/>
      <c r="N14" s="65">
        <v>2</v>
      </c>
      <c r="O14" s="64" t="s">
        <v>89</v>
      </c>
      <c r="P14" s="325">
        <v>2</v>
      </c>
      <c r="Q14" s="65"/>
      <c r="R14" s="64"/>
      <c r="S14" s="317"/>
      <c r="T14" s="65"/>
      <c r="U14" s="64"/>
      <c r="V14" s="317"/>
      <c r="W14" s="63"/>
      <c r="X14" s="64"/>
      <c r="Y14" s="317"/>
      <c r="Z14" s="65"/>
      <c r="AA14" s="64"/>
      <c r="AB14" s="317"/>
      <c r="AC14" s="115"/>
      <c r="AD14" s="116"/>
      <c r="AE14" s="340"/>
      <c r="AF14" s="115"/>
      <c r="AG14" s="116"/>
      <c r="AH14" s="340"/>
      <c r="AI14" s="82">
        <f t="shared" si="0"/>
        <v>30</v>
      </c>
      <c r="AJ14" s="348">
        <f t="shared" si="1"/>
        <v>2</v>
      </c>
      <c r="AK14" s="4"/>
    </row>
    <row r="15" spans="1:37" s="2" customFormat="1" x14ac:dyDescent="0.2">
      <c r="A15" s="401" t="s">
        <v>117</v>
      </c>
      <c r="B15" s="397" t="s">
        <v>17</v>
      </c>
      <c r="C15" s="158"/>
      <c r="D15" s="448" t="s">
        <v>186</v>
      </c>
      <c r="E15" s="65"/>
      <c r="F15" s="64"/>
      <c r="G15" s="317"/>
      <c r="H15" s="65"/>
      <c r="I15" s="64"/>
      <c r="J15" s="317"/>
      <c r="K15" s="65">
        <v>2</v>
      </c>
      <c r="L15" s="64" t="s">
        <v>89</v>
      </c>
      <c r="M15" s="317">
        <v>2</v>
      </c>
      <c r="N15" s="65"/>
      <c r="O15" s="64"/>
      <c r="P15" s="325"/>
      <c r="Q15" s="65"/>
      <c r="R15" s="64"/>
      <c r="S15" s="317"/>
      <c r="T15" s="65"/>
      <c r="U15" s="64"/>
      <c r="V15" s="317"/>
      <c r="W15" s="63"/>
      <c r="X15" s="64"/>
      <c r="Y15" s="317"/>
      <c r="Z15" s="65"/>
      <c r="AA15" s="64"/>
      <c r="AB15" s="317"/>
      <c r="AC15" s="115"/>
      <c r="AD15" s="116"/>
      <c r="AE15" s="340"/>
      <c r="AF15" s="115"/>
      <c r="AG15" s="116"/>
      <c r="AH15" s="340"/>
      <c r="AI15" s="82">
        <f t="shared" si="0"/>
        <v>30</v>
      </c>
      <c r="AJ15" s="348">
        <f t="shared" si="1"/>
        <v>2</v>
      </c>
      <c r="AK15" s="4"/>
    </row>
    <row r="16" spans="1:37" s="2" customFormat="1" x14ac:dyDescent="0.2">
      <c r="A16" s="419" t="s">
        <v>118</v>
      </c>
      <c r="B16" s="412" t="s">
        <v>274</v>
      </c>
      <c r="C16" s="450" t="s">
        <v>184</v>
      </c>
      <c r="D16" s="449" t="s">
        <v>19</v>
      </c>
      <c r="E16" s="73">
        <v>2</v>
      </c>
      <c r="F16" s="74" t="s">
        <v>33</v>
      </c>
      <c r="G16" s="318">
        <v>7</v>
      </c>
      <c r="H16" s="73">
        <v>2</v>
      </c>
      <c r="I16" s="74" t="s">
        <v>33</v>
      </c>
      <c r="J16" s="318">
        <v>7</v>
      </c>
      <c r="K16" s="73">
        <v>2</v>
      </c>
      <c r="L16" s="74" t="s">
        <v>33</v>
      </c>
      <c r="M16" s="318">
        <v>7</v>
      </c>
      <c r="N16" s="73">
        <v>2</v>
      </c>
      <c r="O16" s="74" t="s">
        <v>33</v>
      </c>
      <c r="P16" s="318">
        <v>7</v>
      </c>
      <c r="Q16" s="73">
        <v>2</v>
      </c>
      <c r="R16" s="74" t="s">
        <v>33</v>
      </c>
      <c r="S16" s="318">
        <v>7</v>
      </c>
      <c r="T16" s="73">
        <v>2</v>
      </c>
      <c r="U16" s="417" t="s">
        <v>33</v>
      </c>
      <c r="V16" s="318">
        <v>7</v>
      </c>
      <c r="W16" s="63">
        <v>2</v>
      </c>
      <c r="X16" s="64" t="s">
        <v>33</v>
      </c>
      <c r="Y16" s="317">
        <v>7</v>
      </c>
      <c r="Z16" s="65">
        <v>2</v>
      </c>
      <c r="AA16" s="64" t="s">
        <v>19</v>
      </c>
      <c r="AB16" s="317">
        <v>7</v>
      </c>
      <c r="AC16" s="115"/>
      <c r="AD16" s="116"/>
      <c r="AE16" s="340"/>
      <c r="AF16" s="115"/>
      <c r="AG16" s="116"/>
      <c r="AH16" s="340"/>
      <c r="AI16" s="82">
        <f t="shared" si="0"/>
        <v>240</v>
      </c>
      <c r="AJ16" s="348">
        <f t="shared" si="1"/>
        <v>56</v>
      </c>
      <c r="AK16" s="4"/>
    </row>
    <row r="17" spans="1:37" s="2" customFormat="1" x14ac:dyDescent="0.2">
      <c r="A17" s="418" t="s">
        <v>166</v>
      </c>
      <c r="B17" s="412" t="s">
        <v>153</v>
      </c>
      <c r="C17" s="420"/>
      <c r="D17" s="450"/>
      <c r="E17" s="73"/>
      <c r="F17" s="74"/>
      <c r="G17" s="318"/>
      <c r="H17" s="73"/>
      <c r="I17" s="74"/>
      <c r="J17" s="318"/>
      <c r="K17" s="73"/>
      <c r="L17" s="74"/>
      <c r="M17" s="318"/>
      <c r="N17" s="73"/>
      <c r="O17" s="74"/>
      <c r="P17" s="318"/>
      <c r="Q17" s="73"/>
      <c r="R17" s="74"/>
      <c r="S17" s="318"/>
      <c r="T17" s="73"/>
      <c r="U17" s="74"/>
      <c r="V17" s="318"/>
      <c r="W17" s="63"/>
      <c r="X17" s="64"/>
      <c r="Y17" s="317"/>
      <c r="Z17" s="65"/>
      <c r="AA17" s="64" t="s">
        <v>25</v>
      </c>
      <c r="AB17" s="317">
        <v>0</v>
      </c>
      <c r="AC17" s="115"/>
      <c r="AD17" s="116"/>
      <c r="AE17" s="340"/>
      <c r="AF17" s="115"/>
      <c r="AG17" s="116"/>
      <c r="AH17" s="340"/>
      <c r="AI17" s="82">
        <f t="shared" si="0"/>
        <v>0</v>
      </c>
      <c r="AJ17" s="348">
        <f t="shared" si="1"/>
        <v>0</v>
      </c>
      <c r="AK17" s="4"/>
    </row>
    <row r="18" spans="1:37" s="2" customFormat="1" x14ac:dyDescent="0.2">
      <c r="A18" s="419" t="s">
        <v>119</v>
      </c>
      <c r="B18" s="412" t="s">
        <v>273</v>
      </c>
      <c r="C18" s="450" t="s">
        <v>184</v>
      </c>
      <c r="D18" s="449" t="s">
        <v>186</v>
      </c>
      <c r="E18" s="73">
        <v>1</v>
      </c>
      <c r="F18" s="74" t="s">
        <v>15</v>
      </c>
      <c r="G18" s="318">
        <v>2</v>
      </c>
      <c r="H18" s="73">
        <v>1</v>
      </c>
      <c r="I18" s="74" t="s">
        <v>15</v>
      </c>
      <c r="J18" s="318">
        <v>2</v>
      </c>
      <c r="K18" s="73">
        <v>1</v>
      </c>
      <c r="L18" s="74" t="s">
        <v>15</v>
      </c>
      <c r="M18" s="318">
        <v>2</v>
      </c>
      <c r="N18" s="73">
        <v>1</v>
      </c>
      <c r="O18" s="74" t="s">
        <v>15</v>
      </c>
      <c r="P18" s="318">
        <v>2</v>
      </c>
      <c r="Q18" s="73">
        <v>1</v>
      </c>
      <c r="R18" s="74" t="s">
        <v>15</v>
      </c>
      <c r="S18" s="318">
        <v>2</v>
      </c>
      <c r="T18" s="73">
        <v>1</v>
      </c>
      <c r="U18" s="74" t="s">
        <v>15</v>
      </c>
      <c r="V18" s="318">
        <v>2</v>
      </c>
      <c r="W18" s="63"/>
      <c r="X18" s="64"/>
      <c r="Y18" s="317"/>
      <c r="Z18" s="65"/>
      <c r="AA18" s="64"/>
      <c r="AB18" s="317"/>
      <c r="AC18" s="115"/>
      <c r="AD18" s="116"/>
      <c r="AE18" s="340"/>
      <c r="AF18" s="115"/>
      <c r="AG18" s="116"/>
      <c r="AH18" s="340"/>
      <c r="AI18" s="82">
        <f t="shared" si="0"/>
        <v>90</v>
      </c>
      <c r="AJ18" s="348">
        <f t="shared" si="1"/>
        <v>12</v>
      </c>
      <c r="AK18" s="4"/>
    </row>
    <row r="19" spans="1:37" s="2" customFormat="1" x14ac:dyDescent="0.2">
      <c r="A19" s="419" t="s">
        <v>120</v>
      </c>
      <c r="B19" s="412" t="s">
        <v>32</v>
      </c>
      <c r="C19" s="450" t="s">
        <v>184</v>
      </c>
      <c r="D19" s="449" t="s">
        <v>186</v>
      </c>
      <c r="E19" s="73">
        <v>1</v>
      </c>
      <c r="F19" s="74" t="s">
        <v>13</v>
      </c>
      <c r="G19" s="318">
        <v>1</v>
      </c>
      <c r="H19" s="73">
        <v>1</v>
      </c>
      <c r="I19" s="74" t="s">
        <v>33</v>
      </c>
      <c r="J19" s="318">
        <v>1</v>
      </c>
      <c r="K19" s="73">
        <v>1</v>
      </c>
      <c r="L19" s="74" t="s">
        <v>33</v>
      </c>
      <c r="M19" s="318">
        <v>1</v>
      </c>
      <c r="N19" s="73"/>
      <c r="O19" s="74"/>
      <c r="P19" s="318"/>
      <c r="Q19" s="73"/>
      <c r="R19" s="74"/>
      <c r="S19" s="318"/>
      <c r="T19" s="73"/>
      <c r="U19" s="74"/>
      <c r="V19" s="318"/>
      <c r="W19" s="63"/>
      <c r="X19" s="64"/>
      <c r="Y19" s="317"/>
      <c r="Z19" s="65"/>
      <c r="AA19" s="64"/>
      <c r="AB19" s="317"/>
      <c r="AC19" s="115"/>
      <c r="AD19" s="116"/>
      <c r="AE19" s="340"/>
      <c r="AF19" s="115"/>
      <c r="AG19" s="116"/>
      <c r="AH19" s="340"/>
      <c r="AI19" s="82">
        <f t="shared" si="0"/>
        <v>45</v>
      </c>
      <c r="AJ19" s="348">
        <f t="shared" si="1"/>
        <v>3</v>
      </c>
      <c r="AK19" s="4"/>
    </row>
    <row r="20" spans="1:37" s="2" customFormat="1" x14ac:dyDescent="0.2">
      <c r="A20" s="419" t="s">
        <v>121</v>
      </c>
      <c r="B20" s="412" t="s">
        <v>31</v>
      </c>
      <c r="C20" s="450" t="s">
        <v>184</v>
      </c>
      <c r="D20" s="449" t="s">
        <v>186</v>
      </c>
      <c r="E20" s="73"/>
      <c r="F20" s="74"/>
      <c r="G20" s="318"/>
      <c r="H20" s="73"/>
      <c r="I20" s="74"/>
      <c r="J20" s="318"/>
      <c r="K20" s="73"/>
      <c r="L20" s="74"/>
      <c r="M20" s="318"/>
      <c r="N20" s="73">
        <v>1</v>
      </c>
      <c r="O20" s="74" t="s">
        <v>33</v>
      </c>
      <c r="P20" s="318">
        <v>1</v>
      </c>
      <c r="Q20" s="73">
        <v>1</v>
      </c>
      <c r="R20" s="74" t="s">
        <v>33</v>
      </c>
      <c r="S20" s="318">
        <v>1</v>
      </c>
      <c r="T20" s="73">
        <v>1</v>
      </c>
      <c r="U20" s="74" t="s">
        <v>33</v>
      </c>
      <c r="V20" s="318">
        <v>1</v>
      </c>
      <c r="W20" s="63"/>
      <c r="X20" s="64"/>
      <c r="Y20" s="317"/>
      <c r="Z20" s="65"/>
      <c r="AA20" s="64"/>
      <c r="AB20" s="317"/>
      <c r="AC20" s="115"/>
      <c r="AD20" s="116"/>
      <c r="AE20" s="340"/>
      <c r="AF20" s="115"/>
      <c r="AG20" s="116"/>
      <c r="AH20" s="340"/>
      <c r="AI20" s="82">
        <f t="shared" si="0"/>
        <v>45</v>
      </c>
      <c r="AJ20" s="348">
        <f t="shared" si="1"/>
        <v>3</v>
      </c>
      <c r="AK20" s="4"/>
    </row>
    <row r="21" spans="1:37" s="2" customFormat="1" x14ac:dyDescent="0.2">
      <c r="A21" s="401" t="s">
        <v>126</v>
      </c>
      <c r="B21" s="397" t="s">
        <v>106</v>
      </c>
      <c r="C21" s="450"/>
      <c r="D21" s="451" t="s">
        <v>19</v>
      </c>
      <c r="E21" s="65">
        <v>1</v>
      </c>
      <c r="F21" s="64" t="s">
        <v>15</v>
      </c>
      <c r="G21" s="317">
        <v>3</v>
      </c>
      <c r="H21" s="65">
        <v>1</v>
      </c>
      <c r="I21" s="64" t="s">
        <v>15</v>
      </c>
      <c r="J21" s="317">
        <v>3</v>
      </c>
      <c r="K21" s="65">
        <v>1</v>
      </c>
      <c r="L21" s="64" t="s">
        <v>15</v>
      </c>
      <c r="M21" s="317">
        <v>3</v>
      </c>
      <c r="N21" s="65">
        <v>1</v>
      </c>
      <c r="O21" s="64" t="s">
        <v>15</v>
      </c>
      <c r="P21" s="317">
        <v>3</v>
      </c>
      <c r="Q21" s="65">
        <v>1</v>
      </c>
      <c r="R21" s="64" t="s">
        <v>15</v>
      </c>
      <c r="S21" s="317">
        <v>3</v>
      </c>
      <c r="T21" s="65">
        <v>1</v>
      </c>
      <c r="U21" s="64" t="s">
        <v>15</v>
      </c>
      <c r="V21" s="317">
        <v>3</v>
      </c>
      <c r="W21" s="63">
        <v>1</v>
      </c>
      <c r="X21" s="64" t="s">
        <v>19</v>
      </c>
      <c r="Y21" s="317">
        <v>3</v>
      </c>
      <c r="Z21" s="65">
        <v>1</v>
      </c>
      <c r="AA21" s="64" t="s">
        <v>19</v>
      </c>
      <c r="AB21" s="317">
        <v>3</v>
      </c>
      <c r="AC21" s="115"/>
      <c r="AD21" s="116"/>
      <c r="AE21" s="340"/>
      <c r="AF21" s="115"/>
      <c r="AG21" s="116"/>
      <c r="AH21" s="340"/>
      <c r="AI21" s="82">
        <f t="shared" si="0"/>
        <v>120</v>
      </c>
      <c r="AJ21" s="348">
        <f t="shared" si="1"/>
        <v>24</v>
      </c>
      <c r="AK21" s="4"/>
    </row>
    <row r="22" spans="1:37" s="2" customFormat="1" x14ac:dyDescent="0.2">
      <c r="A22" s="419" t="s">
        <v>122</v>
      </c>
      <c r="B22" s="413" t="s">
        <v>30</v>
      </c>
      <c r="C22" s="450" t="s">
        <v>184</v>
      </c>
      <c r="D22" s="449" t="s">
        <v>19</v>
      </c>
      <c r="E22" s="65"/>
      <c r="F22" s="64"/>
      <c r="G22" s="317"/>
      <c r="H22" s="65"/>
      <c r="I22" s="64"/>
      <c r="J22" s="317"/>
      <c r="K22" s="65">
        <v>1</v>
      </c>
      <c r="L22" s="64" t="s">
        <v>15</v>
      </c>
      <c r="M22" s="317">
        <v>1</v>
      </c>
      <c r="N22" s="65">
        <v>1</v>
      </c>
      <c r="O22" s="64" t="s">
        <v>15</v>
      </c>
      <c r="P22" s="317">
        <v>1</v>
      </c>
      <c r="Q22" s="65">
        <v>1</v>
      </c>
      <c r="R22" s="64" t="s">
        <v>15</v>
      </c>
      <c r="S22" s="317">
        <v>1</v>
      </c>
      <c r="T22" s="65">
        <v>1</v>
      </c>
      <c r="U22" s="64" t="s">
        <v>15</v>
      </c>
      <c r="V22" s="317">
        <v>1</v>
      </c>
      <c r="W22" s="63"/>
      <c r="X22" s="64"/>
      <c r="Y22" s="317"/>
      <c r="Z22" s="65"/>
      <c r="AA22" s="64"/>
      <c r="AB22" s="317"/>
      <c r="AC22" s="115"/>
      <c r="AD22" s="116"/>
      <c r="AE22" s="340"/>
      <c r="AF22" s="115"/>
      <c r="AG22" s="116"/>
      <c r="AH22" s="340"/>
      <c r="AI22" s="82">
        <f t="shared" si="0"/>
        <v>60</v>
      </c>
      <c r="AJ22" s="348">
        <f t="shared" si="1"/>
        <v>4</v>
      </c>
      <c r="AK22" s="4"/>
    </row>
    <row r="23" spans="1:37" s="2" customFormat="1" x14ac:dyDescent="0.2">
      <c r="A23" s="401" t="s">
        <v>125</v>
      </c>
      <c r="B23" s="397" t="s">
        <v>193</v>
      </c>
      <c r="C23" s="158"/>
      <c r="D23" s="448" t="s">
        <v>19</v>
      </c>
      <c r="E23" s="65">
        <v>4</v>
      </c>
      <c r="F23" s="64" t="s">
        <v>15</v>
      </c>
      <c r="G23" s="317">
        <v>2</v>
      </c>
      <c r="H23" s="65">
        <v>4</v>
      </c>
      <c r="I23" s="64" t="s">
        <v>15</v>
      </c>
      <c r="J23" s="317">
        <v>2</v>
      </c>
      <c r="K23" s="65">
        <v>4</v>
      </c>
      <c r="L23" s="64" t="s">
        <v>15</v>
      </c>
      <c r="M23" s="317">
        <v>2</v>
      </c>
      <c r="N23" s="65">
        <v>4</v>
      </c>
      <c r="O23" s="64" t="s">
        <v>15</v>
      </c>
      <c r="P23" s="325">
        <v>2</v>
      </c>
      <c r="Q23" s="65">
        <v>4</v>
      </c>
      <c r="R23" s="64" t="s">
        <v>15</v>
      </c>
      <c r="S23" s="317">
        <v>2</v>
      </c>
      <c r="T23" s="65">
        <v>4</v>
      </c>
      <c r="U23" s="64" t="s">
        <v>15</v>
      </c>
      <c r="V23" s="317">
        <v>2</v>
      </c>
      <c r="W23" s="63">
        <v>4</v>
      </c>
      <c r="X23" s="64" t="s">
        <v>19</v>
      </c>
      <c r="Y23" s="317">
        <v>2</v>
      </c>
      <c r="Z23" s="65">
        <v>4</v>
      </c>
      <c r="AA23" s="64" t="s">
        <v>19</v>
      </c>
      <c r="AB23" s="317">
        <v>2</v>
      </c>
      <c r="AC23" s="115"/>
      <c r="AD23" s="116"/>
      <c r="AE23" s="340"/>
      <c r="AF23" s="115"/>
      <c r="AG23" s="116"/>
      <c r="AH23" s="340"/>
      <c r="AI23" s="82">
        <f t="shared" si="0"/>
        <v>480</v>
      </c>
      <c r="AJ23" s="348">
        <f t="shared" si="1"/>
        <v>16</v>
      </c>
      <c r="AK23" s="4"/>
    </row>
    <row r="24" spans="1:37" s="2" customFormat="1" x14ac:dyDescent="0.2">
      <c r="A24" s="419" t="s">
        <v>123</v>
      </c>
      <c r="B24" s="414" t="s">
        <v>34</v>
      </c>
      <c r="C24" s="158"/>
      <c r="D24" s="448" t="s">
        <v>19</v>
      </c>
      <c r="E24" s="66"/>
      <c r="F24" s="67"/>
      <c r="G24" s="319"/>
      <c r="H24" s="66"/>
      <c r="I24" s="67"/>
      <c r="J24" s="319"/>
      <c r="K24" s="66">
        <v>1</v>
      </c>
      <c r="L24" s="67" t="s">
        <v>19</v>
      </c>
      <c r="M24" s="319">
        <v>1</v>
      </c>
      <c r="N24" s="66"/>
      <c r="O24" s="67"/>
      <c r="P24" s="319"/>
      <c r="Q24" s="66"/>
      <c r="R24" s="67"/>
      <c r="S24" s="319"/>
      <c r="T24" s="66"/>
      <c r="U24" s="67"/>
      <c r="V24" s="319"/>
      <c r="W24" s="63"/>
      <c r="X24" s="64"/>
      <c r="Y24" s="317"/>
      <c r="Z24" s="65"/>
      <c r="AA24" s="64"/>
      <c r="AB24" s="325"/>
      <c r="AC24" s="115"/>
      <c r="AD24" s="116"/>
      <c r="AE24" s="340"/>
      <c r="AF24" s="115"/>
      <c r="AG24" s="116"/>
      <c r="AH24" s="340"/>
      <c r="AI24" s="82">
        <f t="shared" si="0"/>
        <v>15</v>
      </c>
      <c r="AJ24" s="348">
        <f t="shared" si="1"/>
        <v>1</v>
      </c>
      <c r="AK24" s="4"/>
    </row>
    <row r="25" spans="1:37" s="2" customFormat="1" x14ac:dyDescent="0.2">
      <c r="A25" s="419" t="s">
        <v>124</v>
      </c>
      <c r="B25" s="414" t="s">
        <v>35</v>
      </c>
      <c r="C25" s="158"/>
      <c r="D25" s="448" t="s">
        <v>19</v>
      </c>
      <c r="E25" s="66"/>
      <c r="F25" s="67"/>
      <c r="G25" s="319"/>
      <c r="H25" s="66">
        <v>1</v>
      </c>
      <c r="I25" s="67" t="s">
        <v>19</v>
      </c>
      <c r="J25" s="319">
        <v>1</v>
      </c>
      <c r="K25" s="66"/>
      <c r="L25" s="67"/>
      <c r="M25" s="319"/>
      <c r="N25" s="66"/>
      <c r="O25" s="67"/>
      <c r="P25" s="319"/>
      <c r="Q25" s="66"/>
      <c r="R25" s="67"/>
      <c r="S25" s="319"/>
      <c r="T25" s="66"/>
      <c r="U25" s="67"/>
      <c r="V25" s="319"/>
      <c r="W25" s="63"/>
      <c r="X25" s="64"/>
      <c r="Y25" s="317"/>
      <c r="Z25" s="65"/>
      <c r="AA25" s="64"/>
      <c r="AB25" s="325"/>
      <c r="AC25" s="115"/>
      <c r="AD25" s="116"/>
      <c r="AE25" s="340"/>
      <c r="AF25" s="115"/>
      <c r="AG25" s="116"/>
      <c r="AH25" s="340"/>
      <c r="AI25" s="82">
        <f t="shared" si="0"/>
        <v>15</v>
      </c>
      <c r="AJ25" s="348">
        <f t="shared" si="1"/>
        <v>1</v>
      </c>
      <c r="AK25" s="4"/>
    </row>
    <row r="26" spans="1:37" s="2" customFormat="1" ht="25.5" x14ac:dyDescent="0.2">
      <c r="A26" s="474" t="s">
        <v>133</v>
      </c>
      <c r="B26" s="397" t="s">
        <v>268</v>
      </c>
      <c r="C26" s="422" t="s">
        <v>184</v>
      </c>
      <c r="D26" s="448" t="s">
        <v>19</v>
      </c>
      <c r="E26" s="66"/>
      <c r="F26" s="67"/>
      <c r="G26" s="319"/>
      <c r="H26" s="66"/>
      <c r="I26" s="67"/>
      <c r="J26" s="319"/>
      <c r="K26" s="66"/>
      <c r="L26" s="67"/>
      <c r="M26" s="319"/>
      <c r="N26" s="66"/>
      <c r="O26" s="67"/>
      <c r="P26" s="319"/>
      <c r="Q26" s="66">
        <v>4</v>
      </c>
      <c r="R26" s="67" t="s">
        <v>19</v>
      </c>
      <c r="S26" s="319">
        <v>2</v>
      </c>
      <c r="T26" s="66">
        <v>4</v>
      </c>
      <c r="U26" s="67" t="s">
        <v>19</v>
      </c>
      <c r="V26" s="319">
        <v>2</v>
      </c>
      <c r="W26" s="63"/>
      <c r="X26" s="64"/>
      <c r="Y26" s="317"/>
      <c r="Z26" s="65"/>
      <c r="AA26" s="64"/>
      <c r="AB26" s="325"/>
      <c r="AC26" s="115"/>
      <c r="AD26" s="116"/>
      <c r="AE26" s="340"/>
      <c r="AF26" s="115"/>
      <c r="AG26" s="116"/>
      <c r="AH26" s="340"/>
      <c r="AI26" s="82">
        <f t="shared" si="0"/>
        <v>120</v>
      </c>
      <c r="AJ26" s="348">
        <f t="shared" si="1"/>
        <v>4</v>
      </c>
    </row>
    <row r="27" spans="1:37" s="2" customFormat="1" x14ac:dyDescent="0.2">
      <c r="A27" s="401" t="s">
        <v>149</v>
      </c>
      <c r="B27" s="397" t="s">
        <v>29</v>
      </c>
      <c r="C27" s="158"/>
      <c r="D27" s="448" t="s">
        <v>19</v>
      </c>
      <c r="E27" s="65">
        <v>1</v>
      </c>
      <c r="F27" s="64" t="s">
        <v>20</v>
      </c>
      <c r="G27" s="320"/>
      <c r="H27" s="65">
        <v>1</v>
      </c>
      <c r="I27" s="64" t="s">
        <v>20</v>
      </c>
      <c r="J27" s="320"/>
      <c r="K27" s="65">
        <v>1</v>
      </c>
      <c r="L27" s="64" t="s">
        <v>20</v>
      </c>
      <c r="M27" s="320"/>
      <c r="N27" s="65">
        <v>1</v>
      </c>
      <c r="O27" s="64" t="s">
        <v>20</v>
      </c>
      <c r="P27" s="320"/>
      <c r="Q27" s="65">
        <v>1</v>
      </c>
      <c r="R27" s="64" t="s">
        <v>20</v>
      </c>
      <c r="S27" s="320"/>
      <c r="T27" s="65">
        <v>1</v>
      </c>
      <c r="U27" s="64" t="s">
        <v>20</v>
      </c>
      <c r="V27" s="320"/>
      <c r="W27" s="63"/>
      <c r="X27" s="64"/>
      <c r="Y27" s="317"/>
      <c r="Z27" s="65"/>
      <c r="AA27" s="64"/>
      <c r="AB27" s="325"/>
      <c r="AC27" s="115"/>
      <c r="AD27" s="116"/>
      <c r="AE27" s="340"/>
      <c r="AF27" s="115"/>
      <c r="AG27" s="116"/>
      <c r="AH27" s="340"/>
      <c r="AI27" s="60">
        <f t="shared" si="0"/>
        <v>90</v>
      </c>
      <c r="AJ27" s="348">
        <v>0</v>
      </c>
    </row>
    <row r="28" spans="1:37" s="2" customFormat="1" x14ac:dyDescent="0.2">
      <c r="A28" s="401"/>
      <c r="B28" s="398" t="s">
        <v>265</v>
      </c>
      <c r="C28" s="437"/>
      <c r="D28" s="452"/>
      <c r="E28" s="73"/>
      <c r="F28" s="74"/>
      <c r="G28" s="316">
        <v>3</v>
      </c>
      <c r="H28" s="73"/>
      <c r="I28" s="74"/>
      <c r="J28" s="316">
        <v>3</v>
      </c>
      <c r="K28" s="73"/>
      <c r="L28" s="74"/>
      <c r="M28" s="316"/>
      <c r="N28" s="73"/>
      <c r="O28" s="74"/>
      <c r="P28" s="327"/>
      <c r="Q28" s="73"/>
      <c r="R28" s="74"/>
      <c r="S28" s="316"/>
      <c r="T28" s="73"/>
      <c r="U28" s="74"/>
      <c r="V28" s="316"/>
      <c r="W28" s="65"/>
      <c r="X28" s="64"/>
      <c r="Y28" s="317">
        <v>4</v>
      </c>
      <c r="Z28" s="65"/>
      <c r="AA28" s="64"/>
      <c r="AB28" s="317">
        <v>8</v>
      </c>
      <c r="AC28" s="115"/>
      <c r="AD28" s="116"/>
      <c r="AE28" s="340"/>
      <c r="AF28" s="115"/>
      <c r="AG28" s="116"/>
      <c r="AH28" s="340"/>
      <c r="AI28" s="82">
        <f t="shared" si="0"/>
        <v>0</v>
      </c>
      <c r="AJ28" s="348">
        <f>G28+J28+M28+P28+S28+V28+Y28+AB28+AE28+AH28</f>
        <v>18</v>
      </c>
    </row>
    <row r="29" spans="1:37" s="2" customFormat="1" ht="13.5" thickBot="1" x14ac:dyDescent="0.25">
      <c r="A29" s="475" t="s">
        <v>131</v>
      </c>
      <c r="B29" s="397" t="s">
        <v>59</v>
      </c>
      <c r="C29" s="465" t="s">
        <v>184</v>
      </c>
      <c r="D29" s="448" t="s">
        <v>13</v>
      </c>
      <c r="E29" s="65"/>
      <c r="F29" s="64"/>
      <c r="G29" s="317"/>
      <c r="H29" s="65"/>
      <c r="I29" s="64"/>
      <c r="J29" s="317"/>
      <c r="K29" s="65"/>
      <c r="L29" s="64"/>
      <c r="M29" s="317"/>
      <c r="N29" s="65"/>
      <c r="O29" s="64"/>
      <c r="P29" s="325"/>
      <c r="Q29" s="65"/>
      <c r="R29" s="64"/>
      <c r="S29" s="317"/>
      <c r="T29" s="65"/>
      <c r="U29" s="64"/>
      <c r="V29" s="317"/>
      <c r="W29" s="65"/>
      <c r="X29" s="64" t="s">
        <v>15</v>
      </c>
      <c r="Y29" s="317">
        <v>4</v>
      </c>
      <c r="Z29" s="65"/>
      <c r="AA29" s="64" t="s">
        <v>15</v>
      </c>
      <c r="AB29" s="317">
        <v>4</v>
      </c>
      <c r="AC29" s="115"/>
      <c r="AD29" s="116"/>
      <c r="AE29" s="340"/>
      <c r="AF29" s="115"/>
      <c r="AG29" s="116"/>
      <c r="AH29" s="340"/>
      <c r="AI29" s="82">
        <f t="shared" si="0"/>
        <v>0</v>
      </c>
      <c r="AJ29" s="348">
        <f>G29+J29+M29+P29+S29+V29+Y29+AB29+AE29+AH29</f>
        <v>8</v>
      </c>
    </row>
    <row r="30" spans="1:37" s="2" customFormat="1" x14ac:dyDescent="0.2">
      <c r="A30" s="536" t="s">
        <v>86</v>
      </c>
      <c r="B30" s="536"/>
      <c r="C30" s="536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6"/>
      <c r="AF30" s="536"/>
      <c r="AG30" s="536"/>
      <c r="AH30" s="536"/>
      <c r="AI30" s="536"/>
      <c r="AJ30" s="537"/>
    </row>
    <row r="31" spans="1:37" s="2" customFormat="1" x14ac:dyDescent="0.2">
      <c r="A31" s="468" t="s">
        <v>132</v>
      </c>
      <c r="B31" s="399" t="s">
        <v>223</v>
      </c>
      <c r="C31" s="453" t="s">
        <v>184</v>
      </c>
      <c r="D31" s="453" t="s">
        <v>186</v>
      </c>
      <c r="E31" s="65"/>
      <c r="F31" s="64"/>
      <c r="G31" s="317"/>
      <c r="H31" s="65"/>
      <c r="I31" s="64"/>
      <c r="J31" s="317"/>
      <c r="K31" s="65">
        <v>2</v>
      </c>
      <c r="L31" s="64" t="s">
        <v>33</v>
      </c>
      <c r="M31" s="317">
        <v>3</v>
      </c>
      <c r="N31" s="65">
        <v>2</v>
      </c>
      <c r="O31" s="64" t="s">
        <v>33</v>
      </c>
      <c r="P31" s="317">
        <v>3</v>
      </c>
      <c r="Q31" s="65">
        <v>2</v>
      </c>
      <c r="R31" s="64" t="s">
        <v>33</v>
      </c>
      <c r="S31" s="317">
        <v>3</v>
      </c>
      <c r="T31" s="65">
        <v>2</v>
      </c>
      <c r="U31" s="64" t="s">
        <v>33</v>
      </c>
      <c r="V31" s="317">
        <v>3</v>
      </c>
      <c r="W31" s="92"/>
      <c r="X31" s="64"/>
      <c r="Y31" s="320"/>
      <c r="Z31" s="92"/>
      <c r="AA31" s="64"/>
      <c r="AB31" s="320"/>
      <c r="AC31" s="115"/>
      <c r="AD31" s="116"/>
      <c r="AE31" s="340"/>
      <c r="AF31" s="115"/>
      <c r="AG31" s="116"/>
      <c r="AH31" s="340"/>
      <c r="AI31" s="82">
        <f t="shared" ref="AI31:AI37" si="2">15*(E31+H31+K31+N31+Q31+T31+W31+Z31+AC31+AF31)</f>
        <v>120</v>
      </c>
      <c r="AJ31" s="348">
        <f t="shared" ref="AJ31:AJ37" si="3">G31+J31+M31+P31+S31+V31+Y31+AB31+AE31+AH31</f>
        <v>12</v>
      </c>
    </row>
    <row r="32" spans="1:37" x14ac:dyDescent="0.2">
      <c r="A32" s="468" t="s">
        <v>128</v>
      </c>
      <c r="B32" s="399" t="s">
        <v>271</v>
      </c>
      <c r="C32" s="453" t="s">
        <v>184</v>
      </c>
      <c r="D32" s="453" t="s">
        <v>19</v>
      </c>
      <c r="E32" s="65"/>
      <c r="F32" s="64"/>
      <c r="G32" s="317"/>
      <c r="H32" s="65"/>
      <c r="I32" s="64"/>
      <c r="J32" s="317"/>
      <c r="K32" s="65"/>
      <c r="L32" s="64"/>
      <c r="M32" s="317"/>
      <c r="N32" s="65">
        <v>2</v>
      </c>
      <c r="O32" s="64" t="s">
        <v>19</v>
      </c>
      <c r="P32" s="325">
        <v>2</v>
      </c>
      <c r="Q32" s="65">
        <v>2</v>
      </c>
      <c r="R32" s="64" t="s">
        <v>19</v>
      </c>
      <c r="S32" s="325">
        <v>2</v>
      </c>
      <c r="T32" s="65"/>
      <c r="U32" s="64"/>
      <c r="V32" s="317"/>
      <c r="W32" s="65"/>
      <c r="X32" s="64"/>
      <c r="Y32" s="317"/>
      <c r="Z32" s="65"/>
      <c r="AA32" s="64"/>
      <c r="AB32" s="317"/>
      <c r="AC32" s="115"/>
      <c r="AD32" s="116"/>
      <c r="AE32" s="340"/>
      <c r="AF32" s="115"/>
      <c r="AG32" s="116"/>
      <c r="AH32" s="340"/>
      <c r="AI32" s="82">
        <f t="shared" si="2"/>
        <v>60</v>
      </c>
      <c r="AJ32" s="348">
        <f t="shared" si="3"/>
        <v>4</v>
      </c>
    </row>
    <row r="33" spans="1:36" x14ac:dyDescent="0.2">
      <c r="A33" s="468" t="s">
        <v>129</v>
      </c>
      <c r="B33" s="399" t="s">
        <v>272</v>
      </c>
      <c r="C33" s="453" t="s">
        <v>184</v>
      </c>
      <c r="D33" s="453" t="s">
        <v>19</v>
      </c>
      <c r="E33" s="65"/>
      <c r="F33" s="64"/>
      <c r="G33" s="317"/>
      <c r="H33" s="65"/>
      <c r="I33" s="64"/>
      <c r="J33" s="317"/>
      <c r="K33" s="65"/>
      <c r="L33" s="64"/>
      <c r="M33" s="317"/>
      <c r="N33" s="65"/>
      <c r="O33" s="64"/>
      <c r="P33" s="325"/>
      <c r="Q33" s="65"/>
      <c r="R33" s="64"/>
      <c r="S33" s="317"/>
      <c r="T33" s="92">
        <v>2</v>
      </c>
      <c r="U33" s="64" t="s">
        <v>19</v>
      </c>
      <c r="V33" s="320">
        <v>2</v>
      </c>
      <c r="W33" s="92">
        <v>2</v>
      </c>
      <c r="X33" s="64" t="s">
        <v>19</v>
      </c>
      <c r="Y33" s="320">
        <v>2</v>
      </c>
      <c r="Z33" s="92">
        <v>2</v>
      </c>
      <c r="AA33" s="64" t="s">
        <v>19</v>
      </c>
      <c r="AB33" s="320">
        <v>2</v>
      </c>
      <c r="AC33" s="115"/>
      <c r="AD33" s="116"/>
      <c r="AE33" s="340"/>
      <c r="AF33" s="115"/>
      <c r="AG33" s="116"/>
      <c r="AH33" s="340"/>
      <c r="AI33" s="82">
        <f t="shared" si="2"/>
        <v>90</v>
      </c>
      <c r="AJ33" s="348">
        <f t="shared" si="3"/>
        <v>6</v>
      </c>
    </row>
    <row r="34" spans="1:36" x14ac:dyDescent="0.2">
      <c r="A34" s="468" t="s">
        <v>130</v>
      </c>
      <c r="B34" s="399" t="s">
        <v>58</v>
      </c>
      <c r="C34" s="91"/>
      <c r="D34" s="453" t="s">
        <v>19</v>
      </c>
      <c r="E34" s="65"/>
      <c r="F34" s="64"/>
      <c r="G34" s="317"/>
      <c r="H34" s="65"/>
      <c r="I34" s="64"/>
      <c r="J34" s="317"/>
      <c r="K34" s="65"/>
      <c r="L34" s="64"/>
      <c r="M34" s="317"/>
      <c r="N34" s="65"/>
      <c r="O34" s="64"/>
      <c r="P34" s="325"/>
      <c r="Q34" s="65"/>
      <c r="R34" s="64"/>
      <c r="S34" s="317"/>
      <c r="T34" s="92"/>
      <c r="U34" s="64"/>
      <c r="V34" s="320"/>
      <c r="W34" s="92">
        <v>1</v>
      </c>
      <c r="X34" s="64" t="s">
        <v>19</v>
      </c>
      <c r="Y34" s="320">
        <v>1</v>
      </c>
      <c r="Z34" s="92"/>
      <c r="AA34" s="64"/>
      <c r="AB34" s="320"/>
      <c r="AC34" s="115"/>
      <c r="AD34" s="116"/>
      <c r="AE34" s="340"/>
      <c r="AF34" s="115"/>
      <c r="AG34" s="116"/>
      <c r="AH34" s="340"/>
      <c r="AI34" s="82">
        <f t="shared" si="2"/>
        <v>15</v>
      </c>
      <c r="AJ34" s="348">
        <f t="shared" si="3"/>
        <v>1</v>
      </c>
    </row>
    <row r="35" spans="1:36" ht="25.5" x14ac:dyDescent="0.2">
      <c r="A35" s="468" t="s">
        <v>127</v>
      </c>
      <c r="B35" s="399" t="s">
        <v>42</v>
      </c>
      <c r="C35" s="453" t="s">
        <v>184</v>
      </c>
      <c r="D35" s="453" t="s">
        <v>19</v>
      </c>
      <c r="E35" s="65">
        <v>2</v>
      </c>
      <c r="F35" s="64" t="s">
        <v>20</v>
      </c>
      <c r="G35" s="317">
        <v>0</v>
      </c>
      <c r="H35" s="65"/>
      <c r="I35" s="64"/>
      <c r="J35" s="317"/>
      <c r="K35" s="65"/>
      <c r="L35" s="64"/>
      <c r="M35" s="317"/>
      <c r="N35" s="65"/>
      <c r="O35" s="64"/>
      <c r="P35" s="325"/>
      <c r="Q35" s="65"/>
      <c r="R35" s="64"/>
      <c r="S35" s="317"/>
      <c r="T35" s="65"/>
      <c r="U35" s="64"/>
      <c r="V35" s="317"/>
      <c r="W35" s="65"/>
      <c r="X35" s="64"/>
      <c r="Y35" s="317"/>
      <c r="Z35" s="65">
        <v>2</v>
      </c>
      <c r="AA35" s="64" t="s">
        <v>20</v>
      </c>
      <c r="AB35" s="317">
        <v>0</v>
      </c>
      <c r="AC35" s="115"/>
      <c r="AD35" s="116"/>
      <c r="AE35" s="340"/>
      <c r="AF35" s="115"/>
      <c r="AG35" s="116"/>
      <c r="AH35" s="340"/>
      <c r="AI35" s="60">
        <f t="shared" si="2"/>
        <v>60</v>
      </c>
      <c r="AJ35" s="350">
        <f t="shared" si="3"/>
        <v>0</v>
      </c>
    </row>
    <row r="36" spans="1:36" x14ac:dyDescent="0.2">
      <c r="A36" s="476" t="s">
        <v>148</v>
      </c>
      <c r="B36" s="399" t="s">
        <v>40</v>
      </c>
      <c r="C36" s="91"/>
      <c r="D36" s="453" t="s">
        <v>186</v>
      </c>
      <c r="E36" s="65">
        <v>2</v>
      </c>
      <c r="F36" s="64" t="s">
        <v>33</v>
      </c>
      <c r="G36" s="317">
        <v>2</v>
      </c>
      <c r="H36" s="65"/>
      <c r="I36" s="64"/>
      <c r="J36" s="317"/>
      <c r="K36" s="65"/>
      <c r="L36" s="64"/>
      <c r="M36" s="317"/>
      <c r="N36" s="65"/>
      <c r="O36" s="64"/>
      <c r="P36" s="325"/>
      <c r="Q36" s="65"/>
      <c r="R36" s="64"/>
      <c r="S36" s="317"/>
      <c r="T36" s="65"/>
      <c r="U36" s="64"/>
      <c r="V36" s="317"/>
      <c r="W36" s="65"/>
      <c r="X36" s="64"/>
      <c r="Y36" s="317"/>
      <c r="Z36" s="65"/>
      <c r="AA36" s="64"/>
      <c r="AB36" s="317"/>
      <c r="AC36" s="115"/>
      <c r="AD36" s="116"/>
      <c r="AE36" s="340"/>
      <c r="AF36" s="115"/>
      <c r="AG36" s="116"/>
      <c r="AH36" s="340"/>
      <c r="AI36" s="82">
        <f t="shared" si="2"/>
        <v>30</v>
      </c>
      <c r="AJ36" s="348">
        <f t="shared" si="3"/>
        <v>2</v>
      </c>
    </row>
    <row r="37" spans="1:36" x14ac:dyDescent="0.2">
      <c r="A37" s="476" t="s">
        <v>146</v>
      </c>
      <c r="B37" s="399" t="s">
        <v>41</v>
      </c>
      <c r="C37" s="91"/>
      <c r="D37" s="453" t="s">
        <v>186</v>
      </c>
      <c r="E37" s="65"/>
      <c r="F37" s="64"/>
      <c r="G37" s="317"/>
      <c r="H37" s="65">
        <v>2</v>
      </c>
      <c r="I37" s="64" t="s">
        <v>33</v>
      </c>
      <c r="J37" s="317">
        <v>2</v>
      </c>
      <c r="K37" s="65"/>
      <c r="L37" s="64"/>
      <c r="M37" s="317"/>
      <c r="N37" s="65"/>
      <c r="O37" s="64"/>
      <c r="P37" s="325"/>
      <c r="Q37" s="65"/>
      <c r="R37" s="64"/>
      <c r="S37" s="317"/>
      <c r="T37" s="65"/>
      <c r="U37" s="64"/>
      <c r="V37" s="317"/>
      <c r="W37" s="65"/>
      <c r="X37" s="64"/>
      <c r="Y37" s="317"/>
      <c r="Z37" s="65"/>
      <c r="AA37" s="64"/>
      <c r="AB37" s="317"/>
      <c r="AC37" s="115"/>
      <c r="AD37" s="116"/>
      <c r="AE37" s="340"/>
      <c r="AF37" s="115"/>
      <c r="AG37" s="116"/>
      <c r="AH37" s="340"/>
      <c r="AI37" s="82">
        <f t="shared" si="2"/>
        <v>30</v>
      </c>
      <c r="AJ37" s="348">
        <f t="shared" si="3"/>
        <v>2</v>
      </c>
    </row>
    <row r="38" spans="1:36" x14ac:dyDescent="0.2">
      <c r="A38" s="476" t="s">
        <v>147</v>
      </c>
      <c r="B38" s="400" t="s">
        <v>43</v>
      </c>
      <c r="C38" s="93"/>
      <c r="D38" s="464" t="s">
        <v>19</v>
      </c>
      <c r="E38" s="65"/>
      <c r="F38" s="64"/>
      <c r="G38" s="317"/>
      <c r="H38" s="65"/>
      <c r="I38" s="64"/>
      <c r="J38" s="317"/>
      <c r="K38" s="65">
        <v>2</v>
      </c>
      <c r="L38" s="64" t="s">
        <v>15</v>
      </c>
      <c r="M38" s="317">
        <v>2</v>
      </c>
      <c r="N38" s="65"/>
      <c r="O38" s="64"/>
      <c r="P38" s="325"/>
      <c r="Q38" s="65"/>
      <c r="R38" s="64"/>
      <c r="S38" s="317"/>
      <c r="T38" s="65"/>
      <c r="U38" s="64"/>
      <c r="V38" s="317"/>
      <c r="W38" s="65"/>
      <c r="X38" s="64"/>
      <c r="Y38" s="317"/>
      <c r="Z38" s="65"/>
      <c r="AA38" s="64"/>
      <c r="AB38" s="317"/>
      <c r="AC38" s="115"/>
      <c r="AD38" s="116"/>
      <c r="AE38" s="340"/>
      <c r="AF38" s="115"/>
      <c r="AG38" s="116"/>
      <c r="AH38" s="340"/>
      <c r="AI38" s="82">
        <f t="shared" ref="AI38:AI57" si="4">15*(E38+H38+K38+N38+Q38+T38+W38+Z38+AC38+AF38)</f>
        <v>30</v>
      </c>
      <c r="AJ38" s="348">
        <f t="shared" ref="AJ38:AJ57" si="5">G38+J38+M38+P38+S38+V38+Y38+AB38+AE38+AH38</f>
        <v>2</v>
      </c>
    </row>
    <row r="39" spans="1:36" x14ac:dyDescent="0.2">
      <c r="A39" s="476" t="s">
        <v>134</v>
      </c>
      <c r="B39" s="399" t="s">
        <v>44</v>
      </c>
      <c r="C39" s="91"/>
      <c r="D39" s="453" t="s">
        <v>19</v>
      </c>
      <c r="E39" s="65"/>
      <c r="F39" s="64"/>
      <c r="G39" s="317"/>
      <c r="H39" s="65"/>
      <c r="I39" s="64"/>
      <c r="J39" s="317"/>
      <c r="K39" s="65">
        <v>2</v>
      </c>
      <c r="L39" s="64" t="s">
        <v>15</v>
      </c>
      <c r="M39" s="317">
        <v>3</v>
      </c>
      <c r="N39" s="65"/>
      <c r="O39" s="64"/>
      <c r="P39" s="325"/>
      <c r="Q39" s="65"/>
      <c r="R39" s="64"/>
      <c r="S39" s="317"/>
      <c r="T39" s="65"/>
      <c r="U39" s="64"/>
      <c r="V39" s="317"/>
      <c r="W39" s="65"/>
      <c r="X39" s="64"/>
      <c r="Y39" s="317"/>
      <c r="Z39" s="65"/>
      <c r="AA39" s="64"/>
      <c r="AB39" s="317"/>
      <c r="AC39" s="115"/>
      <c r="AD39" s="116"/>
      <c r="AE39" s="340"/>
      <c r="AF39" s="115"/>
      <c r="AG39" s="116"/>
      <c r="AH39" s="340"/>
      <c r="AI39" s="82">
        <f t="shared" si="4"/>
        <v>30</v>
      </c>
      <c r="AJ39" s="348">
        <f t="shared" si="5"/>
        <v>3</v>
      </c>
    </row>
    <row r="40" spans="1:36" x14ac:dyDescent="0.2">
      <c r="A40" s="476" t="s">
        <v>145</v>
      </c>
      <c r="B40" s="399" t="s">
        <v>45</v>
      </c>
      <c r="C40" s="91"/>
      <c r="D40" s="453" t="s">
        <v>19</v>
      </c>
      <c r="E40" s="65"/>
      <c r="F40" s="64"/>
      <c r="G40" s="317"/>
      <c r="H40" s="65"/>
      <c r="I40" s="64"/>
      <c r="J40" s="317"/>
      <c r="K40" s="65"/>
      <c r="L40" s="64"/>
      <c r="M40" s="317"/>
      <c r="N40" s="65">
        <v>2</v>
      </c>
      <c r="O40" s="64" t="s">
        <v>15</v>
      </c>
      <c r="P40" s="325">
        <v>3</v>
      </c>
      <c r="Q40" s="65"/>
      <c r="R40" s="64"/>
      <c r="S40" s="317"/>
      <c r="T40" s="65"/>
      <c r="U40" s="64"/>
      <c r="V40" s="317"/>
      <c r="W40" s="65"/>
      <c r="X40" s="64"/>
      <c r="Y40" s="317"/>
      <c r="Z40" s="65"/>
      <c r="AA40" s="64"/>
      <c r="AB40" s="317"/>
      <c r="AC40" s="115"/>
      <c r="AD40" s="116"/>
      <c r="AE40" s="340"/>
      <c r="AF40" s="115"/>
      <c r="AG40" s="116"/>
      <c r="AH40" s="340"/>
      <c r="AI40" s="82">
        <f t="shared" si="4"/>
        <v>30</v>
      </c>
      <c r="AJ40" s="348">
        <f t="shared" si="5"/>
        <v>3</v>
      </c>
    </row>
    <row r="41" spans="1:36" x14ac:dyDescent="0.2">
      <c r="A41" s="476" t="s">
        <v>135</v>
      </c>
      <c r="B41" s="399" t="s">
        <v>46</v>
      </c>
      <c r="C41" s="91"/>
      <c r="D41" s="453" t="s">
        <v>186</v>
      </c>
      <c r="E41" s="65"/>
      <c r="F41" s="64"/>
      <c r="G41" s="317"/>
      <c r="H41" s="65"/>
      <c r="I41" s="64"/>
      <c r="J41" s="317"/>
      <c r="K41" s="65"/>
      <c r="L41" s="64"/>
      <c r="M41" s="317"/>
      <c r="N41" s="65"/>
      <c r="O41" s="64"/>
      <c r="P41" s="325"/>
      <c r="Q41" s="65">
        <v>2</v>
      </c>
      <c r="R41" s="64" t="s">
        <v>33</v>
      </c>
      <c r="S41" s="317">
        <v>2</v>
      </c>
      <c r="T41" s="65"/>
      <c r="U41" s="64"/>
      <c r="V41" s="317"/>
      <c r="W41" s="65"/>
      <c r="X41" s="64"/>
      <c r="Y41" s="317"/>
      <c r="Z41" s="65"/>
      <c r="AA41" s="64"/>
      <c r="AB41" s="317"/>
      <c r="AC41" s="115"/>
      <c r="AD41" s="116"/>
      <c r="AE41" s="340"/>
      <c r="AF41" s="115"/>
      <c r="AG41" s="116"/>
      <c r="AH41" s="340"/>
      <c r="AI41" s="82">
        <f t="shared" si="4"/>
        <v>30</v>
      </c>
      <c r="AJ41" s="348">
        <f t="shared" si="5"/>
        <v>2</v>
      </c>
    </row>
    <row r="42" spans="1:36" ht="36" x14ac:dyDescent="0.2">
      <c r="A42" s="476" t="s">
        <v>140</v>
      </c>
      <c r="B42" s="399" t="s">
        <v>47</v>
      </c>
      <c r="C42" s="463" t="s">
        <v>269</v>
      </c>
      <c r="D42" s="453" t="s">
        <v>19</v>
      </c>
      <c r="E42" s="65"/>
      <c r="F42" s="64"/>
      <c r="G42" s="317"/>
      <c r="H42" s="65"/>
      <c r="I42" s="64"/>
      <c r="J42" s="317"/>
      <c r="K42" s="65"/>
      <c r="L42" s="64"/>
      <c r="M42" s="317"/>
      <c r="N42" s="65"/>
      <c r="O42" s="64"/>
      <c r="P42" s="325"/>
      <c r="Q42" s="65"/>
      <c r="R42" s="64"/>
      <c r="S42" s="317"/>
      <c r="T42" s="65">
        <v>3</v>
      </c>
      <c r="U42" s="64" t="s">
        <v>15</v>
      </c>
      <c r="V42" s="317">
        <v>2</v>
      </c>
      <c r="W42" s="65"/>
      <c r="X42" s="64"/>
      <c r="Y42" s="317"/>
      <c r="Z42" s="65"/>
      <c r="AA42" s="64"/>
      <c r="AB42" s="317"/>
      <c r="AC42" s="115"/>
      <c r="AD42" s="116"/>
      <c r="AE42" s="340"/>
      <c r="AF42" s="115"/>
      <c r="AG42" s="116"/>
      <c r="AH42" s="340"/>
      <c r="AI42" s="82">
        <f t="shared" si="4"/>
        <v>45</v>
      </c>
      <c r="AJ42" s="348">
        <f t="shared" si="5"/>
        <v>2</v>
      </c>
    </row>
    <row r="43" spans="1:36" x14ac:dyDescent="0.2">
      <c r="A43" s="476" t="s">
        <v>144</v>
      </c>
      <c r="B43" s="399" t="s">
        <v>48</v>
      </c>
      <c r="C43" s="91"/>
      <c r="D43" s="453" t="s">
        <v>186</v>
      </c>
      <c r="E43" s="65"/>
      <c r="F43" s="64"/>
      <c r="G43" s="317"/>
      <c r="H43" s="65"/>
      <c r="I43" s="64"/>
      <c r="J43" s="317"/>
      <c r="K43" s="65"/>
      <c r="L43" s="64"/>
      <c r="M43" s="317"/>
      <c r="N43" s="65"/>
      <c r="O43" s="64"/>
      <c r="P43" s="325"/>
      <c r="Q43" s="65"/>
      <c r="R43" s="64"/>
      <c r="S43" s="317"/>
      <c r="T43" s="65"/>
      <c r="U43" s="64"/>
      <c r="V43" s="317"/>
      <c r="W43" s="65">
        <v>2</v>
      </c>
      <c r="X43" s="64" t="s">
        <v>33</v>
      </c>
      <c r="Y43" s="317">
        <v>2</v>
      </c>
      <c r="Z43" s="65"/>
      <c r="AA43" s="64"/>
      <c r="AB43" s="317"/>
      <c r="AC43" s="115"/>
      <c r="AD43" s="116"/>
      <c r="AE43" s="340"/>
      <c r="AF43" s="115"/>
      <c r="AG43" s="116"/>
      <c r="AH43" s="340"/>
      <c r="AI43" s="82">
        <f t="shared" si="4"/>
        <v>30</v>
      </c>
      <c r="AJ43" s="348">
        <f t="shared" si="5"/>
        <v>2</v>
      </c>
    </row>
    <row r="44" spans="1:36" x14ac:dyDescent="0.2">
      <c r="A44" s="476" t="s">
        <v>142</v>
      </c>
      <c r="B44" s="399" t="s">
        <v>49</v>
      </c>
      <c r="C44" s="91"/>
      <c r="D44" s="453" t="s">
        <v>186</v>
      </c>
      <c r="E44" s="65"/>
      <c r="F44" s="64"/>
      <c r="G44" s="317"/>
      <c r="H44" s="65"/>
      <c r="I44" s="64"/>
      <c r="J44" s="317"/>
      <c r="K44" s="65"/>
      <c r="L44" s="64"/>
      <c r="M44" s="317"/>
      <c r="N44" s="65"/>
      <c r="O44" s="64"/>
      <c r="P44" s="325"/>
      <c r="Q44" s="65"/>
      <c r="R44" s="64"/>
      <c r="S44" s="317"/>
      <c r="T44" s="65"/>
      <c r="U44" s="64"/>
      <c r="V44" s="317"/>
      <c r="W44" s="65"/>
      <c r="X44" s="64"/>
      <c r="Y44" s="317"/>
      <c r="Z44" s="65">
        <v>2</v>
      </c>
      <c r="AA44" s="64" t="s">
        <v>33</v>
      </c>
      <c r="AB44" s="317">
        <v>2</v>
      </c>
      <c r="AC44" s="115"/>
      <c r="AD44" s="116"/>
      <c r="AE44" s="340"/>
      <c r="AF44" s="115"/>
      <c r="AG44" s="116"/>
      <c r="AH44" s="340"/>
      <c r="AI44" s="82">
        <f t="shared" si="4"/>
        <v>30</v>
      </c>
      <c r="AJ44" s="348">
        <f t="shared" si="5"/>
        <v>2</v>
      </c>
    </row>
    <row r="45" spans="1:36" x14ac:dyDescent="0.2">
      <c r="A45" s="476" t="s">
        <v>143</v>
      </c>
      <c r="B45" s="399" t="s">
        <v>50</v>
      </c>
      <c r="C45" s="91"/>
      <c r="D45" s="453" t="s">
        <v>186</v>
      </c>
      <c r="E45" s="65"/>
      <c r="F45" s="64"/>
      <c r="G45" s="317"/>
      <c r="H45" s="65"/>
      <c r="I45" s="64"/>
      <c r="J45" s="317"/>
      <c r="K45" s="65"/>
      <c r="L45" s="64"/>
      <c r="M45" s="317"/>
      <c r="N45" s="65"/>
      <c r="O45" s="64"/>
      <c r="P45" s="325"/>
      <c r="Q45" s="65"/>
      <c r="R45" s="64"/>
      <c r="S45" s="317"/>
      <c r="T45" s="65"/>
      <c r="U45" s="64"/>
      <c r="V45" s="317"/>
      <c r="W45" s="65">
        <v>2</v>
      </c>
      <c r="X45" s="64" t="s">
        <v>33</v>
      </c>
      <c r="Y45" s="317">
        <v>3</v>
      </c>
      <c r="Z45" s="65"/>
      <c r="AA45" s="64"/>
      <c r="AB45" s="317"/>
      <c r="AC45" s="115"/>
      <c r="AD45" s="116"/>
      <c r="AE45" s="340"/>
      <c r="AF45" s="115"/>
      <c r="AG45" s="116"/>
      <c r="AH45" s="340"/>
      <c r="AI45" s="82">
        <f t="shared" si="4"/>
        <v>30</v>
      </c>
      <c r="AJ45" s="348">
        <f t="shared" si="5"/>
        <v>3</v>
      </c>
    </row>
    <row r="46" spans="1:36" ht="13.5" thickBot="1" x14ac:dyDescent="0.25">
      <c r="A46" s="476" t="s">
        <v>141</v>
      </c>
      <c r="B46" s="399" t="s">
        <v>51</v>
      </c>
      <c r="C46" s="91"/>
      <c r="D46" s="453" t="s">
        <v>186</v>
      </c>
      <c r="E46" s="65"/>
      <c r="F46" s="64"/>
      <c r="G46" s="317"/>
      <c r="H46" s="65"/>
      <c r="I46" s="64"/>
      <c r="J46" s="317"/>
      <c r="K46" s="65"/>
      <c r="L46" s="64"/>
      <c r="M46" s="317"/>
      <c r="N46" s="65"/>
      <c r="O46" s="64"/>
      <c r="P46" s="325"/>
      <c r="Q46" s="65"/>
      <c r="R46" s="64"/>
      <c r="S46" s="317"/>
      <c r="T46" s="65"/>
      <c r="U46" s="64"/>
      <c r="V46" s="317"/>
      <c r="W46" s="65">
        <v>2</v>
      </c>
      <c r="X46" s="64" t="s">
        <v>33</v>
      </c>
      <c r="Y46" s="317">
        <v>2</v>
      </c>
      <c r="Z46" s="65"/>
      <c r="AA46" s="64"/>
      <c r="AB46" s="317"/>
      <c r="AC46" s="115"/>
      <c r="AD46" s="116"/>
      <c r="AE46" s="340"/>
      <c r="AF46" s="115"/>
      <c r="AG46" s="116"/>
      <c r="AH46" s="340"/>
      <c r="AI46" s="82">
        <f t="shared" si="4"/>
        <v>30</v>
      </c>
      <c r="AJ46" s="348">
        <f t="shared" si="5"/>
        <v>2</v>
      </c>
    </row>
    <row r="47" spans="1:36" ht="13.5" thickBot="1" x14ac:dyDescent="0.25">
      <c r="B47" s="543" t="s">
        <v>88</v>
      </c>
      <c r="C47" s="427"/>
      <c r="D47" s="425"/>
      <c r="E47" s="545" t="s">
        <v>1</v>
      </c>
      <c r="F47" s="546"/>
      <c r="G47" s="547"/>
      <c r="H47" s="548" t="s">
        <v>2</v>
      </c>
      <c r="I47" s="549"/>
      <c r="J47" s="550"/>
      <c r="K47" s="545" t="s">
        <v>3</v>
      </c>
      <c r="L47" s="546"/>
      <c r="M47" s="547"/>
      <c r="N47" s="545" t="s">
        <v>4</v>
      </c>
      <c r="O47" s="546"/>
      <c r="P47" s="547"/>
      <c r="Q47" s="545" t="s">
        <v>5</v>
      </c>
      <c r="R47" s="546"/>
      <c r="S47" s="547"/>
      <c r="T47" s="545" t="s">
        <v>6</v>
      </c>
      <c r="U47" s="546"/>
      <c r="V47" s="547"/>
      <c r="W47" s="545" t="s">
        <v>7</v>
      </c>
      <c r="X47" s="546"/>
      <c r="Y47" s="547"/>
      <c r="Z47" s="545" t="s">
        <v>8</v>
      </c>
      <c r="AA47" s="546"/>
      <c r="AB47" s="547"/>
      <c r="AC47" s="551" t="s">
        <v>9</v>
      </c>
      <c r="AD47" s="552"/>
      <c r="AE47" s="553"/>
      <c r="AF47" s="551" t="s">
        <v>10</v>
      </c>
      <c r="AG47" s="552"/>
      <c r="AH47" s="553"/>
      <c r="AI47" s="106" t="s">
        <v>11</v>
      </c>
      <c r="AJ47" s="351" t="s">
        <v>12</v>
      </c>
    </row>
    <row r="48" spans="1:36" ht="13.5" thickBot="1" x14ac:dyDescent="0.25">
      <c r="B48" s="544"/>
      <c r="C48" s="428"/>
      <c r="D48" s="426"/>
      <c r="E48" s="141" t="s">
        <v>11</v>
      </c>
      <c r="F48" s="142"/>
      <c r="G48" s="356" t="s">
        <v>12</v>
      </c>
      <c r="H48" s="144" t="s">
        <v>11</v>
      </c>
      <c r="I48" s="145"/>
      <c r="J48" s="356" t="s">
        <v>12</v>
      </c>
      <c r="K48" s="144" t="s">
        <v>11</v>
      </c>
      <c r="L48" s="145"/>
      <c r="M48" s="356" t="s">
        <v>12</v>
      </c>
      <c r="N48" s="144" t="s">
        <v>11</v>
      </c>
      <c r="O48" s="145"/>
      <c r="P48" s="356" t="s">
        <v>12</v>
      </c>
      <c r="Q48" s="144" t="s">
        <v>11</v>
      </c>
      <c r="R48" s="145"/>
      <c r="S48" s="356" t="s">
        <v>12</v>
      </c>
      <c r="T48" s="144" t="s">
        <v>11</v>
      </c>
      <c r="U48" s="145"/>
      <c r="V48" s="356" t="s">
        <v>12</v>
      </c>
      <c r="W48" s="103" t="s">
        <v>11</v>
      </c>
      <c r="X48" s="104"/>
      <c r="Y48" s="331" t="s">
        <v>12</v>
      </c>
      <c r="Z48" s="103" t="s">
        <v>11</v>
      </c>
      <c r="AA48" s="104"/>
      <c r="AB48" s="331" t="s">
        <v>12</v>
      </c>
      <c r="AC48" s="117" t="s">
        <v>11</v>
      </c>
      <c r="AD48" s="118"/>
      <c r="AE48" s="341" t="s">
        <v>12</v>
      </c>
      <c r="AF48" s="117" t="s">
        <v>11</v>
      </c>
      <c r="AG48" s="118"/>
      <c r="AH48" s="341" t="s">
        <v>12</v>
      </c>
      <c r="AI48" s="90"/>
      <c r="AJ48" s="346"/>
    </row>
    <row r="49" spans="1:36" x14ac:dyDescent="0.2">
      <c r="A49" s="478" t="s">
        <v>139</v>
      </c>
      <c r="B49" s="91" t="s">
        <v>53</v>
      </c>
      <c r="C49" s="84"/>
      <c r="D49" s="453" t="s">
        <v>19</v>
      </c>
      <c r="E49" s="73"/>
      <c r="F49" s="74"/>
      <c r="G49" s="316"/>
      <c r="H49" s="73"/>
      <c r="I49" s="74"/>
      <c r="J49" s="316"/>
      <c r="K49" s="73"/>
      <c r="L49" s="74"/>
      <c r="M49" s="316"/>
      <c r="N49" s="73"/>
      <c r="O49" s="74"/>
      <c r="P49" s="327"/>
      <c r="Q49" s="73"/>
      <c r="R49" s="74"/>
      <c r="S49" s="316"/>
      <c r="T49" s="73"/>
      <c r="U49" s="74"/>
      <c r="V49" s="316"/>
      <c r="W49" s="65">
        <v>2</v>
      </c>
      <c r="X49" s="64" t="s">
        <v>19</v>
      </c>
      <c r="Y49" s="317">
        <v>2</v>
      </c>
      <c r="Z49" s="65"/>
      <c r="AA49" s="64"/>
      <c r="AB49" s="317"/>
      <c r="AC49" s="115"/>
      <c r="AD49" s="116"/>
      <c r="AE49" s="340"/>
      <c r="AF49" s="115"/>
      <c r="AG49" s="116"/>
      <c r="AH49" s="340"/>
      <c r="AI49" s="60">
        <f>15*(E49+H49+K49+N49+Q49+T49+W49+Z49+AC49+AF49)</f>
        <v>30</v>
      </c>
      <c r="AJ49" s="350">
        <f>G49+J49+M49+P49+S49+V49+Y49+AB49+AE49+AH49</f>
        <v>2</v>
      </c>
    </row>
    <row r="50" spans="1:36" x14ac:dyDescent="0.2">
      <c r="A50" s="478" t="s">
        <v>137</v>
      </c>
      <c r="B50" s="91" t="s">
        <v>54</v>
      </c>
      <c r="C50" s="91"/>
      <c r="D50" s="453" t="s">
        <v>186</v>
      </c>
      <c r="E50" s="65"/>
      <c r="F50" s="64"/>
      <c r="G50" s="317"/>
      <c r="H50" s="65"/>
      <c r="I50" s="64"/>
      <c r="J50" s="317"/>
      <c r="K50" s="65"/>
      <c r="L50" s="64"/>
      <c r="M50" s="317"/>
      <c r="N50" s="65"/>
      <c r="O50" s="64"/>
      <c r="P50" s="325"/>
      <c r="Q50" s="65"/>
      <c r="R50" s="64"/>
      <c r="S50" s="317"/>
      <c r="T50" s="65"/>
      <c r="U50" s="64"/>
      <c r="V50" s="317"/>
      <c r="W50" s="65">
        <v>2</v>
      </c>
      <c r="X50" s="64" t="s">
        <v>33</v>
      </c>
      <c r="Y50" s="317">
        <v>2</v>
      </c>
      <c r="Z50" s="65"/>
      <c r="AA50" s="64"/>
      <c r="AB50" s="317"/>
      <c r="AC50" s="115"/>
      <c r="AD50" s="116"/>
      <c r="AE50" s="340"/>
      <c r="AF50" s="115"/>
      <c r="AG50" s="116"/>
      <c r="AH50" s="340"/>
      <c r="AI50" s="60">
        <f>15*(E50+H50+K50+N50+Q50+T50+W50+Z50+AC50+AF50)</f>
        <v>30</v>
      </c>
      <c r="AJ50" s="350">
        <f>G50+J50+M50+P50+S50+V50+Y50+AB50+AE50+AH50</f>
        <v>2</v>
      </c>
    </row>
    <row r="51" spans="1:36" x14ac:dyDescent="0.2">
      <c r="A51" s="478" t="s">
        <v>136</v>
      </c>
      <c r="B51" s="91" t="s">
        <v>55</v>
      </c>
      <c r="C51" s="91"/>
      <c r="D51" s="453"/>
      <c r="E51" s="65"/>
      <c r="F51" s="64"/>
      <c r="G51" s="317"/>
      <c r="H51" s="65"/>
      <c r="I51" s="64"/>
      <c r="J51" s="317"/>
      <c r="K51" s="65"/>
      <c r="L51" s="64"/>
      <c r="M51" s="317"/>
      <c r="N51" s="65">
        <v>2</v>
      </c>
      <c r="O51" s="64" t="s">
        <v>19</v>
      </c>
      <c r="P51" s="325">
        <v>2</v>
      </c>
      <c r="Q51" s="65"/>
      <c r="R51" s="64"/>
      <c r="S51" s="317"/>
      <c r="T51" s="65"/>
      <c r="U51" s="64"/>
      <c r="V51" s="317"/>
      <c r="W51" s="65"/>
      <c r="X51" s="64"/>
      <c r="Y51" s="317"/>
      <c r="Z51" s="65"/>
      <c r="AA51" s="64"/>
      <c r="AB51" s="317"/>
      <c r="AC51" s="115"/>
      <c r="AD51" s="116"/>
      <c r="AE51" s="340"/>
      <c r="AF51" s="115"/>
      <c r="AG51" s="116"/>
      <c r="AH51" s="340"/>
      <c r="AI51" s="60">
        <f>15*(E51+H51+K51+N51+Q51+T51+W51+Z51+AC51+AF51)</f>
        <v>30</v>
      </c>
      <c r="AJ51" s="350">
        <f>G51+J51+M51+P51+S51+V51+Y51+AB51+AE51+AH51</f>
        <v>2</v>
      </c>
    </row>
    <row r="52" spans="1:36" s="22" customFormat="1" ht="13.5" thickBot="1" x14ac:dyDescent="0.25">
      <c r="A52" s="478" t="s">
        <v>138</v>
      </c>
      <c r="B52" s="91" t="s">
        <v>56</v>
      </c>
      <c r="C52" s="91"/>
      <c r="D52" s="453" t="s">
        <v>186</v>
      </c>
      <c r="E52" s="65"/>
      <c r="F52" s="64"/>
      <c r="G52" s="317"/>
      <c r="H52" s="65"/>
      <c r="I52" s="64"/>
      <c r="J52" s="317"/>
      <c r="K52" s="65"/>
      <c r="L52" s="64"/>
      <c r="M52" s="317"/>
      <c r="N52" s="65"/>
      <c r="O52" s="64"/>
      <c r="P52" s="325"/>
      <c r="Q52" s="65">
        <v>2</v>
      </c>
      <c r="R52" s="64" t="s">
        <v>33</v>
      </c>
      <c r="S52" s="317">
        <v>2</v>
      </c>
      <c r="T52" s="65"/>
      <c r="U52" s="64"/>
      <c r="V52" s="317"/>
      <c r="W52" s="65"/>
      <c r="X52" s="64"/>
      <c r="Y52" s="317"/>
      <c r="Z52" s="65"/>
      <c r="AA52" s="64"/>
      <c r="AB52" s="317"/>
      <c r="AC52" s="115"/>
      <c r="AD52" s="116"/>
      <c r="AE52" s="340"/>
      <c r="AF52" s="115"/>
      <c r="AG52" s="116"/>
      <c r="AH52" s="340"/>
      <c r="AI52" s="60">
        <f>15*(E52+H52+K52+N52+Q52+T52+W52+Z52+AC52+AF52)</f>
        <v>30</v>
      </c>
      <c r="AJ52" s="350">
        <f>G52+J52+M52+P52+S52+V52+Y52+AB52+AE52+AH52</f>
        <v>2</v>
      </c>
    </row>
    <row r="53" spans="1:36" s="22" customFormat="1" ht="13.5" thickBot="1" x14ac:dyDescent="0.25">
      <c r="A53" s="479"/>
      <c r="B53" s="540" t="s">
        <v>275</v>
      </c>
      <c r="C53" s="541"/>
      <c r="D53" s="541"/>
      <c r="E53" s="541"/>
      <c r="F53" s="541"/>
      <c r="G53" s="541"/>
      <c r="H53" s="541"/>
      <c r="I53" s="541"/>
      <c r="J53" s="541"/>
      <c r="K53" s="541"/>
      <c r="L53" s="541"/>
      <c r="M53" s="541"/>
      <c r="N53" s="541"/>
      <c r="O53" s="541"/>
      <c r="P53" s="541"/>
      <c r="Q53" s="541"/>
      <c r="R53" s="541"/>
      <c r="S53" s="541"/>
      <c r="T53" s="541"/>
      <c r="U53" s="541"/>
      <c r="V53" s="541"/>
      <c r="W53" s="541"/>
      <c r="X53" s="541"/>
      <c r="Y53" s="541"/>
      <c r="Z53" s="541"/>
      <c r="AA53" s="541"/>
      <c r="AB53" s="541"/>
      <c r="AC53" s="541"/>
      <c r="AD53" s="541"/>
      <c r="AE53" s="541"/>
      <c r="AF53" s="541"/>
      <c r="AG53" s="541"/>
      <c r="AH53" s="541"/>
      <c r="AI53" s="541"/>
      <c r="AJ53" s="542"/>
    </row>
    <row r="54" spans="1:36" x14ac:dyDescent="0.2">
      <c r="A54" s="480" t="s">
        <v>242</v>
      </c>
      <c r="B54" s="91" t="s">
        <v>57</v>
      </c>
      <c r="C54" s="453" t="s">
        <v>276</v>
      </c>
      <c r="D54" s="453" t="s">
        <v>19</v>
      </c>
      <c r="E54" s="65"/>
      <c r="F54" s="64"/>
      <c r="G54" s="317"/>
      <c r="H54" s="65"/>
      <c r="I54" s="64"/>
      <c r="J54" s="317"/>
      <c r="K54" s="65"/>
      <c r="L54" s="64"/>
      <c r="M54" s="317"/>
      <c r="N54" s="65"/>
      <c r="O54" s="64"/>
      <c r="P54" s="325"/>
      <c r="Q54" s="65"/>
      <c r="R54" s="64"/>
      <c r="S54" s="317"/>
      <c r="T54" s="65"/>
      <c r="U54" s="64"/>
      <c r="V54" s="317"/>
      <c r="W54" s="65"/>
      <c r="X54" s="64"/>
      <c r="Y54" s="317"/>
      <c r="Z54" s="65"/>
      <c r="AA54" s="122"/>
      <c r="AB54" s="335"/>
      <c r="AC54" s="5">
        <v>2</v>
      </c>
      <c r="AD54" s="8" t="s">
        <v>33</v>
      </c>
      <c r="AE54" s="342">
        <v>2</v>
      </c>
      <c r="AF54" s="5">
        <v>2</v>
      </c>
      <c r="AG54" s="8" t="s">
        <v>33</v>
      </c>
      <c r="AH54" s="342">
        <v>2</v>
      </c>
      <c r="AI54" s="82">
        <f t="shared" si="4"/>
        <v>60</v>
      </c>
      <c r="AJ54" s="348">
        <f t="shared" si="5"/>
        <v>4</v>
      </c>
    </row>
    <row r="55" spans="1:36" x14ac:dyDescent="0.2">
      <c r="A55" s="480" t="s">
        <v>243</v>
      </c>
      <c r="B55" s="91" t="s">
        <v>52</v>
      </c>
      <c r="C55" s="453" t="s">
        <v>276</v>
      </c>
      <c r="D55" s="453" t="s">
        <v>19</v>
      </c>
      <c r="E55" s="65"/>
      <c r="F55" s="64"/>
      <c r="G55" s="317"/>
      <c r="H55" s="65"/>
      <c r="I55" s="64"/>
      <c r="J55" s="317"/>
      <c r="K55" s="65"/>
      <c r="L55" s="64"/>
      <c r="M55" s="317"/>
      <c r="N55" s="65"/>
      <c r="O55" s="64"/>
      <c r="P55" s="325"/>
      <c r="Q55" s="65"/>
      <c r="R55" s="64"/>
      <c r="S55" s="317"/>
      <c r="T55" s="65"/>
      <c r="U55" s="64"/>
      <c r="V55" s="317"/>
      <c r="W55" s="65"/>
      <c r="X55" s="64"/>
      <c r="Y55" s="317"/>
      <c r="Z55" s="65"/>
      <c r="AA55" s="122"/>
      <c r="AB55" s="335"/>
      <c r="AC55" s="5">
        <v>2</v>
      </c>
      <c r="AD55" s="8" t="s">
        <v>33</v>
      </c>
      <c r="AE55" s="342">
        <v>2</v>
      </c>
      <c r="AF55" s="5"/>
      <c r="AG55" s="8"/>
      <c r="AH55" s="342"/>
      <c r="AI55" s="82">
        <f>15*(E55+H55+K55+N55+Q55+T55+W55+Z55+AC55+AF55)</f>
        <v>30</v>
      </c>
      <c r="AJ55" s="348">
        <f>G55+J55+M55+P55+S55+V55+Y55+AB55+AE55+AH55</f>
        <v>2</v>
      </c>
    </row>
    <row r="56" spans="1:36" x14ac:dyDescent="0.2">
      <c r="A56" s="480" t="s">
        <v>244</v>
      </c>
      <c r="B56" s="124" t="s">
        <v>21</v>
      </c>
      <c r="C56" s="461" t="s">
        <v>276</v>
      </c>
      <c r="D56" s="124"/>
      <c r="E56" s="65"/>
      <c r="F56" s="64"/>
      <c r="G56" s="317"/>
      <c r="H56" s="65"/>
      <c r="I56" s="64"/>
      <c r="J56" s="317"/>
      <c r="K56" s="65"/>
      <c r="L56" s="64"/>
      <c r="M56" s="317"/>
      <c r="N56" s="65"/>
      <c r="O56" s="64"/>
      <c r="P56" s="325"/>
      <c r="Q56" s="65"/>
      <c r="R56" s="64"/>
      <c r="S56" s="317"/>
      <c r="T56" s="65"/>
      <c r="U56" s="64"/>
      <c r="V56" s="317"/>
      <c r="W56" s="65"/>
      <c r="X56" s="64"/>
      <c r="Y56" s="317"/>
      <c r="Z56" s="65"/>
      <c r="AA56" s="64"/>
      <c r="AB56" s="317"/>
      <c r="AC56" s="7"/>
      <c r="AD56" s="6"/>
      <c r="AE56" s="342">
        <v>20</v>
      </c>
      <c r="AF56" s="5"/>
      <c r="AG56" s="6"/>
      <c r="AH56" s="342">
        <v>20</v>
      </c>
      <c r="AI56" s="82">
        <f>15*(E56+H56+K56+N56+Q56+T56+W56+Z56+AC56+AF56)</f>
        <v>0</v>
      </c>
      <c r="AJ56" s="348">
        <f>G56+J56+M56+P56+S56+V56+Y56+AB56+AE56+AH56</f>
        <v>40</v>
      </c>
    </row>
    <row r="57" spans="1:36" ht="13.5" thickBot="1" x14ac:dyDescent="0.25">
      <c r="A57" s="480" t="s">
        <v>245</v>
      </c>
      <c r="B57" s="125" t="s">
        <v>22</v>
      </c>
      <c r="C57" s="462" t="s">
        <v>276</v>
      </c>
      <c r="D57" s="125"/>
      <c r="E57" s="126"/>
      <c r="F57" s="127"/>
      <c r="G57" s="321"/>
      <c r="H57" s="126"/>
      <c r="I57" s="127"/>
      <c r="J57" s="321"/>
      <c r="K57" s="126"/>
      <c r="L57" s="127"/>
      <c r="M57" s="321"/>
      <c r="N57" s="126"/>
      <c r="O57" s="127"/>
      <c r="P57" s="328"/>
      <c r="Q57" s="126"/>
      <c r="R57" s="127"/>
      <c r="S57" s="321"/>
      <c r="T57" s="126"/>
      <c r="U57" s="127"/>
      <c r="V57" s="321"/>
      <c r="W57" s="126"/>
      <c r="X57" s="127"/>
      <c r="Y57" s="321"/>
      <c r="Z57" s="126"/>
      <c r="AA57" s="127"/>
      <c r="AB57" s="321"/>
      <c r="AC57" s="10"/>
      <c r="AD57" s="11"/>
      <c r="AE57" s="343">
        <v>2</v>
      </c>
      <c r="AF57" s="10"/>
      <c r="AG57" s="11"/>
      <c r="AH57" s="343">
        <v>2</v>
      </c>
      <c r="AI57" s="129">
        <f t="shared" si="4"/>
        <v>0</v>
      </c>
      <c r="AJ57" s="352">
        <f t="shared" si="5"/>
        <v>4</v>
      </c>
    </row>
    <row r="58" spans="1:36" ht="13.5" thickBot="1" x14ac:dyDescent="0.25">
      <c r="B58" s="94" t="s">
        <v>23</v>
      </c>
      <c r="C58" s="94"/>
      <c r="D58" s="94"/>
      <c r="E58" s="95">
        <f>SUM(E6:E57)</f>
        <v>23</v>
      </c>
      <c r="F58" s="96"/>
      <c r="G58" s="322">
        <f>SUM(G6:G57)</f>
        <v>32</v>
      </c>
      <c r="H58" s="97">
        <f>SUM(H6:H57)</f>
        <v>20</v>
      </c>
      <c r="I58" s="98"/>
      <c r="J58" s="324">
        <f>SUM(J6:J57)</f>
        <v>31</v>
      </c>
      <c r="K58" s="97">
        <f>SUM(K6:K57)</f>
        <v>24</v>
      </c>
      <c r="L58" s="98"/>
      <c r="M58" s="324">
        <f>SUM(M6:M57)</f>
        <v>33</v>
      </c>
      <c r="N58" s="99">
        <f>SUM(N6:N57)</f>
        <v>25</v>
      </c>
      <c r="O58" s="98"/>
      <c r="P58" s="329">
        <f>SUM(P6:P57)</f>
        <v>34</v>
      </c>
      <c r="Q58" s="97">
        <f>SUM(Q6:Q57)</f>
        <v>28</v>
      </c>
      <c r="R58" s="98"/>
      <c r="S58" s="324">
        <f>SUM(S6:S57)</f>
        <v>34</v>
      </c>
      <c r="T58" s="97">
        <f>SUM(T6:T57)</f>
        <v>26</v>
      </c>
      <c r="U58" s="98"/>
      <c r="V58" s="324">
        <f>SUM(V6:V57)</f>
        <v>30</v>
      </c>
      <c r="W58" s="97">
        <f>SUM(W6:W57)</f>
        <v>20</v>
      </c>
      <c r="X58" s="98"/>
      <c r="Y58" s="324">
        <f>SUM(Y6:Y57)</f>
        <v>34</v>
      </c>
      <c r="Z58" s="97">
        <f>SUM(Z6:Z57)</f>
        <v>13</v>
      </c>
      <c r="AA58" s="98"/>
      <c r="AB58" s="324">
        <f>SUM(AB6:AB57)</f>
        <v>28</v>
      </c>
      <c r="AC58" s="97">
        <f>SUM(AC6:AC57)</f>
        <v>4</v>
      </c>
      <c r="AD58" s="98"/>
      <c r="AE58" s="324">
        <f>SUM(AE6:AE57)</f>
        <v>26</v>
      </c>
      <c r="AF58" s="97">
        <f>SUM(AF6:AF57)</f>
        <v>2</v>
      </c>
      <c r="AG58" s="98"/>
      <c r="AH58" s="324">
        <f>SUM(AH6:AH57)</f>
        <v>24</v>
      </c>
      <c r="AI58" s="15">
        <f>SUM(AI6:AI57)</f>
        <v>2775</v>
      </c>
      <c r="AJ58" s="353">
        <f>SUM(AJ6:AJ57)-6</f>
        <v>300</v>
      </c>
    </row>
    <row r="59" spans="1:36" x14ac:dyDescent="0.2">
      <c r="A59" s="469" t="s">
        <v>246</v>
      </c>
      <c r="B59"/>
      <c r="C59"/>
      <c r="D59" s="416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AH59" s="323"/>
      <c r="AI59" s="20"/>
      <c r="AJ59" s="354"/>
    </row>
    <row r="60" spans="1:36" x14ac:dyDescent="0.2">
      <c r="A60" s="469" t="s">
        <v>247</v>
      </c>
      <c r="B60"/>
      <c r="C60"/>
      <c r="D60" s="416"/>
      <c r="E60"/>
      <c r="F60"/>
      <c r="G60"/>
      <c r="H60"/>
      <c r="I60"/>
      <c r="J60"/>
      <c r="K60"/>
      <c r="L60"/>
      <c r="M60"/>
      <c r="N60"/>
      <c r="O60" s="455" t="s">
        <v>248</v>
      </c>
      <c r="P60" s="454"/>
      <c r="Q60"/>
      <c r="R60"/>
      <c r="S60"/>
      <c r="T60" s="454" t="s">
        <v>249</v>
      </c>
      <c r="U60"/>
      <c r="V60"/>
      <c r="W60"/>
      <c r="AH60" s="323"/>
      <c r="AI60" s="20"/>
    </row>
    <row r="61" spans="1:36" x14ac:dyDescent="0.2">
      <c r="A61" s="470" t="s">
        <v>250</v>
      </c>
      <c r="B61"/>
      <c r="C61"/>
      <c r="D61"/>
      <c r="E61" s="454"/>
      <c r="F61"/>
      <c r="G61"/>
      <c r="H61"/>
      <c r="I61"/>
      <c r="J61"/>
      <c r="K61"/>
      <c r="L61"/>
      <c r="M61"/>
      <c r="N61"/>
      <c r="O61" s="455" t="s">
        <v>251</v>
      </c>
      <c r="P61" s="454"/>
      <c r="Q61"/>
      <c r="R61"/>
      <c r="S61"/>
      <c r="T61" s="454" t="s">
        <v>252</v>
      </c>
      <c r="U61"/>
      <c r="V61"/>
      <c r="W61"/>
      <c r="X61" s="4"/>
      <c r="Y61" s="49"/>
      <c r="Z61" s="4"/>
      <c r="AA61" s="4"/>
      <c r="AB61" s="49"/>
      <c r="AC61" s="4"/>
      <c r="AD61" s="4"/>
      <c r="AE61" s="49"/>
      <c r="AF61" s="4"/>
      <c r="AG61" s="4"/>
      <c r="AH61" s="49"/>
      <c r="AI61" s="4"/>
      <c r="AJ61" s="49"/>
    </row>
    <row r="62" spans="1:36" x14ac:dyDescent="0.2">
      <c r="A62" s="470" t="s">
        <v>253</v>
      </c>
      <c r="B62"/>
      <c r="C62"/>
      <c r="D62"/>
      <c r="E62" s="454"/>
      <c r="F62"/>
      <c r="G62"/>
      <c r="H62"/>
      <c r="I62"/>
      <c r="J62"/>
      <c r="K62"/>
      <c r="L62"/>
      <c r="M62"/>
      <c r="N62"/>
      <c r="O62" s="455" t="s">
        <v>254</v>
      </c>
      <c r="P62" s="456"/>
      <c r="Q62"/>
      <c r="R62"/>
      <c r="S62"/>
      <c r="T62" s="456" t="s">
        <v>255</v>
      </c>
      <c r="U62"/>
      <c r="V62"/>
      <c r="W62"/>
      <c r="X62" s="4"/>
      <c r="Y62" s="49"/>
      <c r="Z62" s="4"/>
      <c r="AA62" s="4"/>
      <c r="AB62" s="49"/>
      <c r="AC62" s="4"/>
      <c r="AD62" s="4"/>
      <c r="AE62" s="49"/>
      <c r="AF62" s="4"/>
      <c r="AG62" s="4"/>
      <c r="AH62" s="49"/>
      <c r="AI62" s="4"/>
      <c r="AJ62" s="49"/>
    </row>
    <row r="63" spans="1:36" x14ac:dyDescent="0.2">
      <c r="A63" s="470" t="s">
        <v>256</v>
      </c>
      <c r="B63"/>
      <c r="C63"/>
      <c r="D63"/>
      <c r="E63" s="456"/>
      <c r="F63"/>
      <c r="G63"/>
      <c r="H63"/>
      <c r="I63"/>
      <c r="J63"/>
      <c r="K63"/>
      <c r="L63"/>
      <c r="M63"/>
      <c r="N63"/>
      <c r="O63" s="455" t="s">
        <v>257</v>
      </c>
      <c r="P63" s="456"/>
      <c r="Q63"/>
      <c r="R63"/>
      <c r="S63"/>
      <c r="T63" s="454" t="s">
        <v>258</v>
      </c>
      <c r="U63"/>
      <c r="V63"/>
      <c r="W63"/>
      <c r="X63" s="4"/>
      <c r="Y63" s="49"/>
      <c r="Z63" s="4"/>
      <c r="AA63" s="4"/>
      <c r="AB63" s="49"/>
      <c r="AC63" s="4"/>
      <c r="AD63" s="4"/>
      <c r="AE63" s="49"/>
      <c r="AF63" s="4"/>
      <c r="AG63" s="4"/>
      <c r="AH63" s="49"/>
      <c r="AI63" s="4"/>
      <c r="AJ63" s="49"/>
    </row>
    <row r="64" spans="1:36" x14ac:dyDescent="0.2">
      <c r="A64" s="457" t="s">
        <v>259</v>
      </c>
      <c r="B64"/>
      <c r="C64"/>
      <c r="D64" s="456"/>
      <c r="E64" s="456"/>
      <c r="F64"/>
      <c r="G64"/>
      <c r="H64"/>
      <c r="I64"/>
      <c r="J64" s="456"/>
      <c r="K64" s="456"/>
      <c r="L64" s="456"/>
      <c r="M64" s="456"/>
      <c r="N64" s="456"/>
      <c r="O64"/>
      <c r="P64" s="456"/>
      <c r="Q64"/>
      <c r="R64"/>
      <c r="S64"/>
      <c r="T64" s="454" t="s">
        <v>260</v>
      </c>
      <c r="U64"/>
      <c r="V64"/>
      <c r="W64"/>
      <c r="X64" s="4"/>
      <c r="Y64" s="49"/>
      <c r="Z64" s="4"/>
      <c r="AA64" s="4"/>
      <c r="AB64" s="49"/>
      <c r="AC64" s="4"/>
      <c r="AD64" s="4"/>
      <c r="AE64" s="49"/>
      <c r="AF64" s="4"/>
      <c r="AG64" s="4"/>
      <c r="AH64" s="49"/>
      <c r="AI64" s="4"/>
      <c r="AJ64" s="49"/>
    </row>
    <row r="65" spans="1:23" x14ac:dyDescent="0.2">
      <c r="A65" s="471"/>
      <c r="B65"/>
      <c r="C65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454" t="s">
        <v>261</v>
      </c>
      <c r="U65"/>
      <c r="V65"/>
      <c r="W65"/>
    </row>
    <row r="66" spans="1:23" x14ac:dyDescent="0.2">
      <c r="A66" s="472" t="s">
        <v>262</v>
      </c>
      <c r="B66"/>
      <c r="C66"/>
      <c r="D66" s="41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x14ac:dyDescent="0.2">
      <c r="A67" s="470" t="s">
        <v>266</v>
      </c>
      <c r="B67"/>
      <c r="C67"/>
      <c r="D67"/>
      <c r="E67" s="456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  <c r="V67"/>
      <c r="W67"/>
    </row>
    <row r="68" spans="1:23" x14ac:dyDescent="0.2">
      <c r="A68" s="470" t="s">
        <v>267</v>
      </c>
      <c r="B68" s="456"/>
      <c r="C68" s="456"/>
      <c r="D68" s="416"/>
      <c r="E68"/>
      <c r="F68"/>
      <c r="G68"/>
      <c r="H68"/>
      <c r="I68"/>
      <c r="J68"/>
      <c r="K68"/>
      <c r="L68"/>
      <c r="M68"/>
      <c r="N68" s="454"/>
      <c r="O68"/>
      <c r="P68"/>
      <c r="Q68"/>
      <c r="R68"/>
      <c r="S68"/>
      <c r="T68"/>
      <c r="U68"/>
      <c r="V68"/>
      <c r="W68"/>
    </row>
    <row r="69" spans="1:23" x14ac:dyDescent="0.2">
      <c r="A69" s="470" t="s">
        <v>263</v>
      </c>
      <c r="B69" s="456"/>
      <c r="C69" s="456"/>
      <c r="D69" s="43"/>
      <c r="E69" s="44"/>
      <c r="F69" s="44"/>
      <c r="G69" s="45"/>
      <c r="H69" s="44"/>
      <c r="I69" s="44"/>
      <c r="J69" s="45"/>
      <c r="K69" s="44"/>
      <c r="L69" s="44"/>
      <c r="M69" s="45"/>
      <c r="N69" s="44"/>
      <c r="O69" s="44"/>
      <c r="P69" s="45"/>
      <c r="Q69" s="44"/>
      <c r="R69" s="44"/>
      <c r="S69" s="45"/>
      <c r="T69" s="44"/>
      <c r="U69" s="44"/>
      <c r="V69" s="45"/>
      <c r="W69" s="44"/>
    </row>
    <row r="70" spans="1:23" x14ac:dyDescent="0.2">
      <c r="A70" s="470" t="s">
        <v>264</v>
      </c>
      <c r="B70" s="456"/>
      <c r="C70" s="456"/>
      <c r="D70" s="43"/>
      <c r="E70" s="44"/>
      <c r="F70" s="44"/>
      <c r="G70" s="45"/>
      <c r="H70" s="44"/>
      <c r="I70" s="44"/>
      <c r="J70" s="45"/>
      <c r="K70" s="44"/>
      <c r="L70" s="44"/>
      <c r="M70" s="45"/>
      <c r="N70" s="44"/>
      <c r="O70" s="44"/>
      <c r="P70" s="45"/>
      <c r="Q70" s="44"/>
      <c r="R70" s="44"/>
      <c r="S70" s="45"/>
      <c r="T70" s="44"/>
      <c r="U70" s="44"/>
      <c r="V70" s="45"/>
      <c r="W70" s="44"/>
    </row>
    <row r="71" spans="1:23" x14ac:dyDescent="0.2">
      <c r="A71" s="458" t="s">
        <v>277</v>
      </c>
      <c r="B71" s="456"/>
      <c r="C71" s="456"/>
      <c r="D71" s="43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</row>
    <row r="72" spans="1:23" x14ac:dyDescent="0.2">
      <c r="B72" s="43"/>
      <c r="C72" s="43"/>
      <c r="D72" s="43"/>
      <c r="E72" s="44"/>
      <c r="F72" s="44"/>
      <c r="G72" s="45"/>
      <c r="H72" s="44"/>
      <c r="I72" s="44"/>
      <c r="J72" s="45"/>
      <c r="K72" s="44"/>
      <c r="L72" s="44"/>
      <c r="M72" s="45"/>
      <c r="N72" s="44"/>
      <c r="O72" s="44"/>
      <c r="P72" s="45"/>
      <c r="Q72" s="44"/>
      <c r="R72" s="44"/>
      <c r="S72" s="45"/>
      <c r="T72" s="44"/>
      <c r="U72" s="44"/>
      <c r="V72" s="45"/>
      <c r="W72" s="44"/>
    </row>
  </sheetData>
  <sheetProtection algorithmName="SHA-512" hashValue="RPcnf2P9HRqNbP0dzP9Ntk1Lrfz5lDQGyPrPt1t2dknO9Bf3itzoTYu6Hp+on9v58jkqQQQtptkGuP2y0VSNQA==" saltValue="co4NcUi+ixy6ChYncd7ycg==" spinCount="100000" sheet="1" objects="1" scenarios="1"/>
  <autoFilter ref="A4:AJ58"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5" showButton="0"/>
    <filterColumn colId="26" showButton="0"/>
    <filterColumn colId="28" showButton="0"/>
    <filterColumn colId="29" showButton="0"/>
    <filterColumn colId="31" showButton="0"/>
    <filterColumn colId="32" showButton="0"/>
  </autoFilter>
  <mergeCells count="30">
    <mergeCell ref="A3:AJ3"/>
    <mergeCell ref="A1:AJ1"/>
    <mergeCell ref="A2:AJ2"/>
    <mergeCell ref="B4:B5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C4:C5"/>
    <mergeCell ref="D4:D5"/>
    <mergeCell ref="A30:AJ30"/>
    <mergeCell ref="A4:A5"/>
    <mergeCell ref="B53:AJ53"/>
    <mergeCell ref="B47:B48"/>
    <mergeCell ref="E47:G47"/>
    <mergeCell ref="H47:J47"/>
    <mergeCell ref="K47:M47"/>
    <mergeCell ref="N47:P47"/>
    <mergeCell ref="AF47:AH47"/>
    <mergeCell ref="Q47:S47"/>
    <mergeCell ref="T47:V47"/>
    <mergeCell ref="W47:Y47"/>
    <mergeCell ref="Z47:AB47"/>
    <mergeCell ref="AC47:AE47"/>
  </mergeCells>
  <printOptions horizontalCentered="1"/>
  <pageMargins left="0.23622047244094491" right="0.23622047244094491" top="0.55118110236220474" bottom="0.28999999999999998" header="0.31496062992125984" footer="0.19"/>
  <pageSetup paperSize="8" scale="80" orientation="landscape" horizontalDpi="300" verticalDpi="300" r:id="rId1"/>
  <headerFooter>
    <oddHeader>&amp;COsztatlan zenetanár szak mintatantervei - Zongoratanár szakirány</oddHeader>
    <firstHeader>&amp;COsztatlan zenetanár szak mintatantervei - Zongoratanár szakirány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L71"/>
  <sheetViews>
    <sheetView showGridLines="0" zoomScale="115" zoomScaleNormal="115" workbookViewId="0">
      <selection activeCell="A11" sqref="A11"/>
    </sheetView>
  </sheetViews>
  <sheetFormatPr defaultRowHeight="12.75" x14ac:dyDescent="0.2"/>
  <cols>
    <col min="1" max="1" width="15.7109375" style="234" customWidth="1"/>
    <col min="2" max="2" width="42.140625" style="43" customWidth="1"/>
    <col min="3" max="3" width="16" style="43" customWidth="1"/>
    <col min="4" max="4" width="7.7109375" style="43" customWidth="1"/>
    <col min="5" max="6" width="3.85546875" style="44" customWidth="1"/>
    <col min="7" max="7" width="3.85546875" style="45" customWidth="1"/>
    <col min="8" max="9" width="3.85546875" style="44" customWidth="1"/>
    <col min="10" max="10" width="3.85546875" style="45" customWidth="1"/>
    <col min="11" max="12" width="3.85546875" style="44" customWidth="1"/>
    <col min="13" max="13" width="3.85546875" style="45" customWidth="1"/>
    <col min="14" max="15" width="3.85546875" style="44" customWidth="1"/>
    <col min="16" max="16" width="3.85546875" style="45" customWidth="1"/>
    <col min="17" max="18" width="3.85546875" style="44" customWidth="1"/>
    <col min="19" max="19" width="3.85546875" style="45" customWidth="1"/>
    <col min="20" max="21" width="3.85546875" style="44" customWidth="1"/>
    <col min="22" max="22" width="3.85546875" style="45" customWidth="1"/>
    <col min="23" max="23" width="5" style="44" bestFit="1" customWidth="1"/>
    <col min="24" max="24" width="3.85546875" style="44" customWidth="1"/>
    <col min="25" max="25" width="3.85546875" style="45" customWidth="1"/>
    <col min="26" max="27" width="3.85546875" style="44" customWidth="1"/>
    <col min="28" max="28" width="3.85546875" style="45" customWidth="1"/>
    <col min="29" max="30" width="3.85546875" style="44" customWidth="1"/>
    <col min="31" max="31" width="3.85546875" style="45" customWidth="1"/>
    <col min="32" max="33" width="3.85546875" style="44" customWidth="1"/>
    <col min="34" max="34" width="3.85546875" style="45" customWidth="1"/>
    <col min="35" max="35" width="6" style="46" customWidth="1"/>
    <col min="36" max="36" width="4" style="46" bestFit="1" customWidth="1"/>
    <col min="37" max="250" width="9.140625" style="40"/>
    <col min="251" max="251" width="31.28515625" style="40" customWidth="1"/>
    <col min="252" max="269" width="3.85546875" style="40" customWidth="1"/>
    <col min="270" max="270" width="5" style="40" bestFit="1" customWidth="1"/>
    <col min="271" max="281" width="3.85546875" style="40" customWidth="1"/>
    <col min="282" max="282" width="6" style="40" customWidth="1"/>
    <col min="283" max="285" width="4" style="40" bestFit="1" customWidth="1"/>
    <col min="286" max="286" width="4.7109375" style="40" customWidth="1"/>
    <col min="287" max="291" width="4" style="40" customWidth="1"/>
    <col min="292" max="292" width="49.42578125" style="40" bestFit="1" customWidth="1"/>
    <col min="293" max="506" width="9.140625" style="40"/>
    <col min="507" max="507" width="31.28515625" style="40" customWidth="1"/>
    <col min="508" max="525" width="3.85546875" style="40" customWidth="1"/>
    <col min="526" max="526" width="5" style="40" bestFit="1" customWidth="1"/>
    <col min="527" max="537" width="3.85546875" style="40" customWidth="1"/>
    <col min="538" max="538" width="6" style="40" customWidth="1"/>
    <col min="539" max="541" width="4" style="40" bestFit="1" customWidth="1"/>
    <col min="542" max="542" width="4.7109375" style="40" customWidth="1"/>
    <col min="543" max="547" width="4" style="40" customWidth="1"/>
    <col min="548" max="548" width="49.42578125" style="40" bestFit="1" customWidth="1"/>
    <col min="549" max="762" width="9.140625" style="40"/>
    <col min="763" max="763" width="31.28515625" style="40" customWidth="1"/>
    <col min="764" max="781" width="3.85546875" style="40" customWidth="1"/>
    <col min="782" max="782" width="5" style="40" bestFit="1" customWidth="1"/>
    <col min="783" max="793" width="3.85546875" style="40" customWidth="1"/>
    <col min="794" max="794" width="6" style="40" customWidth="1"/>
    <col min="795" max="797" width="4" style="40" bestFit="1" customWidth="1"/>
    <col min="798" max="798" width="4.7109375" style="40" customWidth="1"/>
    <col min="799" max="803" width="4" style="40" customWidth="1"/>
    <col min="804" max="804" width="49.42578125" style="40" bestFit="1" customWidth="1"/>
    <col min="805" max="1018" width="9.140625" style="40"/>
    <col min="1019" max="1019" width="31.28515625" style="40" customWidth="1"/>
    <col min="1020" max="1037" width="3.85546875" style="40" customWidth="1"/>
    <col min="1038" max="1038" width="5" style="40" bestFit="1" customWidth="1"/>
    <col min="1039" max="1049" width="3.85546875" style="40" customWidth="1"/>
    <col min="1050" max="1050" width="6" style="40" customWidth="1"/>
    <col min="1051" max="1053" width="4" style="40" bestFit="1" customWidth="1"/>
    <col min="1054" max="1054" width="4.7109375" style="40" customWidth="1"/>
    <col min="1055" max="1059" width="4" style="40" customWidth="1"/>
    <col min="1060" max="1060" width="49.42578125" style="40" bestFit="1" customWidth="1"/>
    <col min="1061" max="1274" width="9.140625" style="40"/>
    <col min="1275" max="1275" width="31.28515625" style="40" customWidth="1"/>
    <col min="1276" max="1293" width="3.85546875" style="40" customWidth="1"/>
    <col min="1294" max="1294" width="5" style="40" bestFit="1" customWidth="1"/>
    <col min="1295" max="1305" width="3.85546875" style="40" customWidth="1"/>
    <col min="1306" max="1306" width="6" style="40" customWidth="1"/>
    <col min="1307" max="1309" width="4" style="40" bestFit="1" customWidth="1"/>
    <col min="1310" max="1310" width="4.7109375" style="40" customWidth="1"/>
    <col min="1311" max="1315" width="4" style="40" customWidth="1"/>
    <col min="1316" max="1316" width="49.42578125" style="40" bestFit="1" customWidth="1"/>
    <col min="1317" max="1530" width="9.140625" style="40"/>
    <col min="1531" max="1531" width="31.28515625" style="40" customWidth="1"/>
    <col min="1532" max="1549" width="3.85546875" style="40" customWidth="1"/>
    <col min="1550" max="1550" width="5" style="40" bestFit="1" customWidth="1"/>
    <col min="1551" max="1561" width="3.85546875" style="40" customWidth="1"/>
    <col min="1562" max="1562" width="6" style="40" customWidth="1"/>
    <col min="1563" max="1565" width="4" style="40" bestFit="1" customWidth="1"/>
    <col min="1566" max="1566" width="4.7109375" style="40" customWidth="1"/>
    <col min="1567" max="1571" width="4" style="40" customWidth="1"/>
    <col min="1572" max="1572" width="49.42578125" style="40" bestFit="1" customWidth="1"/>
    <col min="1573" max="1786" width="9.140625" style="40"/>
    <col min="1787" max="1787" width="31.28515625" style="40" customWidth="1"/>
    <col min="1788" max="1805" width="3.85546875" style="40" customWidth="1"/>
    <col min="1806" max="1806" width="5" style="40" bestFit="1" customWidth="1"/>
    <col min="1807" max="1817" width="3.85546875" style="40" customWidth="1"/>
    <col min="1818" max="1818" width="6" style="40" customWidth="1"/>
    <col min="1819" max="1821" width="4" style="40" bestFit="1" customWidth="1"/>
    <col min="1822" max="1822" width="4.7109375" style="40" customWidth="1"/>
    <col min="1823" max="1827" width="4" style="40" customWidth="1"/>
    <col min="1828" max="1828" width="49.42578125" style="40" bestFit="1" customWidth="1"/>
    <col min="1829" max="2042" width="9.140625" style="40"/>
    <col min="2043" max="2043" width="31.28515625" style="40" customWidth="1"/>
    <col min="2044" max="2061" width="3.85546875" style="40" customWidth="1"/>
    <col min="2062" max="2062" width="5" style="40" bestFit="1" customWidth="1"/>
    <col min="2063" max="2073" width="3.85546875" style="40" customWidth="1"/>
    <col min="2074" max="2074" width="6" style="40" customWidth="1"/>
    <col min="2075" max="2077" width="4" style="40" bestFit="1" customWidth="1"/>
    <col min="2078" max="2078" width="4.7109375" style="40" customWidth="1"/>
    <col min="2079" max="2083" width="4" style="40" customWidth="1"/>
    <col min="2084" max="2084" width="49.42578125" style="40" bestFit="1" customWidth="1"/>
    <col min="2085" max="2298" width="9.140625" style="40"/>
    <col min="2299" max="2299" width="31.28515625" style="40" customWidth="1"/>
    <col min="2300" max="2317" width="3.85546875" style="40" customWidth="1"/>
    <col min="2318" max="2318" width="5" style="40" bestFit="1" customWidth="1"/>
    <col min="2319" max="2329" width="3.85546875" style="40" customWidth="1"/>
    <col min="2330" max="2330" width="6" style="40" customWidth="1"/>
    <col min="2331" max="2333" width="4" style="40" bestFit="1" customWidth="1"/>
    <col min="2334" max="2334" width="4.7109375" style="40" customWidth="1"/>
    <col min="2335" max="2339" width="4" style="40" customWidth="1"/>
    <col min="2340" max="2340" width="49.42578125" style="40" bestFit="1" customWidth="1"/>
    <col min="2341" max="2554" width="9.140625" style="40"/>
    <col min="2555" max="2555" width="31.28515625" style="40" customWidth="1"/>
    <col min="2556" max="2573" width="3.85546875" style="40" customWidth="1"/>
    <col min="2574" max="2574" width="5" style="40" bestFit="1" customWidth="1"/>
    <col min="2575" max="2585" width="3.85546875" style="40" customWidth="1"/>
    <col min="2586" max="2586" width="6" style="40" customWidth="1"/>
    <col min="2587" max="2589" width="4" style="40" bestFit="1" customWidth="1"/>
    <col min="2590" max="2590" width="4.7109375" style="40" customWidth="1"/>
    <col min="2591" max="2595" width="4" style="40" customWidth="1"/>
    <col min="2596" max="2596" width="49.42578125" style="40" bestFit="1" customWidth="1"/>
    <col min="2597" max="2810" width="9.140625" style="40"/>
    <col min="2811" max="2811" width="31.28515625" style="40" customWidth="1"/>
    <col min="2812" max="2829" width="3.85546875" style="40" customWidth="1"/>
    <col min="2830" max="2830" width="5" style="40" bestFit="1" customWidth="1"/>
    <col min="2831" max="2841" width="3.85546875" style="40" customWidth="1"/>
    <col min="2842" max="2842" width="6" style="40" customWidth="1"/>
    <col min="2843" max="2845" width="4" style="40" bestFit="1" customWidth="1"/>
    <col min="2846" max="2846" width="4.7109375" style="40" customWidth="1"/>
    <col min="2847" max="2851" width="4" style="40" customWidth="1"/>
    <col min="2852" max="2852" width="49.42578125" style="40" bestFit="1" customWidth="1"/>
    <col min="2853" max="3066" width="9.140625" style="40"/>
    <col min="3067" max="3067" width="31.28515625" style="40" customWidth="1"/>
    <col min="3068" max="3085" width="3.85546875" style="40" customWidth="1"/>
    <col min="3086" max="3086" width="5" style="40" bestFit="1" customWidth="1"/>
    <col min="3087" max="3097" width="3.85546875" style="40" customWidth="1"/>
    <col min="3098" max="3098" width="6" style="40" customWidth="1"/>
    <col min="3099" max="3101" width="4" style="40" bestFit="1" customWidth="1"/>
    <col min="3102" max="3102" width="4.7109375" style="40" customWidth="1"/>
    <col min="3103" max="3107" width="4" style="40" customWidth="1"/>
    <col min="3108" max="3108" width="49.42578125" style="40" bestFit="1" customWidth="1"/>
    <col min="3109" max="3322" width="9.140625" style="40"/>
    <col min="3323" max="3323" width="31.28515625" style="40" customWidth="1"/>
    <col min="3324" max="3341" width="3.85546875" style="40" customWidth="1"/>
    <col min="3342" max="3342" width="5" style="40" bestFit="1" customWidth="1"/>
    <col min="3343" max="3353" width="3.85546875" style="40" customWidth="1"/>
    <col min="3354" max="3354" width="6" style="40" customWidth="1"/>
    <col min="3355" max="3357" width="4" style="40" bestFit="1" customWidth="1"/>
    <col min="3358" max="3358" width="4.7109375" style="40" customWidth="1"/>
    <col min="3359" max="3363" width="4" style="40" customWidth="1"/>
    <col min="3364" max="3364" width="49.42578125" style="40" bestFit="1" customWidth="1"/>
    <col min="3365" max="3578" width="9.140625" style="40"/>
    <col min="3579" max="3579" width="31.28515625" style="40" customWidth="1"/>
    <col min="3580" max="3597" width="3.85546875" style="40" customWidth="1"/>
    <col min="3598" max="3598" width="5" style="40" bestFit="1" customWidth="1"/>
    <col min="3599" max="3609" width="3.85546875" style="40" customWidth="1"/>
    <col min="3610" max="3610" width="6" style="40" customWidth="1"/>
    <col min="3611" max="3613" width="4" style="40" bestFit="1" customWidth="1"/>
    <col min="3614" max="3614" width="4.7109375" style="40" customWidth="1"/>
    <col min="3615" max="3619" width="4" style="40" customWidth="1"/>
    <col min="3620" max="3620" width="49.42578125" style="40" bestFit="1" customWidth="1"/>
    <col min="3621" max="3834" width="9.140625" style="40"/>
    <col min="3835" max="3835" width="31.28515625" style="40" customWidth="1"/>
    <col min="3836" max="3853" width="3.85546875" style="40" customWidth="1"/>
    <col min="3854" max="3854" width="5" style="40" bestFit="1" customWidth="1"/>
    <col min="3855" max="3865" width="3.85546875" style="40" customWidth="1"/>
    <col min="3866" max="3866" width="6" style="40" customWidth="1"/>
    <col min="3867" max="3869" width="4" style="40" bestFit="1" customWidth="1"/>
    <col min="3870" max="3870" width="4.7109375" style="40" customWidth="1"/>
    <col min="3871" max="3875" width="4" style="40" customWidth="1"/>
    <col min="3876" max="3876" width="49.42578125" style="40" bestFit="1" customWidth="1"/>
    <col min="3877" max="4090" width="9.140625" style="40"/>
    <col min="4091" max="4091" width="31.28515625" style="40" customWidth="1"/>
    <col min="4092" max="4109" width="3.85546875" style="40" customWidth="1"/>
    <col min="4110" max="4110" width="5" style="40" bestFit="1" customWidth="1"/>
    <col min="4111" max="4121" width="3.85546875" style="40" customWidth="1"/>
    <col min="4122" max="4122" width="6" style="40" customWidth="1"/>
    <col min="4123" max="4125" width="4" style="40" bestFit="1" customWidth="1"/>
    <col min="4126" max="4126" width="4.7109375" style="40" customWidth="1"/>
    <col min="4127" max="4131" width="4" style="40" customWidth="1"/>
    <col min="4132" max="4132" width="49.42578125" style="40" bestFit="1" customWidth="1"/>
    <col min="4133" max="4346" width="9.140625" style="40"/>
    <col min="4347" max="4347" width="31.28515625" style="40" customWidth="1"/>
    <col min="4348" max="4365" width="3.85546875" style="40" customWidth="1"/>
    <col min="4366" max="4366" width="5" style="40" bestFit="1" customWidth="1"/>
    <col min="4367" max="4377" width="3.85546875" style="40" customWidth="1"/>
    <col min="4378" max="4378" width="6" style="40" customWidth="1"/>
    <col min="4379" max="4381" width="4" style="40" bestFit="1" customWidth="1"/>
    <col min="4382" max="4382" width="4.7109375" style="40" customWidth="1"/>
    <col min="4383" max="4387" width="4" style="40" customWidth="1"/>
    <col min="4388" max="4388" width="49.42578125" style="40" bestFit="1" customWidth="1"/>
    <col min="4389" max="4602" width="9.140625" style="40"/>
    <col min="4603" max="4603" width="31.28515625" style="40" customWidth="1"/>
    <col min="4604" max="4621" width="3.85546875" style="40" customWidth="1"/>
    <col min="4622" max="4622" width="5" style="40" bestFit="1" customWidth="1"/>
    <col min="4623" max="4633" width="3.85546875" style="40" customWidth="1"/>
    <col min="4634" max="4634" width="6" style="40" customWidth="1"/>
    <col min="4635" max="4637" width="4" style="40" bestFit="1" customWidth="1"/>
    <col min="4638" max="4638" width="4.7109375" style="40" customWidth="1"/>
    <col min="4639" max="4643" width="4" style="40" customWidth="1"/>
    <col min="4644" max="4644" width="49.42578125" style="40" bestFit="1" customWidth="1"/>
    <col min="4645" max="4858" width="9.140625" style="40"/>
    <col min="4859" max="4859" width="31.28515625" style="40" customWidth="1"/>
    <col min="4860" max="4877" width="3.85546875" style="40" customWidth="1"/>
    <col min="4878" max="4878" width="5" style="40" bestFit="1" customWidth="1"/>
    <col min="4879" max="4889" width="3.85546875" style="40" customWidth="1"/>
    <col min="4890" max="4890" width="6" style="40" customWidth="1"/>
    <col min="4891" max="4893" width="4" style="40" bestFit="1" customWidth="1"/>
    <col min="4894" max="4894" width="4.7109375" style="40" customWidth="1"/>
    <col min="4895" max="4899" width="4" style="40" customWidth="1"/>
    <col min="4900" max="4900" width="49.42578125" style="40" bestFit="1" customWidth="1"/>
    <col min="4901" max="5114" width="9.140625" style="40"/>
    <col min="5115" max="5115" width="31.28515625" style="40" customWidth="1"/>
    <col min="5116" max="5133" width="3.85546875" style="40" customWidth="1"/>
    <col min="5134" max="5134" width="5" style="40" bestFit="1" customWidth="1"/>
    <col min="5135" max="5145" width="3.85546875" style="40" customWidth="1"/>
    <col min="5146" max="5146" width="6" style="40" customWidth="1"/>
    <col min="5147" max="5149" width="4" style="40" bestFit="1" customWidth="1"/>
    <col min="5150" max="5150" width="4.7109375" style="40" customWidth="1"/>
    <col min="5151" max="5155" width="4" style="40" customWidth="1"/>
    <col min="5156" max="5156" width="49.42578125" style="40" bestFit="1" customWidth="1"/>
    <col min="5157" max="5370" width="9.140625" style="40"/>
    <col min="5371" max="5371" width="31.28515625" style="40" customWidth="1"/>
    <col min="5372" max="5389" width="3.85546875" style="40" customWidth="1"/>
    <col min="5390" max="5390" width="5" style="40" bestFit="1" customWidth="1"/>
    <col min="5391" max="5401" width="3.85546875" style="40" customWidth="1"/>
    <col min="5402" max="5402" width="6" style="40" customWidth="1"/>
    <col min="5403" max="5405" width="4" style="40" bestFit="1" customWidth="1"/>
    <col min="5406" max="5406" width="4.7109375" style="40" customWidth="1"/>
    <col min="5407" max="5411" width="4" style="40" customWidth="1"/>
    <col min="5412" max="5412" width="49.42578125" style="40" bestFit="1" customWidth="1"/>
    <col min="5413" max="5626" width="9.140625" style="40"/>
    <col min="5627" max="5627" width="31.28515625" style="40" customWidth="1"/>
    <col min="5628" max="5645" width="3.85546875" style="40" customWidth="1"/>
    <col min="5646" max="5646" width="5" style="40" bestFit="1" customWidth="1"/>
    <col min="5647" max="5657" width="3.85546875" style="40" customWidth="1"/>
    <col min="5658" max="5658" width="6" style="40" customWidth="1"/>
    <col min="5659" max="5661" width="4" style="40" bestFit="1" customWidth="1"/>
    <col min="5662" max="5662" width="4.7109375" style="40" customWidth="1"/>
    <col min="5663" max="5667" width="4" style="40" customWidth="1"/>
    <col min="5668" max="5668" width="49.42578125" style="40" bestFit="1" customWidth="1"/>
    <col min="5669" max="5882" width="9.140625" style="40"/>
    <col min="5883" max="5883" width="31.28515625" style="40" customWidth="1"/>
    <col min="5884" max="5901" width="3.85546875" style="40" customWidth="1"/>
    <col min="5902" max="5902" width="5" style="40" bestFit="1" customWidth="1"/>
    <col min="5903" max="5913" width="3.85546875" style="40" customWidth="1"/>
    <col min="5914" max="5914" width="6" style="40" customWidth="1"/>
    <col min="5915" max="5917" width="4" style="40" bestFit="1" customWidth="1"/>
    <col min="5918" max="5918" width="4.7109375" style="40" customWidth="1"/>
    <col min="5919" max="5923" width="4" style="40" customWidth="1"/>
    <col min="5924" max="5924" width="49.42578125" style="40" bestFit="1" customWidth="1"/>
    <col min="5925" max="6138" width="9.140625" style="40"/>
    <col min="6139" max="6139" width="31.28515625" style="40" customWidth="1"/>
    <col min="6140" max="6157" width="3.85546875" style="40" customWidth="1"/>
    <col min="6158" max="6158" width="5" style="40" bestFit="1" customWidth="1"/>
    <col min="6159" max="6169" width="3.85546875" style="40" customWidth="1"/>
    <col min="6170" max="6170" width="6" style="40" customWidth="1"/>
    <col min="6171" max="6173" width="4" style="40" bestFit="1" customWidth="1"/>
    <col min="6174" max="6174" width="4.7109375" style="40" customWidth="1"/>
    <col min="6175" max="6179" width="4" style="40" customWidth="1"/>
    <col min="6180" max="6180" width="49.42578125" style="40" bestFit="1" customWidth="1"/>
    <col min="6181" max="6394" width="9.140625" style="40"/>
    <col min="6395" max="6395" width="31.28515625" style="40" customWidth="1"/>
    <col min="6396" max="6413" width="3.85546875" style="40" customWidth="1"/>
    <col min="6414" max="6414" width="5" style="40" bestFit="1" customWidth="1"/>
    <col min="6415" max="6425" width="3.85546875" style="40" customWidth="1"/>
    <col min="6426" max="6426" width="6" style="40" customWidth="1"/>
    <col min="6427" max="6429" width="4" style="40" bestFit="1" customWidth="1"/>
    <col min="6430" max="6430" width="4.7109375" style="40" customWidth="1"/>
    <col min="6431" max="6435" width="4" style="40" customWidth="1"/>
    <col min="6436" max="6436" width="49.42578125" style="40" bestFit="1" customWidth="1"/>
    <col min="6437" max="6650" width="9.140625" style="40"/>
    <col min="6651" max="6651" width="31.28515625" style="40" customWidth="1"/>
    <col min="6652" max="6669" width="3.85546875" style="40" customWidth="1"/>
    <col min="6670" max="6670" width="5" style="40" bestFit="1" customWidth="1"/>
    <col min="6671" max="6681" width="3.85546875" style="40" customWidth="1"/>
    <col min="6682" max="6682" width="6" style="40" customWidth="1"/>
    <col min="6683" max="6685" width="4" style="40" bestFit="1" customWidth="1"/>
    <col min="6686" max="6686" width="4.7109375" style="40" customWidth="1"/>
    <col min="6687" max="6691" width="4" style="40" customWidth="1"/>
    <col min="6692" max="6692" width="49.42578125" style="40" bestFit="1" customWidth="1"/>
    <col min="6693" max="6906" width="9.140625" style="40"/>
    <col min="6907" max="6907" width="31.28515625" style="40" customWidth="1"/>
    <col min="6908" max="6925" width="3.85546875" style="40" customWidth="1"/>
    <col min="6926" max="6926" width="5" style="40" bestFit="1" customWidth="1"/>
    <col min="6927" max="6937" width="3.85546875" style="40" customWidth="1"/>
    <col min="6938" max="6938" width="6" style="40" customWidth="1"/>
    <col min="6939" max="6941" width="4" style="40" bestFit="1" customWidth="1"/>
    <col min="6942" max="6942" width="4.7109375" style="40" customWidth="1"/>
    <col min="6943" max="6947" width="4" style="40" customWidth="1"/>
    <col min="6948" max="6948" width="49.42578125" style="40" bestFit="1" customWidth="1"/>
    <col min="6949" max="7162" width="9.140625" style="40"/>
    <col min="7163" max="7163" width="31.28515625" style="40" customWidth="1"/>
    <col min="7164" max="7181" width="3.85546875" style="40" customWidth="1"/>
    <col min="7182" max="7182" width="5" style="40" bestFit="1" customWidth="1"/>
    <col min="7183" max="7193" width="3.85546875" style="40" customWidth="1"/>
    <col min="7194" max="7194" width="6" style="40" customWidth="1"/>
    <col min="7195" max="7197" width="4" style="40" bestFit="1" customWidth="1"/>
    <col min="7198" max="7198" width="4.7109375" style="40" customWidth="1"/>
    <col min="7199" max="7203" width="4" style="40" customWidth="1"/>
    <col min="7204" max="7204" width="49.42578125" style="40" bestFit="1" customWidth="1"/>
    <col min="7205" max="7418" width="9.140625" style="40"/>
    <col min="7419" max="7419" width="31.28515625" style="40" customWidth="1"/>
    <col min="7420" max="7437" width="3.85546875" style="40" customWidth="1"/>
    <col min="7438" max="7438" width="5" style="40" bestFit="1" customWidth="1"/>
    <col min="7439" max="7449" width="3.85546875" style="40" customWidth="1"/>
    <col min="7450" max="7450" width="6" style="40" customWidth="1"/>
    <col min="7451" max="7453" width="4" style="40" bestFit="1" customWidth="1"/>
    <col min="7454" max="7454" width="4.7109375" style="40" customWidth="1"/>
    <col min="7455" max="7459" width="4" style="40" customWidth="1"/>
    <col min="7460" max="7460" width="49.42578125" style="40" bestFit="1" customWidth="1"/>
    <col min="7461" max="7674" width="9.140625" style="40"/>
    <col min="7675" max="7675" width="31.28515625" style="40" customWidth="1"/>
    <col min="7676" max="7693" width="3.85546875" style="40" customWidth="1"/>
    <col min="7694" max="7694" width="5" style="40" bestFit="1" customWidth="1"/>
    <col min="7695" max="7705" width="3.85546875" style="40" customWidth="1"/>
    <col min="7706" max="7706" width="6" style="40" customWidth="1"/>
    <col min="7707" max="7709" width="4" style="40" bestFit="1" customWidth="1"/>
    <col min="7710" max="7710" width="4.7109375" style="40" customWidth="1"/>
    <col min="7711" max="7715" width="4" style="40" customWidth="1"/>
    <col min="7716" max="7716" width="49.42578125" style="40" bestFit="1" customWidth="1"/>
    <col min="7717" max="7930" width="9.140625" style="40"/>
    <col min="7931" max="7931" width="31.28515625" style="40" customWidth="1"/>
    <col min="7932" max="7949" width="3.85546875" style="40" customWidth="1"/>
    <col min="7950" max="7950" width="5" style="40" bestFit="1" customWidth="1"/>
    <col min="7951" max="7961" width="3.85546875" style="40" customWidth="1"/>
    <col min="7962" max="7962" width="6" style="40" customWidth="1"/>
    <col min="7963" max="7965" width="4" style="40" bestFit="1" customWidth="1"/>
    <col min="7966" max="7966" width="4.7109375" style="40" customWidth="1"/>
    <col min="7967" max="7971" width="4" style="40" customWidth="1"/>
    <col min="7972" max="7972" width="49.42578125" style="40" bestFit="1" customWidth="1"/>
    <col min="7973" max="8186" width="9.140625" style="40"/>
    <col min="8187" max="8187" width="31.28515625" style="40" customWidth="1"/>
    <col min="8188" max="8205" width="3.85546875" style="40" customWidth="1"/>
    <col min="8206" max="8206" width="5" style="40" bestFit="1" customWidth="1"/>
    <col min="8207" max="8217" width="3.85546875" style="40" customWidth="1"/>
    <col min="8218" max="8218" width="6" style="40" customWidth="1"/>
    <col min="8219" max="8221" width="4" style="40" bestFit="1" customWidth="1"/>
    <col min="8222" max="8222" width="4.7109375" style="40" customWidth="1"/>
    <col min="8223" max="8227" width="4" style="40" customWidth="1"/>
    <col min="8228" max="8228" width="49.42578125" style="40" bestFit="1" customWidth="1"/>
    <col min="8229" max="8442" width="9.140625" style="40"/>
    <col min="8443" max="8443" width="31.28515625" style="40" customWidth="1"/>
    <col min="8444" max="8461" width="3.85546875" style="40" customWidth="1"/>
    <col min="8462" max="8462" width="5" style="40" bestFit="1" customWidth="1"/>
    <col min="8463" max="8473" width="3.85546875" style="40" customWidth="1"/>
    <col min="8474" max="8474" width="6" style="40" customWidth="1"/>
    <col min="8475" max="8477" width="4" style="40" bestFit="1" customWidth="1"/>
    <col min="8478" max="8478" width="4.7109375" style="40" customWidth="1"/>
    <col min="8479" max="8483" width="4" style="40" customWidth="1"/>
    <col min="8484" max="8484" width="49.42578125" style="40" bestFit="1" customWidth="1"/>
    <col min="8485" max="8698" width="9.140625" style="40"/>
    <col min="8699" max="8699" width="31.28515625" style="40" customWidth="1"/>
    <col min="8700" max="8717" width="3.85546875" style="40" customWidth="1"/>
    <col min="8718" max="8718" width="5" style="40" bestFit="1" customWidth="1"/>
    <col min="8719" max="8729" width="3.85546875" style="40" customWidth="1"/>
    <col min="8730" max="8730" width="6" style="40" customWidth="1"/>
    <col min="8731" max="8733" width="4" style="40" bestFit="1" customWidth="1"/>
    <col min="8734" max="8734" width="4.7109375" style="40" customWidth="1"/>
    <col min="8735" max="8739" width="4" style="40" customWidth="1"/>
    <col min="8740" max="8740" width="49.42578125" style="40" bestFit="1" customWidth="1"/>
    <col min="8741" max="8954" width="9.140625" style="40"/>
    <col min="8955" max="8955" width="31.28515625" style="40" customWidth="1"/>
    <col min="8956" max="8973" width="3.85546875" style="40" customWidth="1"/>
    <col min="8974" max="8974" width="5" style="40" bestFit="1" customWidth="1"/>
    <col min="8975" max="8985" width="3.85546875" style="40" customWidth="1"/>
    <col min="8986" max="8986" width="6" style="40" customWidth="1"/>
    <col min="8987" max="8989" width="4" style="40" bestFit="1" customWidth="1"/>
    <col min="8990" max="8990" width="4.7109375" style="40" customWidth="1"/>
    <col min="8991" max="8995" width="4" style="40" customWidth="1"/>
    <col min="8996" max="8996" width="49.42578125" style="40" bestFit="1" customWidth="1"/>
    <col min="8997" max="9210" width="9.140625" style="40"/>
    <col min="9211" max="9211" width="31.28515625" style="40" customWidth="1"/>
    <col min="9212" max="9229" width="3.85546875" style="40" customWidth="1"/>
    <col min="9230" max="9230" width="5" style="40" bestFit="1" customWidth="1"/>
    <col min="9231" max="9241" width="3.85546875" style="40" customWidth="1"/>
    <col min="9242" max="9242" width="6" style="40" customWidth="1"/>
    <col min="9243" max="9245" width="4" style="40" bestFit="1" customWidth="1"/>
    <col min="9246" max="9246" width="4.7109375" style="40" customWidth="1"/>
    <col min="9247" max="9251" width="4" style="40" customWidth="1"/>
    <col min="9252" max="9252" width="49.42578125" style="40" bestFit="1" customWidth="1"/>
    <col min="9253" max="9466" width="9.140625" style="40"/>
    <col min="9467" max="9467" width="31.28515625" style="40" customWidth="1"/>
    <col min="9468" max="9485" width="3.85546875" style="40" customWidth="1"/>
    <col min="9486" max="9486" width="5" style="40" bestFit="1" customWidth="1"/>
    <col min="9487" max="9497" width="3.85546875" style="40" customWidth="1"/>
    <col min="9498" max="9498" width="6" style="40" customWidth="1"/>
    <col min="9499" max="9501" width="4" style="40" bestFit="1" customWidth="1"/>
    <col min="9502" max="9502" width="4.7109375" style="40" customWidth="1"/>
    <col min="9503" max="9507" width="4" style="40" customWidth="1"/>
    <col min="9508" max="9508" width="49.42578125" style="40" bestFit="1" customWidth="1"/>
    <col min="9509" max="9722" width="9.140625" style="40"/>
    <col min="9723" max="9723" width="31.28515625" style="40" customWidth="1"/>
    <col min="9724" max="9741" width="3.85546875" style="40" customWidth="1"/>
    <col min="9742" max="9742" width="5" style="40" bestFit="1" customWidth="1"/>
    <col min="9743" max="9753" width="3.85546875" style="40" customWidth="1"/>
    <col min="9754" max="9754" width="6" style="40" customWidth="1"/>
    <col min="9755" max="9757" width="4" style="40" bestFit="1" customWidth="1"/>
    <col min="9758" max="9758" width="4.7109375" style="40" customWidth="1"/>
    <col min="9759" max="9763" width="4" style="40" customWidth="1"/>
    <col min="9764" max="9764" width="49.42578125" style="40" bestFit="1" customWidth="1"/>
    <col min="9765" max="9978" width="9.140625" style="40"/>
    <col min="9979" max="9979" width="31.28515625" style="40" customWidth="1"/>
    <col min="9980" max="9997" width="3.85546875" style="40" customWidth="1"/>
    <col min="9998" max="9998" width="5" style="40" bestFit="1" customWidth="1"/>
    <col min="9999" max="10009" width="3.85546875" style="40" customWidth="1"/>
    <col min="10010" max="10010" width="6" style="40" customWidth="1"/>
    <col min="10011" max="10013" width="4" style="40" bestFit="1" customWidth="1"/>
    <col min="10014" max="10014" width="4.7109375" style="40" customWidth="1"/>
    <col min="10015" max="10019" width="4" style="40" customWidth="1"/>
    <col min="10020" max="10020" width="49.42578125" style="40" bestFit="1" customWidth="1"/>
    <col min="10021" max="10234" width="9.140625" style="40"/>
    <col min="10235" max="10235" width="31.28515625" style="40" customWidth="1"/>
    <col min="10236" max="10253" width="3.85546875" style="40" customWidth="1"/>
    <col min="10254" max="10254" width="5" style="40" bestFit="1" customWidth="1"/>
    <col min="10255" max="10265" width="3.85546875" style="40" customWidth="1"/>
    <col min="10266" max="10266" width="6" style="40" customWidth="1"/>
    <col min="10267" max="10269" width="4" style="40" bestFit="1" customWidth="1"/>
    <col min="10270" max="10270" width="4.7109375" style="40" customWidth="1"/>
    <col min="10271" max="10275" width="4" style="40" customWidth="1"/>
    <col min="10276" max="10276" width="49.42578125" style="40" bestFit="1" customWidth="1"/>
    <col min="10277" max="10490" width="9.140625" style="40"/>
    <col min="10491" max="10491" width="31.28515625" style="40" customWidth="1"/>
    <col min="10492" max="10509" width="3.85546875" style="40" customWidth="1"/>
    <col min="10510" max="10510" width="5" style="40" bestFit="1" customWidth="1"/>
    <col min="10511" max="10521" width="3.85546875" style="40" customWidth="1"/>
    <col min="10522" max="10522" width="6" style="40" customWidth="1"/>
    <col min="10523" max="10525" width="4" style="40" bestFit="1" customWidth="1"/>
    <col min="10526" max="10526" width="4.7109375" style="40" customWidth="1"/>
    <col min="10527" max="10531" width="4" style="40" customWidth="1"/>
    <col min="10532" max="10532" width="49.42578125" style="40" bestFit="1" customWidth="1"/>
    <col min="10533" max="10746" width="9.140625" style="40"/>
    <col min="10747" max="10747" width="31.28515625" style="40" customWidth="1"/>
    <col min="10748" max="10765" width="3.85546875" style="40" customWidth="1"/>
    <col min="10766" max="10766" width="5" style="40" bestFit="1" customWidth="1"/>
    <col min="10767" max="10777" width="3.85546875" style="40" customWidth="1"/>
    <col min="10778" max="10778" width="6" style="40" customWidth="1"/>
    <col min="10779" max="10781" width="4" style="40" bestFit="1" customWidth="1"/>
    <col min="10782" max="10782" width="4.7109375" style="40" customWidth="1"/>
    <col min="10783" max="10787" width="4" style="40" customWidth="1"/>
    <col min="10788" max="10788" width="49.42578125" style="40" bestFit="1" customWidth="1"/>
    <col min="10789" max="11002" width="9.140625" style="40"/>
    <col min="11003" max="11003" width="31.28515625" style="40" customWidth="1"/>
    <col min="11004" max="11021" width="3.85546875" style="40" customWidth="1"/>
    <col min="11022" max="11022" width="5" style="40" bestFit="1" customWidth="1"/>
    <col min="11023" max="11033" width="3.85546875" style="40" customWidth="1"/>
    <col min="11034" max="11034" width="6" style="40" customWidth="1"/>
    <col min="11035" max="11037" width="4" style="40" bestFit="1" customWidth="1"/>
    <col min="11038" max="11038" width="4.7109375" style="40" customWidth="1"/>
    <col min="11039" max="11043" width="4" style="40" customWidth="1"/>
    <col min="11044" max="11044" width="49.42578125" style="40" bestFit="1" customWidth="1"/>
    <col min="11045" max="11258" width="9.140625" style="40"/>
    <col min="11259" max="11259" width="31.28515625" style="40" customWidth="1"/>
    <col min="11260" max="11277" width="3.85546875" style="40" customWidth="1"/>
    <col min="11278" max="11278" width="5" style="40" bestFit="1" customWidth="1"/>
    <col min="11279" max="11289" width="3.85546875" style="40" customWidth="1"/>
    <col min="11290" max="11290" width="6" style="40" customWidth="1"/>
    <col min="11291" max="11293" width="4" style="40" bestFit="1" customWidth="1"/>
    <col min="11294" max="11294" width="4.7109375" style="40" customWidth="1"/>
    <col min="11295" max="11299" width="4" style="40" customWidth="1"/>
    <col min="11300" max="11300" width="49.42578125" style="40" bestFit="1" customWidth="1"/>
    <col min="11301" max="11514" width="9.140625" style="40"/>
    <col min="11515" max="11515" width="31.28515625" style="40" customWidth="1"/>
    <col min="11516" max="11533" width="3.85546875" style="40" customWidth="1"/>
    <col min="11534" max="11534" width="5" style="40" bestFit="1" customWidth="1"/>
    <col min="11535" max="11545" width="3.85546875" style="40" customWidth="1"/>
    <col min="11546" max="11546" width="6" style="40" customWidth="1"/>
    <col min="11547" max="11549" width="4" style="40" bestFit="1" customWidth="1"/>
    <col min="11550" max="11550" width="4.7109375" style="40" customWidth="1"/>
    <col min="11551" max="11555" width="4" style="40" customWidth="1"/>
    <col min="11556" max="11556" width="49.42578125" style="40" bestFit="1" customWidth="1"/>
    <col min="11557" max="11770" width="9.140625" style="40"/>
    <col min="11771" max="11771" width="31.28515625" style="40" customWidth="1"/>
    <col min="11772" max="11789" width="3.85546875" style="40" customWidth="1"/>
    <col min="11790" max="11790" width="5" style="40" bestFit="1" customWidth="1"/>
    <col min="11791" max="11801" width="3.85546875" style="40" customWidth="1"/>
    <col min="11802" max="11802" width="6" style="40" customWidth="1"/>
    <col min="11803" max="11805" width="4" style="40" bestFit="1" customWidth="1"/>
    <col min="11806" max="11806" width="4.7109375" style="40" customWidth="1"/>
    <col min="11807" max="11811" width="4" style="40" customWidth="1"/>
    <col min="11812" max="11812" width="49.42578125" style="40" bestFit="1" customWidth="1"/>
    <col min="11813" max="12026" width="9.140625" style="40"/>
    <col min="12027" max="12027" width="31.28515625" style="40" customWidth="1"/>
    <col min="12028" max="12045" width="3.85546875" style="40" customWidth="1"/>
    <col min="12046" max="12046" width="5" style="40" bestFit="1" customWidth="1"/>
    <col min="12047" max="12057" width="3.85546875" style="40" customWidth="1"/>
    <col min="12058" max="12058" width="6" style="40" customWidth="1"/>
    <col min="12059" max="12061" width="4" style="40" bestFit="1" customWidth="1"/>
    <col min="12062" max="12062" width="4.7109375" style="40" customWidth="1"/>
    <col min="12063" max="12067" width="4" style="40" customWidth="1"/>
    <col min="12068" max="12068" width="49.42578125" style="40" bestFit="1" customWidth="1"/>
    <col min="12069" max="12282" width="9.140625" style="40"/>
    <col min="12283" max="12283" width="31.28515625" style="40" customWidth="1"/>
    <col min="12284" max="12301" width="3.85546875" style="40" customWidth="1"/>
    <col min="12302" max="12302" width="5" style="40" bestFit="1" customWidth="1"/>
    <col min="12303" max="12313" width="3.85546875" style="40" customWidth="1"/>
    <col min="12314" max="12314" width="6" style="40" customWidth="1"/>
    <col min="12315" max="12317" width="4" style="40" bestFit="1" customWidth="1"/>
    <col min="12318" max="12318" width="4.7109375" style="40" customWidth="1"/>
    <col min="12319" max="12323" width="4" style="40" customWidth="1"/>
    <col min="12324" max="12324" width="49.42578125" style="40" bestFit="1" customWidth="1"/>
    <col min="12325" max="12538" width="9.140625" style="40"/>
    <col min="12539" max="12539" width="31.28515625" style="40" customWidth="1"/>
    <col min="12540" max="12557" width="3.85546875" style="40" customWidth="1"/>
    <col min="12558" max="12558" width="5" style="40" bestFit="1" customWidth="1"/>
    <col min="12559" max="12569" width="3.85546875" style="40" customWidth="1"/>
    <col min="12570" max="12570" width="6" style="40" customWidth="1"/>
    <col min="12571" max="12573" width="4" style="40" bestFit="1" customWidth="1"/>
    <col min="12574" max="12574" width="4.7109375" style="40" customWidth="1"/>
    <col min="12575" max="12579" width="4" style="40" customWidth="1"/>
    <col min="12580" max="12580" width="49.42578125" style="40" bestFit="1" customWidth="1"/>
    <col min="12581" max="12794" width="9.140625" style="40"/>
    <col min="12795" max="12795" width="31.28515625" style="40" customWidth="1"/>
    <col min="12796" max="12813" width="3.85546875" style="40" customWidth="1"/>
    <col min="12814" max="12814" width="5" style="40" bestFit="1" customWidth="1"/>
    <col min="12815" max="12825" width="3.85546875" style="40" customWidth="1"/>
    <col min="12826" max="12826" width="6" style="40" customWidth="1"/>
    <col min="12827" max="12829" width="4" style="40" bestFit="1" customWidth="1"/>
    <col min="12830" max="12830" width="4.7109375" style="40" customWidth="1"/>
    <col min="12831" max="12835" width="4" style="40" customWidth="1"/>
    <col min="12836" max="12836" width="49.42578125" style="40" bestFit="1" customWidth="1"/>
    <col min="12837" max="13050" width="9.140625" style="40"/>
    <col min="13051" max="13051" width="31.28515625" style="40" customWidth="1"/>
    <col min="13052" max="13069" width="3.85546875" style="40" customWidth="1"/>
    <col min="13070" max="13070" width="5" style="40" bestFit="1" customWidth="1"/>
    <col min="13071" max="13081" width="3.85546875" style="40" customWidth="1"/>
    <col min="13082" max="13082" width="6" style="40" customWidth="1"/>
    <col min="13083" max="13085" width="4" style="40" bestFit="1" customWidth="1"/>
    <col min="13086" max="13086" width="4.7109375" style="40" customWidth="1"/>
    <col min="13087" max="13091" width="4" style="40" customWidth="1"/>
    <col min="13092" max="13092" width="49.42578125" style="40" bestFit="1" customWidth="1"/>
    <col min="13093" max="13306" width="9.140625" style="40"/>
    <col min="13307" max="13307" width="31.28515625" style="40" customWidth="1"/>
    <col min="13308" max="13325" width="3.85546875" style="40" customWidth="1"/>
    <col min="13326" max="13326" width="5" style="40" bestFit="1" customWidth="1"/>
    <col min="13327" max="13337" width="3.85546875" style="40" customWidth="1"/>
    <col min="13338" max="13338" width="6" style="40" customWidth="1"/>
    <col min="13339" max="13341" width="4" style="40" bestFit="1" customWidth="1"/>
    <col min="13342" max="13342" width="4.7109375" style="40" customWidth="1"/>
    <col min="13343" max="13347" width="4" style="40" customWidth="1"/>
    <col min="13348" max="13348" width="49.42578125" style="40" bestFit="1" customWidth="1"/>
    <col min="13349" max="13562" width="9.140625" style="40"/>
    <col min="13563" max="13563" width="31.28515625" style="40" customWidth="1"/>
    <col min="13564" max="13581" width="3.85546875" style="40" customWidth="1"/>
    <col min="13582" max="13582" width="5" style="40" bestFit="1" customWidth="1"/>
    <col min="13583" max="13593" width="3.85546875" style="40" customWidth="1"/>
    <col min="13594" max="13594" width="6" style="40" customWidth="1"/>
    <col min="13595" max="13597" width="4" style="40" bestFit="1" customWidth="1"/>
    <col min="13598" max="13598" width="4.7109375" style="40" customWidth="1"/>
    <col min="13599" max="13603" width="4" style="40" customWidth="1"/>
    <col min="13604" max="13604" width="49.42578125" style="40" bestFit="1" customWidth="1"/>
    <col min="13605" max="13818" width="9.140625" style="40"/>
    <col min="13819" max="13819" width="31.28515625" style="40" customWidth="1"/>
    <col min="13820" max="13837" width="3.85546875" style="40" customWidth="1"/>
    <col min="13838" max="13838" width="5" style="40" bestFit="1" customWidth="1"/>
    <col min="13839" max="13849" width="3.85546875" style="40" customWidth="1"/>
    <col min="13850" max="13850" width="6" style="40" customWidth="1"/>
    <col min="13851" max="13853" width="4" style="40" bestFit="1" customWidth="1"/>
    <col min="13854" max="13854" width="4.7109375" style="40" customWidth="1"/>
    <col min="13855" max="13859" width="4" style="40" customWidth="1"/>
    <col min="13860" max="13860" width="49.42578125" style="40" bestFit="1" customWidth="1"/>
    <col min="13861" max="14074" width="9.140625" style="40"/>
    <col min="14075" max="14075" width="31.28515625" style="40" customWidth="1"/>
    <col min="14076" max="14093" width="3.85546875" style="40" customWidth="1"/>
    <col min="14094" max="14094" width="5" style="40" bestFit="1" customWidth="1"/>
    <col min="14095" max="14105" width="3.85546875" style="40" customWidth="1"/>
    <col min="14106" max="14106" width="6" style="40" customWidth="1"/>
    <col min="14107" max="14109" width="4" style="40" bestFit="1" customWidth="1"/>
    <col min="14110" max="14110" width="4.7109375" style="40" customWidth="1"/>
    <col min="14111" max="14115" width="4" style="40" customWidth="1"/>
    <col min="14116" max="14116" width="49.42578125" style="40" bestFit="1" customWidth="1"/>
    <col min="14117" max="14330" width="9.140625" style="40"/>
    <col min="14331" max="14331" width="31.28515625" style="40" customWidth="1"/>
    <col min="14332" max="14349" width="3.85546875" style="40" customWidth="1"/>
    <col min="14350" max="14350" width="5" style="40" bestFit="1" customWidth="1"/>
    <col min="14351" max="14361" width="3.85546875" style="40" customWidth="1"/>
    <col min="14362" max="14362" width="6" style="40" customWidth="1"/>
    <col min="14363" max="14365" width="4" style="40" bestFit="1" customWidth="1"/>
    <col min="14366" max="14366" width="4.7109375" style="40" customWidth="1"/>
    <col min="14367" max="14371" width="4" style="40" customWidth="1"/>
    <col min="14372" max="14372" width="49.42578125" style="40" bestFit="1" customWidth="1"/>
    <col min="14373" max="14586" width="9.140625" style="40"/>
    <col min="14587" max="14587" width="31.28515625" style="40" customWidth="1"/>
    <col min="14588" max="14605" width="3.85546875" style="40" customWidth="1"/>
    <col min="14606" max="14606" width="5" style="40" bestFit="1" customWidth="1"/>
    <col min="14607" max="14617" width="3.85546875" style="40" customWidth="1"/>
    <col min="14618" max="14618" width="6" style="40" customWidth="1"/>
    <col min="14619" max="14621" width="4" style="40" bestFit="1" customWidth="1"/>
    <col min="14622" max="14622" width="4.7109375" style="40" customWidth="1"/>
    <col min="14623" max="14627" width="4" style="40" customWidth="1"/>
    <col min="14628" max="14628" width="49.42578125" style="40" bestFit="1" customWidth="1"/>
    <col min="14629" max="14842" width="9.140625" style="40"/>
    <col min="14843" max="14843" width="31.28515625" style="40" customWidth="1"/>
    <col min="14844" max="14861" width="3.85546875" style="40" customWidth="1"/>
    <col min="14862" max="14862" width="5" style="40" bestFit="1" customWidth="1"/>
    <col min="14863" max="14873" width="3.85546875" style="40" customWidth="1"/>
    <col min="14874" max="14874" width="6" style="40" customWidth="1"/>
    <col min="14875" max="14877" width="4" style="40" bestFit="1" customWidth="1"/>
    <col min="14878" max="14878" width="4.7109375" style="40" customWidth="1"/>
    <col min="14879" max="14883" width="4" style="40" customWidth="1"/>
    <col min="14884" max="14884" width="49.42578125" style="40" bestFit="1" customWidth="1"/>
    <col min="14885" max="15098" width="9.140625" style="40"/>
    <col min="15099" max="15099" width="31.28515625" style="40" customWidth="1"/>
    <col min="15100" max="15117" width="3.85546875" style="40" customWidth="1"/>
    <col min="15118" max="15118" width="5" style="40" bestFit="1" customWidth="1"/>
    <col min="15119" max="15129" width="3.85546875" style="40" customWidth="1"/>
    <col min="15130" max="15130" width="6" style="40" customWidth="1"/>
    <col min="15131" max="15133" width="4" style="40" bestFit="1" customWidth="1"/>
    <col min="15134" max="15134" width="4.7109375" style="40" customWidth="1"/>
    <col min="15135" max="15139" width="4" style="40" customWidth="1"/>
    <col min="15140" max="15140" width="49.42578125" style="40" bestFit="1" customWidth="1"/>
    <col min="15141" max="15354" width="9.140625" style="40"/>
    <col min="15355" max="15355" width="31.28515625" style="40" customWidth="1"/>
    <col min="15356" max="15373" width="3.85546875" style="40" customWidth="1"/>
    <col min="15374" max="15374" width="5" style="40" bestFit="1" customWidth="1"/>
    <col min="15375" max="15385" width="3.85546875" style="40" customWidth="1"/>
    <col min="15386" max="15386" width="6" style="40" customWidth="1"/>
    <col min="15387" max="15389" width="4" style="40" bestFit="1" customWidth="1"/>
    <col min="15390" max="15390" width="4.7109375" style="40" customWidth="1"/>
    <col min="15391" max="15395" width="4" style="40" customWidth="1"/>
    <col min="15396" max="15396" width="49.42578125" style="40" bestFit="1" customWidth="1"/>
    <col min="15397" max="15610" width="9.140625" style="40"/>
    <col min="15611" max="15611" width="31.28515625" style="40" customWidth="1"/>
    <col min="15612" max="15629" width="3.85546875" style="40" customWidth="1"/>
    <col min="15630" max="15630" width="5" style="40" bestFit="1" customWidth="1"/>
    <col min="15631" max="15641" width="3.85546875" style="40" customWidth="1"/>
    <col min="15642" max="15642" width="6" style="40" customWidth="1"/>
    <col min="15643" max="15645" width="4" style="40" bestFit="1" customWidth="1"/>
    <col min="15646" max="15646" width="4.7109375" style="40" customWidth="1"/>
    <col min="15647" max="15651" width="4" style="40" customWidth="1"/>
    <col min="15652" max="15652" width="49.42578125" style="40" bestFit="1" customWidth="1"/>
    <col min="15653" max="15866" width="9.140625" style="40"/>
    <col min="15867" max="15867" width="31.28515625" style="40" customWidth="1"/>
    <col min="15868" max="15885" width="3.85546875" style="40" customWidth="1"/>
    <col min="15886" max="15886" width="5" style="40" bestFit="1" customWidth="1"/>
    <col min="15887" max="15897" width="3.85546875" style="40" customWidth="1"/>
    <col min="15898" max="15898" width="6" style="40" customWidth="1"/>
    <col min="15899" max="15901" width="4" style="40" bestFit="1" customWidth="1"/>
    <col min="15902" max="15902" width="4.7109375" style="40" customWidth="1"/>
    <col min="15903" max="15907" width="4" style="40" customWidth="1"/>
    <col min="15908" max="15908" width="49.42578125" style="40" bestFit="1" customWidth="1"/>
    <col min="15909" max="16122" width="9.140625" style="40"/>
    <col min="16123" max="16123" width="31.28515625" style="40" customWidth="1"/>
    <col min="16124" max="16141" width="3.85546875" style="40" customWidth="1"/>
    <col min="16142" max="16142" width="5" style="40" bestFit="1" customWidth="1"/>
    <col min="16143" max="16153" width="3.85546875" style="40" customWidth="1"/>
    <col min="16154" max="16154" width="6" style="40" customWidth="1"/>
    <col min="16155" max="16157" width="4" style="40" bestFit="1" customWidth="1"/>
    <col min="16158" max="16158" width="4.7109375" style="40" customWidth="1"/>
    <col min="16159" max="16163" width="4" style="40" customWidth="1"/>
    <col min="16164" max="16164" width="49.42578125" style="40" bestFit="1" customWidth="1"/>
    <col min="16165" max="16384" width="9.140625" style="40"/>
  </cols>
  <sheetData>
    <row r="1" spans="1:36" x14ac:dyDescent="0.2">
      <c r="A1" s="573" t="s">
        <v>98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  <c r="AI1" s="573"/>
      <c r="AJ1" s="574"/>
    </row>
    <row r="2" spans="1:36" ht="13.5" thickBot="1" x14ac:dyDescent="0.25">
      <c r="A2" s="558" t="s">
        <v>282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9"/>
    </row>
    <row r="3" spans="1:36" s="4" customFormat="1" ht="13.5" thickBot="1" x14ac:dyDescent="0.25">
      <c r="A3" s="239"/>
      <c r="B3" s="575" t="s">
        <v>85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7"/>
    </row>
    <row r="4" spans="1:36" x14ac:dyDescent="0.2">
      <c r="A4" s="593" t="s">
        <v>150</v>
      </c>
      <c r="B4" s="578" t="s">
        <v>0</v>
      </c>
      <c r="C4" s="569" t="s">
        <v>183</v>
      </c>
      <c r="D4" s="571" t="s">
        <v>185</v>
      </c>
      <c r="E4" s="580" t="s">
        <v>1</v>
      </c>
      <c r="F4" s="581"/>
      <c r="G4" s="582"/>
      <c r="H4" s="583" t="s">
        <v>2</v>
      </c>
      <c r="I4" s="581"/>
      <c r="J4" s="582"/>
      <c r="K4" s="583" t="s">
        <v>3</v>
      </c>
      <c r="L4" s="581"/>
      <c r="M4" s="582"/>
      <c r="N4" s="583" t="s">
        <v>4</v>
      </c>
      <c r="O4" s="584"/>
      <c r="P4" s="585"/>
      <c r="Q4" s="583" t="s">
        <v>5</v>
      </c>
      <c r="R4" s="584"/>
      <c r="S4" s="585"/>
      <c r="T4" s="583" t="s">
        <v>6</v>
      </c>
      <c r="U4" s="584"/>
      <c r="V4" s="585"/>
      <c r="W4" s="583" t="s">
        <v>7</v>
      </c>
      <c r="X4" s="584"/>
      <c r="Y4" s="585"/>
      <c r="Z4" s="583" t="s">
        <v>8</v>
      </c>
      <c r="AA4" s="584"/>
      <c r="AB4" s="585"/>
      <c r="AC4" s="586" t="s">
        <v>9</v>
      </c>
      <c r="AD4" s="587"/>
      <c r="AE4" s="588"/>
      <c r="AF4" s="586" t="s">
        <v>10</v>
      </c>
      <c r="AG4" s="587"/>
      <c r="AH4" s="588"/>
      <c r="AI4" s="589" t="s">
        <v>11</v>
      </c>
      <c r="AJ4" s="591" t="s">
        <v>12</v>
      </c>
    </row>
    <row r="5" spans="1:36" ht="13.5" thickBot="1" x14ac:dyDescent="0.25">
      <c r="A5" s="594"/>
      <c r="B5" s="579"/>
      <c r="C5" s="570"/>
      <c r="D5" s="572"/>
      <c r="E5" s="163" t="s">
        <v>11</v>
      </c>
      <c r="F5" s="164"/>
      <c r="G5" s="25" t="s">
        <v>12</v>
      </c>
      <c r="H5" s="163" t="s">
        <v>11</v>
      </c>
      <c r="I5" s="164"/>
      <c r="J5" s="25" t="s">
        <v>12</v>
      </c>
      <c r="K5" s="163" t="s">
        <v>11</v>
      </c>
      <c r="L5" s="164"/>
      <c r="M5" s="25" t="s">
        <v>12</v>
      </c>
      <c r="N5" s="163" t="s">
        <v>11</v>
      </c>
      <c r="O5" s="164"/>
      <c r="P5" s="25" t="s">
        <v>12</v>
      </c>
      <c r="Q5" s="163" t="s">
        <v>11</v>
      </c>
      <c r="R5" s="164"/>
      <c r="S5" s="25" t="s">
        <v>12</v>
      </c>
      <c r="T5" s="163" t="s">
        <v>11</v>
      </c>
      <c r="U5" s="164"/>
      <c r="V5" s="25" t="s">
        <v>12</v>
      </c>
      <c r="W5" s="23" t="s">
        <v>11</v>
      </c>
      <c r="X5" s="24"/>
      <c r="Y5" s="25" t="s">
        <v>12</v>
      </c>
      <c r="Z5" s="23" t="s">
        <v>11</v>
      </c>
      <c r="AA5" s="24"/>
      <c r="AB5" s="25" t="s">
        <v>12</v>
      </c>
      <c r="AC5" s="213" t="s">
        <v>11</v>
      </c>
      <c r="AD5" s="214"/>
      <c r="AE5" s="215" t="s">
        <v>12</v>
      </c>
      <c r="AF5" s="213" t="s">
        <v>11</v>
      </c>
      <c r="AG5" s="214"/>
      <c r="AH5" s="215" t="s">
        <v>12</v>
      </c>
      <c r="AI5" s="590"/>
      <c r="AJ5" s="592"/>
    </row>
    <row r="6" spans="1:36" ht="12.75" customHeight="1" x14ac:dyDescent="0.2">
      <c r="A6" s="473" t="s">
        <v>109</v>
      </c>
      <c r="B6" s="395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151">
        <v>2</v>
      </c>
      <c r="L6" s="152" t="s">
        <v>33</v>
      </c>
      <c r="M6" s="176">
        <v>3</v>
      </c>
      <c r="N6" s="68">
        <v>2</v>
      </c>
      <c r="O6" s="69" t="s">
        <v>33</v>
      </c>
      <c r="P6" s="175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179"/>
      <c r="Z6" s="177"/>
      <c r="AA6" s="180"/>
      <c r="AB6" s="181"/>
      <c r="AC6" s="216"/>
      <c r="AD6" s="217"/>
      <c r="AE6" s="218"/>
      <c r="AF6" s="216"/>
      <c r="AG6" s="217"/>
      <c r="AH6" s="218"/>
      <c r="AI6" s="146">
        <f>15*(E6+H6+K6+N6+Q6+T6+W6+Z6+AC6+AF6)</f>
        <v>180</v>
      </c>
      <c r="AJ6" s="267">
        <f>G6+J6+M6+P6+S6+V6+Y6+AB6+AE6+AH6</f>
        <v>18</v>
      </c>
    </row>
    <row r="7" spans="1:36" x14ac:dyDescent="0.2">
      <c r="A7" s="401" t="s">
        <v>110</v>
      </c>
      <c r="B7" s="396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65"/>
      <c r="L7" s="64"/>
      <c r="M7" s="121"/>
      <c r="N7" s="65"/>
      <c r="O7" s="64"/>
      <c r="P7" s="121"/>
      <c r="Q7" s="65"/>
      <c r="R7" s="64"/>
      <c r="S7" s="121"/>
      <c r="T7" s="65"/>
      <c r="U7" s="64" t="s">
        <v>25</v>
      </c>
      <c r="V7" s="121">
        <v>0</v>
      </c>
      <c r="W7" s="177"/>
      <c r="X7" s="178"/>
      <c r="Y7" s="179"/>
      <c r="Z7" s="177"/>
      <c r="AA7" s="180"/>
      <c r="AB7" s="181"/>
      <c r="AC7" s="216"/>
      <c r="AD7" s="217"/>
      <c r="AE7" s="218"/>
      <c r="AF7" s="216"/>
      <c r="AG7" s="217"/>
      <c r="AH7" s="218"/>
      <c r="AI7" s="147">
        <f t="shared" ref="AI7:AI15" si="0">15*(E7+H7+K7+N7+Q7+T7+W7+Z7+AC7+AF7)</f>
        <v>0</v>
      </c>
      <c r="AJ7" s="266">
        <f t="shared" ref="AJ7:AJ15" si="1">G7+J7+M7+P7+S7+V7+Y7+AB7+AE7+AH7</f>
        <v>0</v>
      </c>
    </row>
    <row r="8" spans="1:36" ht="12.75" customHeight="1" x14ac:dyDescent="0.2">
      <c r="A8" s="401" t="s">
        <v>111</v>
      </c>
      <c r="B8" s="397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121">
        <v>1</v>
      </c>
      <c r="H8" s="65">
        <v>1</v>
      </c>
      <c r="I8" s="64" t="s">
        <v>13</v>
      </c>
      <c r="J8" s="121">
        <v>1</v>
      </c>
      <c r="K8" s="65"/>
      <c r="L8" s="64"/>
      <c r="M8" s="121"/>
      <c r="N8" s="65"/>
      <c r="O8" s="64"/>
      <c r="P8" s="121"/>
      <c r="Q8" s="65"/>
      <c r="R8" s="64"/>
      <c r="S8" s="121"/>
      <c r="T8" s="65"/>
      <c r="U8" s="64"/>
      <c r="V8" s="121"/>
      <c r="W8" s="184"/>
      <c r="X8" s="185"/>
      <c r="Y8" s="186"/>
      <c r="Z8" s="184"/>
      <c r="AA8" s="187"/>
      <c r="AB8" s="188"/>
      <c r="AC8" s="219"/>
      <c r="AD8" s="220"/>
      <c r="AE8" s="221"/>
      <c r="AF8" s="219"/>
      <c r="AG8" s="220"/>
      <c r="AH8" s="221"/>
      <c r="AI8" s="147">
        <f t="shared" si="0"/>
        <v>30</v>
      </c>
      <c r="AJ8" s="266">
        <f t="shared" si="1"/>
        <v>2</v>
      </c>
    </row>
    <row r="9" spans="1:36" ht="12.75" customHeight="1" x14ac:dyDescent="0.2">
      <c r="A9" s="401" t="s">
        <v>112</v>
      </c>
      <c r="B9" s="397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121">
        <v>1</v>
      </c>
      <c r="Q9" s="65">
        <v>1</v>
      </c>
      <c r="R9" s="64" t="s">
        <v>15</v>
      </c>
      <c r="S9" s="121">
        <v>1</v>
      </c>
      <c r="T9" s="65"/>
      <c r="U9" s="64"/>
      <c r="V9" s="121"/>
      <c r="W9" s="184"/>
      <c r="X9" s="185"/>
      <c r="Y9" s="186"/>
      <c r="Z9" s="184"/>
      <c r="AA9" s="187"/>
      <c r="AB9" s="188"/>
      <c r="AC9" s="219"/>
      <c r="AD9" s="220"/>
      <c r="AE9" s="221"/>
      <c r="AF9" s="219"/>
      <c r="AG9" s="220"/>
      <c r="AH9" s="221"/>
      <c r="AI9" s="147">
        <f t="shared" si="0"/>
        <v>105</v>
      </c>
      <c r="AJ9" s="266">
        <f t="shared" si="1"/>
        <v>7</v>
      </c>
    </row>
    <row r="10" spans="1:36" ht="12.75" customHeight="1" x14ac:dyDescent="0.2">
      <c r="A10" s="401" t="s">
        <v>349</v>
      </c>
      <c r="B10" s="397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121">
        <v>2</v>
      </c>
      <c r="Q10" s="65">
        <v>1</v>
      </c>
      <c r="R10" s="64" t="s">
        <v>15</v>
      </c>
      <c r="S10" s="121">
        <v>2</v>
      </c>
      <c r="T10" s="65"/>
      <c r="U10" s="64"/>
      <c r="V10" s="121"/>
      <c r="W10" s="184"/>
      <c r="X10" s="185"/>
      <c r="Y10" s="186"/>
      <c r="Z10" s="184"/>
      <c r="AA10" s="187"/>
      <c r="AB10" s="188"/>
      <c r="AC10" s="219"/>
      <c r="AD10" s="220"/>
      <c r="AE10" s="221"/>
      <c r="AF10" s="219"/>
      <c r="AG10" s="220"/>
      <c r="AH10" s="221"/>
      <c r="AI10" s="147">
        <f t="shared" si="0"/>
        <v>105</v>
      </c>
      <c r="AJ10" s="266">
        <f t="shared" si="1"/>
        <v>14</v>
      </c>
    </row>
    <row r="11" spans="1:36" ht="12.75" customHeight="1" x14ac:dyDescent="0.2">
      <c r="A11" s="401" t="s">
        <v>113</v>
      </c>
      <c r="B11" s="397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121"/>
      <c r="Q11" s="65">
        <v>1</v>
      </c>
      <c r="R11" s="64" t="s">
        <v>15</v>
      </c>
      <c r="S11" s="121">
        <v>1</v>
      </c>
      <c r="T11" s="65">
        <v>2</v>
      </c>
      <c r="U11" s="64" t="s">
        <v>15</v>
      </c>
      <c r="V11" s="121">
        <v>2</v>
      </c>
      <c r="W11" s="184"/>
      <c r="X11" s="185"/>
      <c r="Y11" s="186"/>
      <c r="Z11" s="184"/>
      <c r="AA11" s="187"/>
      <c r="AB11" s="188"/>
      <c r="AC11" s="219"/>
      <c r="AD11" s="220"/>
      <c r="AE11" s="221"/>
      <c r="AF11" s="219"/>
      <c r="AG11" s="220"/>
      <c r="AH11" s="221"/>
      <c r="AI11" s="147">
        <f t="shared" si="0"/>
        <v>45</v>
      </c>
      <c r="AJ11" s="266">
        <f t="shared" si="1"/>
        <v>3</v>
      </c>
    </row>
    <row r="12" spans="1:36" ht="36" x14ac:dyDescent="0.2">
      <c r="A12" s="401" t="s">
        <v>114</v>
      </c>
      <c r="B12" s="397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121"/>
      <c r="Q12" s="65"/>
      <c r="R12" s="64"/>
      <c r="S12" s="121"/>
      <c r="T12" s="65"/>
      <c r="U12" s="64" t="s">
        <v>25</v>
      </c>
      <c r="V12" s="121">
        <v>0</v>
      </c>
      <c r="W12" s="184"/>
      <c r="X12" s="185"/>
      <c r="Y12" s="186"/>
      <c r="Z12" s="184"/>
      <c r="AA12" s="187"/>
      <c r="AB12" s="188"/>
      <c r="AC12" s="219"/>
      <c r="AD12" s="220"/>
      <c r="AE12" s="221"/>
      <c r="AF12" s="219"/>
      <c r="AG12" s="220"/>
      <c r="AH12" s="221"/>
      <c r="AI12" s="147">
        <f t="shared" si="0"/>
        <v>0</v>
      </c>
      <c r="AJ12" s="268">
        <f t="shared" si="1"/>
        <v>0</v>
      </c>
    </row>
    <row r="13" spans="1:36" x14ac:dyDescent="0.2">
      <c r="A13" s="401" t="s">
        <v>115</v>
      </c>
      <c r="B13" s="397" t="s">
        <v>27</v>
      </c>
      <c r="C13" s="158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121"/>
      <c r="Q13" s="65"/>
      <c r="R13" s="64"/>
      <c r="S13" s="121"/>
      <c r="T13" s="65"/>
      <c r="U13" s="64"/>
      <c r="V13" s="121"/>
      <c r="W13" s="190"/>
      <c r="X13" s="185"/>
      <c r="Y13" s="186"/>
      <c r="Z13" s="190"/>
      <c r="AA13" s="191"/>
      <c r="AB13" s="186"/>
      <c r="AC13" s="222"/>
      <c r="AD13" s="223"/>
      <c r="AE13" s="224"/>
      <c r="AF13" s="222"/>
      <c r="AG13" s="223"/>
      <c r="AH13" s="224"/>
      <c r="AI13" s="147">
        <f t="shared" si="0"/>
        <v>30</v>
      </c>
      <c r="AJ13" s="266">
        <f t="shared" si="1"/>
        <v>2</v>
      </c>
    </row>
    <row r="14" spans="1:36" x14ac:dyDescent="0.2">
      <c r="A14" s="401" t="s">
        <v>116</v>
      </c>
      <c r="B14" s="397" t="s">
        <v>28</v>
      </c>
      <c r="C14" s="158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121"/>
      <c r="N14" s="65">
        <v>2</v>
      </c>
      <c r="O14" s="64" t="s">
        <v>33</v>
      </c>
      <c r="P14" s="121">
        <v>2</v>
      </c>
      <c r="Q14" s="65"/>
      <c r="R14" s="64"/>
      <c r="S14" s="121"/>
      <c r="T14" s="65"/>
      <c r="U14" s="64"/>
      <c r="V14" s="121"/>
      <c r="W14" s="190"/>
      <c r="X14" s="185"/>
      <c r="Y14" s="186"/>
      <c r="Z14" s="190"/>
      <c r="AA14" s="191"/>
      <c r="AB14" s="186"/>
      <c r="AC14" s="222"/>
      <c r="AD14" s="223"/>
      <c r="AE14" s="224"/>
      <c r="AF14" s="222"/>
      <c r="AG14" s="223"/>
      <c r="AH14" s="224"/>
      <c r="AI14" s="147">
        <f t="shared" si="0"/>
        <v>30</v>
      </c>
      <c r="AJ14" s="266">
        <f t="shared" si="1"/>
        <v>2</v>
      </c>
    </row>
    <row r="15" spans="1:36" x14ac:dyDescent="0.2">
      <c r="A15" s="401" t="s">
        <v>117</v>
      </c>
      <c r="B15" s="397" t="s">
        <v>17</v>
      </c>
      <c r="C15" s="158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121">
        <v>2</v>
      </c>
      <c r="N15" s="65"/>
      <c r="O15" s="64"/>
      <c r="P15" s="121"/>
      <c r="Q15" s="65"/>
      <c r="R15" s="64"/>
      <c r="S15" s="121"/>
      <c r="T15" s="65"/>
      <c r="U15" s="64"/>
      <c r="V15" s="121"/>
      <c r="W15" s="190"/>
      <c r="X15" s="185"/>
      <c r="Y15" s="186"/>
      <c r="Z15" s="190"/>
      <c r="AA15" s="191"/>
      <c r="AB15" s="186"/>
      <c r="AC15" s="222"/>
      <c r="AD15" s="223"/>
      <c r="AE15" s="224"/>
      <c r="AF15" s="222"/>
      <c r="AG15" s="223"/>
      <c r="AH15" s="224"/>
      <c r="AI15" s="147">
        <f t="shared" si="0"/>
        <v>30</v>
      </c>
      <c r="AJ15" s="266">
        <f t="shared" si="1"/>
        <v>2</v>
      </c>
    </row>
    <row r="16" spans="1:36" x14ac:dyDescent="0.2">
      <c r="A16" s="429" t="s">
        <v>219</v>
      </c>
      <c r="B16" s="423" t="s">
        <v>220</v>
      </c>
      <c r="C16" s="450" t="s">
        <v>184</v>
      </c>
      <c r="D16" s="449" t="s">
        <v>19</v>
      </c>
      <c r="E16" s="441">
        <v>2</v>
      </c>
      <c r="F16" s="442" t="s">
        <v>33</v>
      </c>
      <c r="G16" s="318">
        <v>7</v>
      </c>
      <c r="H16" s="441">
        <v>2</v>
      </c>
      <c r="I16" s="442" t="s">
        <v>33</v>
      </c>
      <c r="J16" s="318">
        <v>7</v>
      </c>
      <c r="K16" s="441">
        <v>2</v>
      </c>
      <c r="L16" s="442" t="s">
        <v>33</v>
      </c>
      <c r="M16" s="318">
        <v>7</v>
      </c>
      <c r="N16" s="441">
        <v>2</v>
      </c>
      <c r="O16" s="442" t="s">
        <v>33</v>
      </c>
      <c r="P16" s="318">
        <v>7</v>
      </c>
      <c r="Q16" s="441">
        <v>2</v>
      </c>
      <c r="R16" s="442" t="s">
        <v>33</v>
      </c>
      <c r="S16" s="318">
        <v>7</v>
      </c>
      <c r="T16" s="441">
        <v>2</v>
      </c>
      <c r="U16" s="442" t="s">
        <v>33</v>
      </c>
      <c r="V16" s="318">
        <v>7</v>
      </c>
      <c r="W16" s="443">
        <v>2</v>
      </c>
      <c r="X16" s="444" t="s">
        <v>33</v>
      </c>
      <c r="Y16" s="365">
        <v>7</v>
      </c>
      <c r="Z16" s="443">
        <v>2</v>
      </c>
      <c r="AA16" s="444" t="s">
        <v>19</v>
      </c>
      <c r="AB16" s="365">
        <v>7</v>
      </c>
      <c r="AC16" s="222"/>
      <c r="AD16" s="223"/>
      <c r="AE16" s="224"/>
      <c r="AF16" s="222"/>
      <c r="AG16" s="223"/>
      <c r="AH16" s="224"/>
      <c r="AI16" s="270">
        <f t="shared" ref="AI16:AI32" si="2">15*(E16+H16+K16+N16+Q16+T16+W16+Z16+AC16+AF16)</f>
        <v>240</v>
      </c>
      <c r="AJ16" s="266">
        <f t="shared" ref="AJ16:AJ32" si="3">G16+J16+M16+P16+S16+V16+Y16+AB16+AE16+AH16</f>
        <v>56</v>
      </c>
    </row>
    <row r="17" spans="1:38" s="2" customFormat="1" x14ac:dyDescent="0.2">
      <c r="A17" s="429" t="s">
        <v>167</v>
      </c>
      <c r="B17" s="415" t="s">
        <v>154</v>
      </c>
      <c r="C17" s="466" t="s">
        <v>270</v>
      </c>
      <c r="D17" s="450"/>
      <c r="E17" s="441"/>
      <c r="F17" s="442"/>
      <c r="G17" s="318"/>
      <c r="H17" s="441"/>
      <c r="I17" s="442"/>
      <c r="J17" s="318"/>
      <c r="K17" s="441"/>
      <c r="L17" s="442"/>
      <c r="M17" s="318"/>
      <c r="N17" s="441"/>
      <c r="O17" s="442"/>
      <c r="P17" s="318"/>
      <c r="Q17" s="441"/>
      <c r="R17" s="442"/>
      <c r="S17" s="318"/>
      <c r="T17" s="441"/>
      <c r="U17" s="442"/>
      <c r="V17" s="318"/>
      <c r="W17" s="445"/>
      <c r="X17" s="446"/>
      <c r="Y17" s="317"/>
      <c r="Z17" s="447"/>
      <c r="AA17" s="446" t="s">
        <v>25</v>
      </c>
      <c r="AB17" s="317">
        <v>0</v>
      </c>
      <c r="AC17" s="115"/>
      <c r="AD17" s="116"/>
      <c r="AE17" s="340"/>
      <c r="AF17" s="115"/>
      <c r="AG17" s="116"/>
      <c r="AH17" s="340"/>
      <c r="AI17" s="82">
        <f t="shared" si="2"/>
        <v>0</v>
      </c>
      <c r="AJ17" s="348">
        <f t="shared" si="3"/>
        <v>0</v>
      </c>
      <c r="AK17" s="40"/>
      <c r="AL17" s="40"/>
    </row>
    <row r="18" spans="1:38" x14ac:dyDescent="0.2">
      <c r="A18" s="429" t="s">
        <v>238</v>
      </c>
      <c r="B18" s="423" t="s">
        <v>222</v>
      </c>
      <c r="C18" s="450" t="s">
        <v>184</v>
      </c>
      <c r="D18" s="449" t="s">
        <v>186</v>
      </c>
      <c r="E18" s="441">
        <v>1</v>
      </c>
      <c r="F18" s="442" t="s">
        <v>33</v>
      </c>
      <c r="G18" s="121">
        <v>1</v>
      </c>
      <c r="H18" s="441">
        <v>1</v>
      </c>
      <c r="I18" s="442" t="s">
        <v>33</v>
      </c>
      <c r="J18" s="121">
        <v>1</v>
      </c>
      <c r="K18" s="441">
        <v>1</v>
      </c>
      <c r="L18" s="442" t="s">
        <v>33</v>
      </c>
      <c r="M18" s="121">
        <v>1</v>
      </c>
      <c r="N18" s="441">
        <v>1</v>
      </c>
      <c r="O18" s="442" t="s">
        <v>33</v>
      </c>
      <c r="P18" s="121">
        <v>1</v>
      </c>
      <c r="Q18" s="441"/>
      <c r="R18" s="442"/>
      <c r="S18" s="121"/>
      <c r="T18" s="441"/>
      <c r="U18" s="442"/>
      <c r="V18" s="121"/>
      <c r="W18" s="443"/>
      <c r="X18" s="444"/>
      <c r="Y18" s="186"/>
      <c r="Z18" s="443"/>
      <c r="AA18" s="444"/>
      <c r="AB18" s="186"/>
      <c r="AC18" s="222"/>
      <c r="AD18" s="223"/>
      <c r="AE18" s="224"/>
      <c r="AF18" s="222"/>
      <c r="AG18" s="223"/>
      <c r="AH18" s="224"/>
      <c r="AI18" s="270">
        <f t="shared" si="2"/>
        <v>60</v>
      </c>
      <c r="AJ18" s="266">
        <f t="shared" si="3"/>
        <v>4</v>
      </c>
    </row>
    <row r="19" spans="1:38" x14ac:dyDescent="0.2">
      <c r="A19" s="429" t="s">
        <v>240</v>
      </c>
      <c r="B19" s="423" t="s">
        <v>228</v>
      </c>
      <c r="C19" s="450" t="s">
        <v>184</v>
      </c>
      <c r="D19" s="449" t="s">
        <v>186</v>
      </c>
      <c r="E19" s="441">
        <v>1</v>
      </c>
      <c r="F19" s="442" t="s">
        <v>33</v>
      </c>
      <c r="G19" s="121">
        <v>1</v>
      </c>
      <c r="H19" s="441">
        <v>1</v>
      </c>
      <c r="I19" s="442" t="s">
        <v>33</v>
      </c>
      <c r="J19" s="121">
        <v>1</v>
      </c>
      <c r="K19" s="441">
        <v>1</v>
      </c>
      <c r="L19" s="442" t="s">
        <v>33</v>
      </c>
      <c r="M19" s="121">
        <v>1</v>
      </c>
      <c r="N19" s="441">
        <v>1</v>
      </c>
      <c r="O19" s="442" t="s">
        <v>33</v>
      </c>
      <c r="P19" s="121">
        <v>1</v>
      </c>
      <c r="Q19" s="441">
        <v>1</v>
      </c>
      <c r="R19" s="442" t="s">
        <v>33</v>
      </c>
      <c r="S19" s="121">
        <v>1</v>
      </c>
      <c r="T19" s="441">
        <v>1</v>
      </c>
      <c r="U19" s="442" t="s">
        <v>33</v>
      </c>
      <c r="V19" s="121">
        <v>1</v>
      </c>
      <c r="W19" s="443">
        <v>1</v>
      </c>
      <c r="X19" s="444" t="s">
        <v>33</v>
      </c>
      <c r="Y19" s="186">
        <v>1</v>
      </c>
      <c r="Z19" s="443">
        <v>1</v>
      </c>
      <c r="AA19" s="444" t="s">
        <v>33</v>
      </c>
      <c r="AB19" s="186">
        <v>1</v>
      </c>
      <c r="AC19" s="222"/>
      <c r="AD19" s="223"/>
      <c r="AE19" s="224"/>
      <c r="AF19" s="222"/>
      <c r="AG19" s="223"/>
      <c r="AH19" s="224"/>
      <c r="AI19" s="270">
        <f t="shared" si="2"/>
        <v>120</v>
      </c>
      <c r="AJ19" s="266">
        <f t="shared" si="3"/>
        <v>8</v>
      </c>
    </row>
    <row r="20" spans="1:38" x14ac:dyDescent="0.2">
      <c r="A20" s="440" t="s">
        <v>196</v>
      </c>
      <c r="B20" s="158" t="s">
        <v>229</v>
      </c>
      <c r="C20" s="132"/>
      <c r="D20" s="451" t="s">
        <v>19</v>
      </c>
      <c r="E20" s="73">
        <v>1</v>
      </c>
      <c r="F20" s="74" t="s">
        <v>15</v>
      </c>
      <c r="G20" s="186">
        <v>1</v>
      </c>
      <c r="H20" s="73">
        <v>1</v>
      </c>
      <c r="I20" s="74" t="s">
        <v>15</v>
      </c>
      <c r="J20" s="186">
        <v>1</v>
      </c>
      <c r="K20" s="73">
        <v>1</v>
      </c>
      <c r="L20" s="74" t="s">
        <v>15</v>
      </c>
      <c r="M20" s="186">
        <v>1</v>
      </c>
      <c r="N20" s="73">
        <v>1</v>
      </c>
      <c r="O20" s="74" t="s">
        <v>15</v>
      </c>
      <c r="P20" s="186">
        <v>1</v>
      </c>
      <c r="Q20" s="73">
        <v>1</v>
      </c>
      <c r="R20" s="74" t="s">
        <v>15</v>
      </c>
      <c r="S20" s="186">
        <v>1</v>
      </c>
      <c r="T20" s="73">
        <v>1</v>
      </c>
      <c r="U20" s="74" t="s">
        <v>15</v>
      </c>
      <c r="V20" s="186">
        <v>1</v>
      </c>
      <c r="W20" s="149">
        <v>1</v>
      </c>
      <c r="X20" s="150" t="s">
        <v>19</v>
      </c>
      <c r="Y20" s="186">
        <v>1</v>
      </c>
      <c r="Z20" s="149">
        <v>1</v>
      </c>
      <c r="AA20" s="150" t="s">
        <v>19</v>
      </c>
      <c r="AB20" s="186">
        <v>1</v>
      </c>
      <c r="AC20" s="222"/>
      <c r="AD20" s="223"/>
      <c r="AE20" s="224"/>
      <c r="AF20" s="222"/>
      <c r="AG20" s="223"/>
      <c r="AH20" s="224"/>
      <c r="AI20" s="270">
        <f t="shared" si="2"/>
        <v>120</v>
      </c>
      <c r="AJ20" s="266">
        <f t="shared" si="3"/>
        <v>8</v>
      </c>
    </row>
    <row r="21" spans="1:38" x14ac:dyDescent="0.2">
      <c r="A21" s="429" t="s">
        <v>241</v>
      </c>
      <c r="B21" s="423" t="s">
        <v>225</v>
      </c>
      <c r="C21" s="450" t="s">
        <v>184</v>
      </c>
      <c r="D21" s="449" t="s">
        <v>19</v>
      </c>
      <c r="E21" s="441">
        <v>1</v>
      </c>
      <c r="F21" s="442" t="s">
        <v>15</v>
      </c>
      <c r="G21" s="186">
        <v>1</v>
      </c>
      <c r="H21" s="441">
        <v>1</v>
      </c>
      <c r="I21" s="442" t="s">
        <v>15</v>
      </c>
      <c r="J21" s="186">
        <v>1</v>
      </c>
      <c r="K21" s="310"/>
      <c r="L21" s="311"/>
      <c r="M21" s="312"/>
      <c r="N21" s="310"/>
      <c r="O21" s="311"/>
      <c r="P21" s="312"/>
      <c r="Q21" s="310"/>
      <c r="R21" s="311"/>
      <c r="S21" s="312"/>
      <c r="T21" s="310"/>
      <c r="U21" s="311"/>
      <c r="V21" s="312"/>
      <c r="W21" s="149"/>
      <c r="X21" s="150"/>
      <c r="Y21" s="186"/>
      <c r="Z21" s="149"/>
      <c r="AA21" s="150"/>
      <c r="AB21" s="186"/>
      <c r="AC21" s="222"/>
      <c r="AD21" s="223"/>
      <c r="AE21" s="224"/>
      <c r="AF21" s="222"/>
      <c r="AG21" s="223"/>
      <c r="AH21" s="224"/>
      <c r="AI21" s="270">
        <f>15*(E21+H21+K21+N21+Q21+T21+W21+Z21+AC21+AF21)</f>
        <v>30</v>
      </c>
      <c r="AJ21" s="266">
        <f>G21+J21+M21+P21+S21+V21+Y21+AB21+AE21+AH21</f>
        <v>2</v>
      </c>
    </row>
    <row r="22" spans="1:38" x14ac:dyDescent="0.2">
      <c r="A22" s="440" t="s">
        <v>236</v>
      </c>
      <c r="B22" s="158" t="s">
        <v>230</v>
      </c>
      <c r="C22" s="158"/>
      <c r="D22" s="448" t="s">
        <v>19</v>
      </c>
      <c r="E22" s="195">
        <v>4</v>
      </c>
      <c r="F22" s="196" t="s">
        <v>15</v>
      </c>
      <c r="G22" s="121">
        <v>2</v>
      </c>
      <c r="H22" s="195">
        <v>4</v>
      </c>
      <c r="I22" s="196" t="s">
        <v>15</v>
      </c>
      <c r="J22" s="121">
        <v>2</v>
      </c>
      <c r="K22" s="195">
        <v>4</v>
      </c>
      <c r="L22" s="196" t="s">
        <v>15</v>
      </c>
      <c r="M22" s="121">
        <v>2</v>
      </c>
      <c r="N22" s="195">
        <v>4</v>
      </c>
      <c r="O22" s="196" t="s">
        <v>15</v>
      </c>
      <c r="P22" s="121">
        <v>2</v>
      </c>
      <c r="Q22" s="195">
        <v>4</v>
      </c>
      <c r="R22" s="196" t="s">
        <v>15</v>
      </c>
      <c r="S22" s="121">
        <v>2</v>
      </c>
      <c r="T22" s="195">
        <v>4</v>
      </c>
      <c r="U22" s="196" t="s">
        <v>15</v>
      </c>
      <c r="V22" s="121">
        <v>2</v>
      </c>
      <c r="W22" s="149">
        <v>4</v>
      </c>
      <c r="X22" s="150" t="s">
        <v>19</v>
      </c>
      <c r="Y22" s="186">
        <v>2</v>
      </c>
      <c r="Z22" s="149">
        <v>4</v>
      </c>
      <c r="AA22" s="150" t="s">
        <v>19</v>
      </c>
      <c r="AB22" s="186">
        <v>2</v>
      </c>
      <c r="AC22" s="222"/>
      <c r="AD22" s="223"/>
      <c r="AE22" s="224"/>
      <c r="AF22" s="222"/>
      <c r="AG22" s="223"/>
      <c r="AH22" s="224"/>
      <c r="AI22" s="270">
        <f t="shared" si="2"/>
        <v>480</v>
      </c>
      <c r="AJ22" s="266">
        <f t="shared" si="3"/>
        <v>16</v>
      </c>
    </row>
    <row r="23" spans="1:38" x14ac:dyDescent="0.2">
      <c r="A23" s="440" t="s">
        <v>126</v>
      </c>
      <c r="B23" s="158" t="s">
        <v>231</v>
      </c>
      <c r="C23" s="158"/>
      <c r="D23" s="448" t="s">
        <v>19</v>
      </c>
      <c r="E23" s="195">
        <v>1</v>
      </c>
      <c r="F23" s="196" t="s">
        <v>15</v>
      </c>
      <c r="G23" s="121">
        <v>3</v>
      </c>
      <c r="H23" s="195">
        <v>1</v>
      </c>
      <c r="I23" s="196" t="s">
        <v>15</v>
      </c>
      <c r="J23" s="121">
        <v>3</v>
      </c>
      <c r="K23" s="195">
        <v>1</v>
      </c>
      <c r="L23" s="196" t="s">
        <v>15</v>
      </c>
      <c r="M23" s="121">
        <v>3</v>
      </c>
      <c r="N23" s="195">
        <v>1</v>
      </c>
      <c r="O23" s="196" t="s">
        <v>15</v>
      </c>
      <c r="P23" s="121">
        <v>3</v>
      </c>
      <c r="Q23" s="195">
        <v>1</v>
      </c>
      <c r="R23" s="196" t="s">
        <v>15</v>
      </c>
      <c r="S23" s="121">
        <v>3</v>
      </c>
      <c r="T23" s="195">
        <v>1</v>
      </c>
      <c r="U23" s="196" t="s">
        <v>15</v>
      </c>
      <c r="V23" s="121">
        <v>3</v>
      </c>
      <c r="W23" s="149">
        <v>1</v>
      </c>
      <c r="X23" s="150" t="s">
        <v>19</v>
      </c>
      <c r="Y23" s="186">
        <v>3</v>
      </c>
      <c r="Z23" s="149">
        <v>1</v>
      </c>
      <c r="AA23" s="150" t="s">
        <v>19</v>
      </c>
      <c r="AB23" s="186">
        <v>3</v>
      </c>
      <c r="AC23" s="222"/>
      <c r="AD23" s="223"/>
      <c r="AE23" s="224"/>
      <c r="AF23" s="222"/>
      <c r="AG23" s="223"/>
      <c r="AH23" s="224"/>
      <c r="AI23" s="270">
        <f t="shared" si="2"/>
        <v>120</v>
      </c>
      <c r="AJ23" s="266">
        <f t="shared" si="3"/>
        <v>24</v>
      </c>
    </row>
    <row r="24" spans="1:38" x14ac:dyDescent="0.2">
      <c r="A24" s="440" t="s">
        <v>237</v>
      </c>
      <c r="B24" s="158" t="s">
        <v>226</v>
      </c>
      <c r="C24" s="158"/>
      <c r="D24" s="448" t="s">
        <v>19</v>
      </c>
      <c r="E24" s="195"/>
      <c r="F24" s="196"/>
      <c r="G24" s="121"/>
      <c r="H24" s="195"/>
      <c r="I24" s="196"/>
      <c r="J24" s="121"/>
      <c r="K24" s="195">
        <v>2</v>
      </c>
      <c r="L24" s="196" t="s">
        <v>15</v>
      </c>
      <c r="M24" s="121">
        <v>1</v>
      </c>
      <c r="N24" s="195">
        <v>2</v>
      </c>
      <c r="O24" s="196" t="s">
        <v>15</v>
      </c>
      <c r="P24" s="121">
        <v>1</v>
      </c>
      <c r="Q24" s="195"/>
      <c r="R24" s="196"/>
      <c r="S24" s="121"/>
      <c r="T24" s="195"/>
      <c r="U24" s="196"/>
      <c r="V24" s="121"/>
      <c r="W24" s="190"/>
      <c r="X24" s="197"/>
      <c r="Y24" s="198"/>
      <c r="Z24" s="190"/>
      <c r="AA24" s="191"/>
      <c r="AB24" s="186"/>
      <c r="AC24" s="222"/>
      <c r="AD24" s="223"/>
      <c r="AE24" s="224"/>
      <c r="AF24" s="222"/>
      <c r="AG24" s="223"/>
      <c r="AH24" s="224"/>
      <c r="AI24" s="270">
        <f t="shared" si="2"/>
        <v>60</v>
      </c>
      <c r="AJ24" s="266">
        <f t="shared" si="3"/>
        <v>2</v>
      </c>
    </row>
    <row r="25" spans="1:38" s="4" customFormat="1" x14ac:dyDescent="0.2">
      <c r="A25" s="440" t="s">
        <v>239</v>
      </c>
      <c r="B25" s="158" t="s">
        <v>227</v>
      </c>
      <c r="C25" s="158"/>
      <c r="D25" s="448" t="s">
        <v>19</v>
      </c>
      <c r="E25" s="195">
        <v>1</v>
      </c>
      <c r="F25" s="196" t="s">
        <v>15</v>
      </c>
      <c r="G25" s="121">
        <v>1</v>
      </c>
      <c r="H25" s="195">
        <v>1</v>
      </c>
      <c r="I25" s="196" t="s">
        <v>33</v>
      </c>
      <c r="J25" s="121">
        <v>1</v>
      </c>
      <c r="K25" s="195"/>
      <c r="L25" s="196"/>
      <c r="M25" s="121"/>
      <c r="N25" s="195"/>
      <c r="O25" s="196"/>
      <c r="P25" s="121"/>
      <c r="Q25" s="195"/>
      <c r="R25" s="196"/>
      <c r="S25" s="121"/>
      <c r="T25" s="195"/>
      <c r="U25" s="196"/>
      <c r="V25" s="121"/>
      <c r="W25" s="190"/>
      <c r="X25" s="197"/>
      <c r="Y25" s="198"/>
      <c r="Z25" s="190"/>
      <c r="AA25" s="191"/>
      <c r="AB25" s="186"/>
      <c r="AC25" s="222"/>
      <c r="AD25" s="223"/>
      <c r="AE25" s="224"/>
      <c r="AF25" s="222"/>
      <c r="AG25" s="223"/>
      <c r="AH25" s="224"/>
      <c r="AI25" s="270">
        <f t="shared" si="2"/>
        <v>30</v>
      </c>
      <c r="AJ25" s="266">
        <f t="shared" si="3"/>
        <v>2</v>
      </c>
      <c r="AK25" s="40"/>
      <c r="AL25" s="40"/>
    </row>
    <row r="26" spans="1:38" s="4" customFormat="1" ht="25.5" x14ac:dyDescent="0.2">
      <c r="A26" s="474" t="s">
        <v>133</v>
      </c>
      <c r="B26" s="397" t="s">
        <v>268</v>
      </c>
      <c r="C26" s="422" t="s">
        <v>184</v>
      </c>
      <c r="D26" s="448" t="s">
        <v>19</v>
      </c>
      <c r="E26" s="195"/>
      <c r="F26" s="196"/>
      <c r="G26" s="121"/>
      <c r="H26" s="195"/>
      <c r="I26" s="196"/>
      <c r="J26" s="121"/>
      <c r="K26" s="195"/>
      <c r="L26" s="196"/>
      <c r="M26" s="121"/>
      <c r="N26" s="195"/>
      <c r="O26" s="196"/>
      <c r="P26" s="121"/>
      <c r="Q26" s="195"/>
      <c r="R26" s="196"/>
      <c r="S26" s="121"/>
      <c r="T26" s="195"/>
      <c r="U26" s="196"/>
      <c r="V26" s="121"/>
      <c r="W26" s="197">
        <v>4</v>
      </c>
      <c r="X26" s="197" t="s">
        <v>19</v>
      </c>
      <c r="Y26" s="198">
        <v>2</v>
      </c>
      <c r="Z26" s="190">
        <v>4</v>
      </c>
      <c r="AA26" s="191" t="s">
        <v>19</v>
      </c>
      <c r="AB26" s="273">
        <v>2</v>
      </c>
      <c r="AC26" s="222"/>
      <c r="AD26" s="223"/>
      <c r="AE26" s="224"/>
      <c r="AF26" s="222"/>
      <c r="AG26" s="223"/>
      <c r="AH26" s="224"/>
      <c r="AI26" s="270">
        <f t="shared" si="2"/>
        <v>120</v>
      </c>
      <c r="AJ26" s="266">
        <f t="shared" si="3"/>
        <v>4</v>
      </c>
      <c r="AK26" s="40"/>
      <c r="AL26" s="40"/>
    </row>
    <row r="27" spans="1:38" s="4" customFormat="1" x14ac:dyDescent="0.2">
      <c r="A27" s="401" t="s">
        <v>149</v>
      </c>
      <c r="B27" s="397" t="s">
        <v>29</v>
      </c>
      <c r="C27" s="158"/>
      <c r="D27" s="448" t="s">
        <v>19</v>
      </c>
      <c r="E27" s="195">
        <v>1</v>
      </c>
      <c r="F27" s="196" t="s">
        <v>20</v>
      </c>
      <c r="G27" s="121"/>
      <c r="H27" s="195">
        <v>1</v>
      </c>
      <c r="I27" s="196" t="s">
        <v>20</v>
      </c>
      <c r="J27" s="121"/>
      <c r="K27" s="195">
        <v>1</v>
      </c>
      <c r="L27" s="196" t="s">
        <v>20</v>
      </c>
      <c r="M27" s="121"/>
      <c r="N27" s="195">
        <v>1</v>
      </c>
      <c r="O27" s="196" t="s">
        <v>20</v>
      </c>
      <c r="P27" s="121"/>
      <c r="Q27" s="195">
        <v>1</v>
      </c>
      <c r="R27" s="196" t="s">
        <v>20</v>
      </c>
      <c r="S27" s="121"/>
      <c r="T27" s="195">
        <v>1</v>
      </c>
      <c r="U27" s="196" t="s">
        <v>20</v>
      </c>
      <c r="V27" s="121"/>
      <c r="W27" s="199"/>
      <c r="X27" s="200"/>
      <c r="Y27" s="201"/>
      <c r="Z27" s="202"/>
      <c r="AA27" s="200"/>
      <c r="AB27" s="203"/>
      <c r="AC27" s="225"/>
      <c r="AD27" s="226"/>
      <c r="AE27" s="227"/>
      <c r="AF27" s="225"/>
      <c r="AG27" s="226"/>
      <c r="AH27" s="227"/>
      <c r="AI27" s="270">
        <f>15*(E27+H27+K27+N27+Q27+T27+W27+Z27+AC27+AF27)</f>
        <v>90</v>
      </c>
      <c r="AJ27" s="266">
        <f>G27+J27+M27+P27+S27+V27+Y27+AB27+AE27+AH27</f>
        <v>0</v>
      </c>
      <c r="AK27" s="40"/>
      <c r="AL27" s="40"/>
    </row>
    <row r="28" spans="1:38" x14ac:dyDescent="0.2">
      <c r="A28" s="401"/>
      <c r="B28" s="402" t="s">
        <v>265</v>
      </c>
      <c r="C28" s="437"/>
      <c r="D28" s="452"/>
      <c r="E28" s="161"/>
      <c r="F28" s="154"/>
      <c r="G28" s="179"/>
      <c r="H28" s="162"/>
      <c r="I28" s="154"/>
      <c r="J28" s="179">
        <v>1</v>
      </c>
      <c r="K28" s="162"/>
      <c r="L28" s="154"/>
      <c r="M28" s="179"/>
      <c r="N28" s="162"/>
      <c r="O28" s="154"/>
      <c r="P28" s="179"/>
      <c r="Q28" s="162"/>
      <c r="R28" s="154"/>
      <c r="S28" s="179">
        <v>3</v>
      </c>
      <c r="T28" s="162"/>
      <c r="U28" s="154"/>
      <c r="V28" s="179">
        <v>4</v>
      </c>
      <c r="W28" s="190"/>
      <c r="X28" s="206"/>
      <c r="Y28" s="179">
        <v>2</v>
      </c>
      <c r="Z28" s="207"/>
      <c r="AA28" s="206"/>
      <c r="AB28" s="179">
        <v>6</v>
      </c>
      <c r="AC28" s="222"/>
      <c r="AD28" s="223"/>
      <c r="AE28" s="224"/>
      <c r="AF28" s="222"/>
      <c r="AG28" s="223"/>
      <c r="AH28" s="224"/>
      <c r="AI28" s="270">
        <f t="shared" si="2"/>
        <v>0</v>
      </c>
      <c r="AJ28" s="266">
        <f t="shared" si="3"/>
        <v>16</v>
      </c>
    </row>
    <row r="29" spans="1:38" ht="13.5" thickBot="1" x14ac:dyDescent="0.25">
      <c r="A29" s="475" t="s">
        <v>131</v>
      </c>
      <c r="B29" s="397" t="s">
        <v>59</v>
      </c>
      <c r="C29" s="465" t="s">
        <v>184</v>
      </c>
      <c r="D29" s="448" t="s">
        <v>13</v>
      </c>
      <c r="E29" s="149"/>
      <c r="F29" s="150"/>
      <c r="G29" s="186"/>
      <c r="H29" s="149"/>
      <c r="I29" s="150"/>
      <c r="J29" s="186"/>
      <c r="K29" s="149"/>
      <c r="L29" s="150"/>
      <c r="M29" s="186"/>
      <c r="N29" s="149"/>
      <c r="O29" s="150"/>
      <c r="P29" s="186"/>
      <c r="Q29" s="149"/>
      <c r="R29" s="150"/>
      <c r="S29" s="186"/>
      <c r="T29" s="149"/>
      <c r="U29" s="150"/>
      <c r="V29" s="186"/>
      <c r="W29" s="190">
        <v>0</v>
      </c>
      <c r="X29" s="191" t="s">
        <v>19</v>
      </c>
      <c r="Y29" s="186">
        <v>4</v>
      </c>
      <c r="Z29" s="190">
        <v>0</v>
      </c>
      <c r="AA29" s="191" t="s">
        <v>19</v>
      </c>
      <c r="AB29" s="186">
        <v>4</v>
      </c>
      <c r="AC29" s="222"/>
      <c r="AD29" s="223"/>
      <c r="AE29" s="224"/>
      <c r="AF29" s="222"/>
      <c r="AG29" s="223"/>
      <c r="AH29" s="224"/>
      <c r="AI29" s="272">
        <f t="shared" si="2"/>
        <v>0</v>
      </c>
      <c r="AJ29" s="266">
        <f t="shared" si="3"/>
        <v>8</v>
      </c>
    </row>
    <row r="30" spans="1:38" ht="13.5" thickBot="1" x14ac:dyDescent="0.25">
      <c r="B30" s="595" t="s">
        <v>86</v>
      </c>
      <c r="C30" s="596"/>
      <c r="D30" s="596"/>
      <c r="E30" s="596"/>
      <c r="F30" s="596"/>
      <c r="G30" s="596"/>
      <c r="H30" s="596"/>
      <c r="I30" s="596"/>
      <c r="J30" s="596"/>
      <c r="K30" s="596"/>
      <c r="L30" s="596"/>
      <c r="M30" s="596"/>
      <c r="N30" s="596"/>
      <c r="O30" s="596"/>
      <c r="P30" s="596"/>
      <c r="Q30" s="596"/>
      <c r="R30" s="596"/>
      <c r="S30" s="596"/>
      <c r="T30" s="596"/>
      <c r="U30" s="596"/>
      <c r="V30" s="596"/>
      <c r="W30" s="596"/>
      <c r="X30" s="596"/>
      <c r="Y30" s="596"/>
      <c r="Z30" s="596"/>
      <c r="AA30" s="596"/>
      <c r="AB30" s="596"/>
      <c r="AC30" s="596"/>
      <c r="AD30" s="596"/>
      <c r="AE30" s="596"/>
      <c r="AF30" s="596"/>
      <c r="AG30" s="596"/>
      <c r="AH30" s="596"/>
      <c r="AI30" s="596"/>
      <c r="AJ30" s="597"/>
    </row>
    <row r="31" spans="1:38" x14ac:dyDescent="0.2">
      <c r="A31" s="468" t="s">
        <v>132</v>
      </c>
      <c r="B31" s="91" t="s">
        <v>233</v>
      </c>
      <c r="C31" s="453" t="s">
        <v>184</v>
      </c>
      <c r="D31" s="453" t="s">
        <v>186</v>
      </c>
      <c r="E31" s="65"/>
      <c r="F31" s="64"/>
      <c r="G31" s="121"/>
      <c r="H31" s="65"/>
      <c r="I31" s="64"/>
      <c r="J31" s="121"/>
      <c r="K31" s="65">
        <v>2</v>
      </c>
      <c r="L31" s="64" t="s">
        <v>33</v>
      </c>
      <c r="M31" s="121">
        <v>3</v>
      </c>
      <c r="N31" s="65">
        <v>2</v>
      </c>
      <c r="O31" s="64" t="s">
        <v>33</v>
      </c>
      <c r="P31" s="121">
        <v>3</v>
      </c>
      <c r="Q31" s="65">
        <v>2</v>
      </c>
      <c r="R31" s="64" t="s">
        <v>33</v>
      </c>
      <c r="S31" s="121">
        <v>3</v>
      </c>
      <c r="T31" s="65">
        <v>2</v>
      </c>
      <c r="U31" s="64" t="s">
        <v>33</v>
      </c>
      <c r="V31" s="121">
        <v>3</v>
      </c>
      <c r="W31" s="92"/>
      <c r="X31" s="64"/>
      <c r="Y31" s="228"/>
      <c r="Z31" s="92"/>
      <c r="AA31" s="64"/>
      <c r="AB31" s="228"/>
      <c r="AC31" s="115"/>
      <c r="AD31" s="116"/>
      <c r="AE31" s="120"/>
      <c r="AF31" s="115"/>
      <c r="AG31" s="116"/>
      <c r="AH31" s="120"/>
      <c r="AI31" s="82">
        <f t="shared" si="2"/>
        <v>120</v>
      </c>
      <c r="AJ31" s="231">
        <f t="shared" si="3"/>
        <v>12</v>
      </c>
    </row>
    <row r="32" spans="1:38" x14ac:dyDescent="0.2">
      <c r="A32" s="468" t="s">
        <v>128</v>
      </c>
      <c r="B32" s="91" t="s">
        <v>234</v>
      </c>
      <c r="C32" s="453" t="s">
        <v>184</v>
      </c>
      <c r="D32" s="453" t="s">
        <v>19</v>
      </c>
      <c r="E32" s="65"/>
      <c r="F32" s="64"/>
      <c r="G32" s="121"/>
      <c r="H32" s="65"/>
      <c r="I32" s="64"/>
      <c r="J32" s="121"/>
      <c r="K32" s="65"/>
      <c r="L32" s="64"/>
      <c r="M32" s="121"/>
      <c r="N32" s="65">
        <v>2</v>
      </c>
      <c r="O32" s="64" t="s">
        <v>19</v>
      </c>
      <c r="P32" s="208">
        <v>2</v>
      </c>
      <c r="Q32" s="65">
        <v>2</v>
      </c>
      <c r="R32" s="64" t="s">
        <v>19</v>
      </c>
      <c r="S32" s="208">
        <v>2</v>
      </c>
      <c r="T32" s="65"/>
      <c r="U32" s="64"/>
      <c r="V32" s="121"/>
      <c r="W32" s="65"/>
      <c r="X32" s="64"/>
      <c r="Y32" s="121"/>
      <c r="Z32" s="65"/>
      <c r="AA32" s="64"/>
      <c r="AB32" s="121"/>
      <c r="AC32" s="115"/>
      <c r="AD32" s="116"/>
      <c r="AE32" s="120"/>
      <c r="AF32" s="115"/>
      <c r="AG32" s="116"/>
      <c r="AH32" s="120"/>
      <c r="AI32" s="82">
        <f t="shared" si="2"/>
        <v>60</v>
      </c>
      <c r="AJ32" s="231">
        <f t="shared" si="3"/>
        <v>4</v>
      </c>
    </row>
    <row r="33" spans="1:36" x14ac:dyDescent="0.2">
      <c r="A33" s="468" t="s">
        <v>129</v>
      </c>
      <c r="B33" s="91" t="s">
        <v>235</v>
      </c>
      <c r="C33" s="453" t="s">
        <v>184</v>
      </c>
      <c r="D33" s="453" t="s">
        <v>19</v>
      </c>
      <c r="E33" s="65"/>
      <c r="F33" s="64"/>
      <c r="G33" s="121"/>
      <c r="H33" s="65"/>
      <c r="I33" s="64"/>
      <c r="J33" s="121"/>
      <c r="K33" s="65"/>
      <c r="L33" s="64"/>
      <c r="M33" s="121"/>
      <c r="N33" s="65"/>
      <c r="O33" s="64"/>
      <c r="P33" s="208"/>
      <c r="Q33" s="65"/>
      <c r="R33" s="64"/>
      <c r="S33" s="121"/>
      <c r="T33" s="92">
        <v>2</v>
      </c>
      <c r="U33" s="64" t="s">
        <v>19</v>
      </c>
      <c r="V33" s="228">
        <v>2</v>
      </c>
      <c r="W33" s="92">
        <v>2</v>
      </c>
      <c r="X33" s="64" t="s">
        <v>19</v>
      </c>
      <c r="Y33" s="228">
        <v>2</v>
      </c>
      <c r="Z33" s="92">
        <v>2</v>
      </c>
      <c r="AA33" s="64" t="s">
        <v>19</v>
      </c>
      <c r="AB33" s="228">
        <v>2</v>
      </c>
      <c r="AC33" s="115"/>
      <c r="AD33" s="116"/>
      <c r="AE33" s="120"/>
      <c r="AF33" s="115"/>
      <c r="AG33" s="116"/>
      <c r="AH33" s="120"/>
      <c r="AI33" s="82">
        <f>15*(E33+H33+K33+N33+Q33+T33+W33+Z33+AC33+AF33)</f>
        <v>90</v>
      </c>
      <c r="AJ33" s="231">
        <f>G33+J33+M33+P33+S33+V33+Y33+AB33+AE33+AH33</f>
        <v>6</v>
      </c>
    </row>
    <row r="34" spans="1:36" x14ac:dyDescent="0.2">
      <c r="A34" s="468" t="s">
        <v>130</v>
      </c>
      <c r="B34" s="91" t="s">
        <v>58</v>
      </c>
      <c r="C34" s="91"/>
      <c r="D34" s="453" t="s">
        <v>19</v>
      </c>
      <c r="E34" s="65"/>
      <c r="F34" s="64"/>
      <c r="G34" s="121"/>
      <c r="H34" s="65"/>
      <c r="I34" s="64"/>
      <c r="J34" s="121"/>
      <c r="K34" s="65"/>
      <c r="L34" s="64"/>
      <c r="M34" s="121"/>
      <c r="N34" s="65"/>
      <c r="O34" s="64"/>
      <c r="P34" s="208"/>
      <c r="Q34" s="65"/>
      <c r="R34" s="64"/>
      <c r="S34" s="121"/>
      <c r="T34" s="92"/>
      <c r="U34" s="64"/>
      <c r="V34" s="228"/>
      <c r="W34" s="92"/>
      <c r="X34" s="64"/>
      <c r="Y34" s="228"/>
      <c r="Z34" s="92">
        <v>1</v>
      </c>
      <c r="AA34" s="64" t="s">
        <v>19</v>
      </c>
      <c r="AB34" s="228">
        <v>1</v>
      </c>
      <c r="AC34" s="115"/>
      <c r="AD34" s="116"/>
      <c r="AE34" s="120"/>
      <c r="AF34" s="115"/>
      <c r="AG34" s="116"/>
      <c r="AH34" s="120"/>
      <c r="AI34" s="82">
        <f>15*(E34+H34+K34+N34+Q34+T34+W34+Z34+AC34+AF34)</f>
        <v>15</v>
      </c>
      <c r="AJ34" s="231">
        <f>G34+J34+M34+P34+S34+V34+Y34+AB34+AE34+AH34</f>
        <v>1</v>
      </c>
    </row>
    <row r="35" spans="1:36" ht="25.5" x14ac:dyDescent="0.2">
      <c r="A35" s="468" t="s">
        <v>127</v>
      </c>
      <c r="B35" s="91" t="s">
        <v>42</v>
      </c>
      <c r="C35" s="453" t="s">
        <v>184</v>
      </c>
      <c r="D35" s="453" t="s">
        <v>19</v>
      </c>
      <c r="E35" s="65">
        <v>2</v>
      </c>
      <c r="F35" s="64" t="s">
        <v>20</v>
      </c>
      <c r="G35" s="121">
        <v>0</v>
      </c>
      <c r="H35" s="65"/>
      <c r="I35" s="64"/>
      <c r="J35" s="121"/>
      <c r="K35" s="65"/>
      <c r="L35" s="64"/>
      <c r="M35" s="121"/>
      <c r="N35" s="65"/>
      <c r="O35" s="64"/>
      <c r="P35" s="208"/>
      <c r="Q35" s="65"/>
      <c r="R35" s="64"/>
      <c r="S35" s="121"/>
      <c r="T35" s="65"/>
      <c r="U35" s="64"/>
      <c r="V35" s="121"/>
      <c r="W35" s="229"/>
      <c r="X35" s="230"/>
      <c r="Y35" s="121"/>
      <c r="Z35" s="229">
        <v>2</v>
      </c>
      <c r="AA35" s="230" t="s">
        <v>20</v>
      </c>
      <c r="AB35" s="121">
        <v>0</v>
      </c>
      <c r="AC35" s="211"/>
      <c r="AD35" s="212"/>
      <c r="AE35" s="120"/>
      <c r="AF35" s="211"/>
      <c r="AG35" s="212"/>
      <c r="AH35" s="120"/>
      <c r="AI35" s="60">
        <f>15*(E35+H35+K35+N35+Q35+T35+W35+Z35+AC35+AF35)</f>
        <v>60</v>
      </c>
      <c r="AJ35" s="232">
        <f>G35+J35+M35+P35+S35+V35+Y35+AB35+AE35+AH35</f>
        <v>0</v>
      </c>
    </row>
    <row r="36" spans="1:36" x14ac:dyDescent="0.2">
      <c r="A36" s="476" t="s">
        <v>148</v>
      </c>
      <c r="B36" s="91" t="s">
        <v>40</v>
      </c>
      <c r="C36" s="91"/>
      <c r="D36" s="453" t="s">
        <v>186</v>
      </c>
      <c r="E36" s="65">
        <v>2</v>
      </c>
      <c r="F36" s="64" t="s">
        <v>33</v>
      </c>
      <c r="G36" s="121">
        <v>2</v>
      </c>
      <c r="H36" s="65"/>
      <c r="I36" s="64"/>
      <c r="J36" s="121"/>
      <c r="K36" s="65"/>
      <c r="L36" s="64"/>
      <c r="M36" s="121"/>
      <c r="N36" s="65"/>
      <c r="O36" s="64"/>
      <c r="P36" s="208"/>
      <c r="Q36" s="65"/>
      <c r="R36" s="64"/>
      <c r="S36" s="121"/>
      <c r="T36" s="65"/>
      <c r="U36" s="64"/>
      <c r="V36" s="121"/>
      <c r="W36" s="65"/>
      <c r="X36" s="64"/>
      <c r="Y36" s="121"/>
      <c r="Z36" s="65"/>
      <c r="AA36" s="64"/>
      <c r="AB36" s="121"/>
      <c r="AC36" s="115"/>
      <c r="AD36" s="116"/>
      <c r="AE36" s="120"/>
      <c r="AF36" s="115"/>
      <c r="AG36" s="116"/>
      <c r="AH36" s="120"/>
      <c r="AI36" s="82">
        <f>15*(E36+H36+K36+N36+Q36+T36+W36+Z36+AC36+AF36)</f>
        <v>30</v>
      </c>
      <c r="AJ36" s="231">
        <f>G36+J36+M36+P36+S36+V36+Y36+AB36+AE36+AH36</f>
        <v>2</v>
      </c>
    </row>
    <row r="37" spans="1:36" x14ac:dyDescent="0.2">
      <c r="A37" s="476" t="s">
        <v>146</v>
      </c>
      <c r="B37" s="91" t="s">
        <v>41</v>
      </c>
      <c r="C37" s="91"/>
      <c r="D37" s="453" t="s">
        <v>186</v>
      </c>
      <c r="E37" s="65"/>
      <c r="F37" s="64"/>
      <c r="G37" s="121"/>
      <c r="H37" s="65">
        <v>2</v>
      </c>
      <c r="I37" s="64" t="s">
        <v>33</v>
      </c>
      <c r="J37" s="121">
        <v>2</v>
      </c>
      <c r="K37" s="65"/>
      <c r="L37" s="64"/>
      <c r="M37" s="121"/>
      <c r="N37" s="65"/>
      <c r="O37" s="64"/>
      <c r="P37" s="208"/>
      <c r="Q37" s="65"/>
      <c r="R37" s="64"/>
      <c r="S37" s="121"/>
      <c r="T37" s="65"/>
      <c r="U37" s="64"/>
      <c r="V37" s="121"/>
      <c r="W37" s="65"/>
      <c r="X37" s="64"/>
      <c r="Y37" s="121"/>
      <c r="Z37" s="65"/>
      <c r="AA37" s="64"/>
      <c r="AB37" s="121"/>
      <c r="AC37" s="115"/>
      <c r="AD37" s="116"/>
      <c r="AE37" s="120"/>
      <c r="AF37" s="115"/>
      <c r="AG37" s="116"/>
      <c r="AH37" s="120"/>
      <c r="AI37" s="82">
        <f>15*(E37+H37+K37+N37+Q37+T37+W37+Z37+AC37+AF37)</f>
        <v>30</v>
      </c>
      <c r="AJ37" s="231">
        <f>G37+J37+M37+P37+S37+V37+Y37+AB37+AE37+AH37</f>
        <v>2</v>
      </c>
    </row>
    <row r="38" spans="1:36" x14ac:dyDescent="0.2">
      <c r="A38" s="476" t="s">
        <v>147</v>
      </c>
      <c r="B38" s="93" t="s">
        <v>43</v>
      </c>
      <c r="C38" s="93"/>
      <c r="D38" s="464" t="s">
        <v>19</v>
      </c>
      <c r="E38" s="65"/>
      <c r="F38" s="64"/>
      <c r="G38" s="121"/>
      <c r="H38" s="65"/>
      <c r="I38" s="64"/>
      <c r="J38" s="121"/>
      <c r="K38" s="65">
        <v>2</v>
      </c>
      <c r="L38" s="64" t="s">
        <v>15</v>
      </c>
      <c r="M38" s="121">
        <v>2</v>
      </c>
      <c r="N38" s="65"/>
      <c r="O38" s="64"/>
      <c r="P38" s="208"/>
      <c r="Q38" s="65"/>
      <c r="R38" s="64"/>
      <c r="S38" s="121"/>
      <c r="T38" s="65"/>
      <c r="U38" s="64"/>
      <c r="V38" s="121"/>
      <c r="W38" s="65"/>
      <c r="X38" s="64"/>
      <c r="Y38" s="121"/>
      <c r="Z38" s="65"/>
      <c r="AA38" s="64"/>
      <c r="AB38" s="121"/>
      <c r="AC38" s="115"/>
      <c r="AD38" s="116"/>
      <c r="AE38" s="120"/>
      <c r="AF38" s="115"/>
      <c r="AG38" s="116"/>
      <c r="AH38" s="120"/>
      <c r="AI38" s="82">
        <f t="shared" ref="AI38:AI57" si="4">15*(E38+H38+K38+N38+Q38+T38+W38+Z38+AC38+AF38)</f>
        <v>30</v>
      </c>
      <c r="AJ38" s="231">
        <f t="shared" ref="AJ38:AJ57" si="5">G38+J38+M38+P38+S38+V38+Y38+AB38+AE38+AH38</f>
        <v>2</v>
      </c>
    </row>
    <row r="39" spans="1:36" x14ac:dyDescent="0.2">
      <c r="A39" s="476" t="s">
        <v>134</v>
      </c>
      <c r="B39" s="91" t="s">
        <v>44</v>
      </c>
      <c r="C39" s="91"/>
      <c r="D39" s="453" t="s">
        <v>19</v>
      </c>
      <c r="E39" s="65"/>
      <c r="F39" s="64"/>
      <c r="G39" s="121"/>
      <c r="H39" s="65"/>
      <c r="I39" s="64"/>
      <c r="J39" s="121"/>
      <c r="K39" s="65">
        <v>2</v>
      </c>
      <c r="L39" s="64" t="s">
        <v>15</v>
      </c>
      <c r="M39" s="121">
        <v>3</v>
      </c>
      <c r="N39" s="65"/>
      <c r="O39" s="64"/>
      <c r="P39" s="208"/>
      <c r="Q39" s="65"/>
      <c r="R39" s="64"/>
      <c r="S39" s="121"/>
      <c r="T39" s="65"/>
      <c r="U39" s="64"/>
      <c r="V39" s="121"/>
      <c r="W39" s="65"/>
      <c r="X39" s="64"/>
      <c r="Y39" s="121"/>
      <c r="Z39" s="65"/>
      <c r="AA39" s="64"/>
      <c r="AB39" s="121"/>
      <c r="AC39" s="115"/>
      <c r="AD39" s="116"/>
      <c r="AE39" s="120"/>
      <c r="AF39" s="115"/>
      <c r="AG39" s="116"/>
      <c r="AH39" s="120"/>
      <c r="AI39" s="82">
        <f t="shared" si="4"/>
        <v>30</v>
      </c>
      <c r="AJ39" s="231">
        <f t="shared" si="5"/>
        <v>3</v>
      </c>
    </row>
    <row r="40" spans="1:36" x14ac:dyDescent="0.2">
      <c r="A40" s="476" t="s">
        <v>145</v>
      </c>
      <c r="B40" s="91" t="s">
        <v>45</v>
      </c>
      <c r="C40" s="91"/>
      <c r="D40" s="453" t="s">
        <v>19</v>
      </c>
      <c r="E40" s="65"/>
      <c r="F40" s="64"/>
      <c r="G40" s="121"/>
      <c r="H40" s="65"/>
      <c r="I40" s="64"/>
      <c r="J40" s="121"/>
      <c r="K40" s="65"/>
      <c r="L40" s="64"/>
      <c r="M40" s="121"/>
      <c r="N40" s="65">
        <v>2</v>
      </c>
      <c r="O40" s="64" t="s">
        <v>15</v>
      </c>
      <c r="P40" s="208">
        <v>3</v>
      </c>
      <c r="Q40" s="65"/>
      <c r="R40" s="64"/>
      <c r="S40" s="121"/>
      <c r="T40" s="65"/>
      <c r="U40" s="64"/>
      <c r="V40" s="121"/>
      <c r="W40" s="65"/>
      <c r="X40" s="64"/>
      <c r="Y40" s="121"/>
      <c r="Z40" s="65"/>
      <c r="AA40" s="64"/>
      <c r="AB40" s="121"/>
      <c r="AC40" s="115"/>
      <c r="AD40" s="116"/>
      <c r="AE40" s="120"/>
      <c r="AF40" s="115"/>
      <c r="AG40" s="116"/>
      <c r="AH40" s="120"/>
      <c r="AI40" s="82">
        <f t="shared" si="4"/>
        <v>30</v>
      </c>
      <c r="AJ40" s="231">
        <f t="shared" si="5"/>
        <v>3</v>
      </c>
    </row>
    <row r="41" spans="1:36" x14ac:dyDescent="0.2">
      <c r="A41" s="476" t="s">
        <v>135</v>
      </c>
      <c r="B41" s="91" t="s">
        <v>46</v>
      </c>
      <c r="C41" s="91"/>
      <c r="D41" s="453" t="s">
        <v>186</v>
      </c>
      <c r="E41" s="65"/>
      <c r="F41" s="64"/>
      <c r="G41" s="121"/>
      <c r="H41" s="65"/>
      <c r="I41" s="64"/>
      <c r="J41" s="121"/>
      <c r="K41" s="65"/>
      <c r="L41" s="64"/>
      <c r="M41" s="121"/>
      <c r="N41" s="65"/>
      <c r="O41" s="64"/>
      <c r="P41" s="208"/>
      <c r="Q41" s="65">
        <v>2</v>
      </c>
      <c r="R41" s="64" t="s">
        <v>33</v>
      </c>
      <c r="S41" s="121">
        <v>2</v>
      </c>
      <c r="T41" s="65"/>
      <c r="U41" s="64"/>
      <c r="V41" s="121"/>
      <c r="W41" s="65"/>
      <c r="X41" s="64"/>
      <c r="Y41" s="121"/>
      <c r="Z41" s="65"/>
      <c r="AA41" s="64"/>
      <c r="AB41" s="121"/>
      <c r="AC41" s="115"/>
      <c r="AD41" s="116"/>
      <c r="AE41" s="120"/>
      <c r="AF41" s="115"/>
      <c r="AG41" s="116"/>
      <c r="AH41" s="120"/>
      <c r="AI41" s="82">
        <f t="shared" si="4"/>
        <v>30</v>
      </c>
      <c r="AJ41" s="231">
        <f t="shared" si="5"/>
        <v>2</v>
      </c>
    </row>
    <row r="42" spans="1:36" ht="36" x14ac:dyDescent="0.2">
      <c r="A42" s="476" t="s">
        <v>140</v>
      </c>
      <c r="B42" s="91" t="s">
        <v>47</v>
      </c>
      <c r="C42" s="463" t="s">
        <v>269</v>
      </c>
      <c r="D42" s="453" t="s">
        <v>19</v>
      </c>
      <c r="E42" s="65"/>
      <c r="F42" s="64"/>
      <c r="G42" s="121"/>
      <c r="H42" s="65"/>
      <c r="I42" s="64"/>
      <c r="J42" s="121"/>
      <c r="K42" s="65"/>
      <c r="L42" s="64"/>
      <c r="M42" s="121"/>
      <c r="N42" s="65"/>
      <c r="O42" s="64"/>
      <c r="P42" s="208"/>
      <c r="Q42" s="65"/>
      <c r="R42" s="64"/>
      <c r="S42" s="121"/>
      <c r="T42" s="65">
        <v>3</v>
      </c>
      <c r="U42" s="64" t="s">
        <v>15</v>
      </c>
      <c r="V42" s="121">
        <v>2</v>
      </c>
      <c r="W42" s="65"/>
      <c r="X42" s="64"/>
      <c r="Y42" s="121"/>
      <c r="Z42" s="65"/>
      <c r="AA42" s="64"/>
      <c r="AB42" s="121"/>
      <c r="AC42" s="115"/>
      <c r="AD42" s="116"/>
      <c r="AE42" s="120"/>
      <c r="AF42" s="115"/>
      <c r="AG42" s="116"/>
      <c r="AH42" s="120"/>
      <c r="AI42" s="82">
        <f t="shared" si="4"/>
        <v>45</v>
      </c>
      <c r="AJ42" s="231">
        <f t="shared" si="5"/>
        <v>2</v>
      </c>
    </row>
    <row r="43" spans="1:36" x14ac:dyDescent="0.2">
      <c r="A43" s="476" t="s">
        <v>144</v>
      </c>
      <c r="B43" s="91" t="s">
        <v>48</v>
      </c>
      <c r="C43" s="91"/>
      <c r="D43" s="453" t="s">
        <v>186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/>
      <c r="R43" s="64"/>
      <c r="S43" s="121"/>
      <c r="T43" s="65"/>
      <c r="U43" s="64"/>
      <c r="V43" s="121"/>
      <c r="W43" s="65">
        <v>2</v>
      </c>
      <c r="X43" s="64" t="s">
        <v>33</v>
      </c>
      <c r="Y43" s="121">
        <v>2</v>
      </c>
      <c r="Z43" s="65"/>
      <c r="AA43" s="64"/>
      <c r="AB43" s="121"/>
      <c r="AC43" s="115"/>
      <c r="AD43" s="116"/>
      <c r="AE43" s="120"/>
      <c r="AF43" s="115"/>
      <c r="AG43" s="116"/>
      <c r="AH43" s="120"/>
      <c r="AI43" s="82">
        <f t="shared" si="4"/>
        <v>30</v>
      </c>
      <c r="AJ43" s="231">
        <f t="shared" si="5"/>
        <v>2</v>
      </c>
    </row>
    <row r="44" spans="1:36" x14ac:dyDescent="0.2">
      <c r="A44" s="476" t="s">
        <v>142</v>
      </c>
      <c r="B44" s="91" t="s">
        <v>49</v>
      </c>
      <c r="C44" s="91"/>
      <c r="D44" s="453" t="s">
        <v>186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65"/>
      <c r="U44" s="64"/>
      <c r="V44" s="121"/>
      <c r="W44" s="65"/>
      <c r="X44" s="64"/>
      <c r="Y44" s="121"/>
      <c r="Z44" s="65">
        <v>2</v>
      </c>
      <c r="AA44" s="64" t="s">
        <v>33</v>
      </c>
      <c r="AB44" s="121">
        <v>2</v>
      </c>
      <c r="AC44" s="115"/>
      <c r="AD44" s="116"/>
      <c r="AE44" s="120"/>
      <c r="AF44" s="115"/>
      <c r="AG44" s="116"/>
      <c r="AH44" s="120"/>
      <c r="AI44" s="82">
        <f t="shared" si="4"/>
        <v>30</v>
      </c>
      <c r="AJ44" s="231">
        <f t="shared" si="5"/>
        <v>2</v>
      </c>
    </row>
    <row r="45" spans="1:36" x14ac:dyDescent="0.2">
      <c r="A45" s="476" t="s">
        <v>143</v>
      </c>
      <c r="B45" s="91" t="s">
        <v>50</v>
      </c>
      <c r="C45" s="91"/>
      <c r="D45" s="453" t="s">
        <v>186</v>
      </c>
      <c r="E45" s="65"/>
      <c r="F45" s="64"/>
      <c r="G45" s="121"/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65">
        <v>2</v>
      </c>
      <c r="X45" s="64" t="s">
        <v>33</v>
      </c>
      <c r="Y45" s="121">
        <v>3</v>
      </c>
      <c r="Z45" s="65"/>
      <c r="AA45" s="64"/>
      <c r="AB45" s="121"/>
      <c r="AC45" s="115"/>
      <c r="AD45" s="116"/>
      <c r="AE45" s="120"/>
      <c r="AF45" s="115"/>
      <c r="AG45" s="116"/>
      <c r="AH45" s="120"/>
      <c r="AI45" s="82">
        <f t="shared" si="4"/>
        <v>30</v>
      </c>
      <c r="AJ45" s="231">
        <f t="shared" si="5"/>
        <v>3</v>
      </c>
    </row>
    <row r="46" spans="1:36" s="47" customFormat="1" ht="13.5" thickBot="1" x14ac:dyDescent="0.25">
      <c r="A46" s="476" t="s">
        <v>141</v>
      </c>
      <c r="B46" s="91" t="s">
        <v>51</v>
      </c>
      <c r="C46" s="91"/>
      <c r="D46" s="453" t="s">
        <v>186</v>
      </c>
      <c r="E46" s="65"/>
      <c r="F46" s="64"/>
      <c r="G46" s="121"/>
      <c r="H46" s="65"/>
      <c r="I46" s="64"/>
      <c r="J46" s="121"/>
      <c r="K46" s="65"/>
      <c r="L46" s="64"/>
      <c r="M46" s="121"/>
      <c r="N46" s="65"/>
      <c r="O46" s="64"/>
      <c r="P46" s="208"/>
      <c r="Q46" s="65"/>
      <c r="R46" s="64"/>
      <c r="S46" s="121"/>
      <c r="T46" s="65"/>
      <c r="U46" s="64"/>
      <c r="V46" s="121"/>
      <c r="W46" s="65">
        <v>2</v>
      </c>
      <c r="X46" s="64" t="s">
        <v>33</v>
      </c>
      <c r="Y46" s="121">
        <v>2</v>
      </c>
      <c r="Z46" s="65"/>
      <c r="AA46" s="64"/>
      <c r="AB46" s="121"/>
      <c r="AC46" s="115"/>
      <c r="AD46" s="116"/>
      <c r="AE46" s="120"/>
      <c r="AF46" s="115"/>
      <c r="AG46" s="116"/>
      <c r="AH46" s="120"/>
      <c r="AI46" s="82">
        <f t="shared" si="4"/>
        <v>30</v>
      </c>
      <c r="AJ46" s="231">
        <f t="shared" si="5"/>
        <v>2</v>
      </c>
    </row>
    <row r="47" spans="1:36" s="47" customFormat="1" ht="13.5" thickBot="1" x14ac:dyDescent="0.25">
      <c r="A47" s="477"/>
      <c r="B47" s="598" t="s">
        <v>88</v>
      </c>
      <c r="C47" s="427"/>
      <c r="D47" s="425"/>
      <c r="E47" s="545" t="s">
        <v>1</v>
      </c>
      <c r="F47" s="546"/>
      <c r="G47" s="547"/>
      <c r="H47" s="548" t="s">
        <v>2</v>
      </c>
      <c r="I47" s="549"/>
      <c r="J47" s="550"/>
      <c r="K47" s="545" t="s">
        <v>3</v>
      </c>
      <c r="L47" s="546"/>
      <c r="M47" s="547"/>
      <c r="N47" s="545" t="s">
        <v>4</v>
      </c>
      <c r="O47" s="546"/>
      <c r="P47" s="547"/>
      <c r="Q47" s="545" t="s">
        <v>5</v>
      </c>
      <c r="R47" s="546"/>
      <c r="S47" s="547"/>
      <c r="T47" s="545" t="s">
        <v>6</v>
      </c>
      <c r="U47" s="546"/>
      <c r="V47" s="547"/>
      <c r="W47" s="545" t="s">
        <v>7</v>
      </c>
      <c r="X47" s="546"/>
      <c r="Y47" s="547"/>
      <c r="Z47" s="545" t="s">
        <v>8</v>
      </c>
      <c r="AA47" s="546"/>
      <c r="AB47" s="547"/>
      <c r="AC47" s="551" t="s">
        <v>9</v>
      </c>
      <c r="AD47" s="552"/>
      <c r="AE47" s="553"/>
      <c r="AF47" s="551" t="s">
        <v>10</v>
      </c>
      <c r="AG47" s="552"/>
      <c r="AH47" s="553"/>
      <c r="AI47" s="106" t="s">
        <v>11</v>
      </c>
      <c r="AJ47" s="106" t="s">
        <v>12</v>
      </c>
    </row>
    <row r="48" spans="1:36" s="47" customFormat="1" ht="13.5" thickBot="1" x14ac:dyDescent="0.25">
      <c r="A48" s="477"/>
      <c r="B48" s="599"/>
      <c r="C48" s="428"/>
      <c r="D48" s="426"/>
      <c r="E48" s="280" t="s">
        <v>11</v>
      </c>
      <c r="F48" s="281"/>
      <c r="G48" s="282" t="s">
        <v>12</v>
      </c>
      <c r="H48" s="283" t="s">
        <v>11</v>
      </c>
      <c r="I48" s="284"/>
      <c r="J48" s="282" t="s">
        <v>12</v>
      </c>
      <c r="K48" s="283" t="s">
        <v>11</v>
      </c>
      <c r="L48" s="284"/>
      <c r="M48" s="282" t="s">
        <v>12</v>
      </c>
      <c r="N48" s="283" t="s">
        <v>11</v>
      </c>
      <c r="O48" s="284"/>
      <c r="P48" s="282" t="s">
        <v>12</v>
      </c>
      <c r="Q48" s="283" t="s">
        <v>11</v>
      </c>
      <c r="R48" s="284"/>
      <c r="S48" s="282" t="s">
        <v>12</v>
      </c>
      <c r="T48" s="283" t="s">
        <v>11</v>
      </c>
      <c r="U48" s="284"/>
      <c r="V48" s="282" t="s">
        <v>12</v>
      </c>
      <c r="W48" s="101" t="s">
        <v>11</v>
      </c>
      <c r="X48" s="102"/>
      <c r="Y48" s="100" t="s">
        <v>12</v>
      </c>
      <c r="Z48" s="101" t="s">
        <v>11</v>
      </c>
      <c r="AA48" s="102"/>
      <c r="AB48" s="100" t="s">
        <v>12</v>
      </c>
      <c r="AC48" s="285" t="s">
        <v>11</v>
      </c>
      <c r="AD48" s="286"/>
      <c r="AE48" s="287" t="s">
        <v>12</v>
      </c>
      <c r="AF48" s="285" t="s">
        <v>11</v>
      </c>
      <c r="AG48" s="286"/>
      <c r="AH48" s="287" t="s">
        <v>12</v>
      </c>
      <c r="AI48" s="288"/>
      <c r="AJ48" s="288"/>
    </row>
    <row r="49" spans="1:36" s="22" customFormat="1" x14ac:dyDescent="0.2">
      <c r="A49" s="478" t="s">
        <v>139</v>
      </c>
      <c r="B49" s="91" t="s">
        <v>53</v>
      </c>
      <c r="C49" s="91"/>
      <c r="D49" s="453" t="s">
        <v>19</v>
      </c>
      <c r="E49" s="65"/>
      <c r="F49" s="64"/>
      <c r="G49" s="121"/>
      <c r="H49" s="65"/>
      <c r="I49" s="64"/>
      <c r="J49" s="121"/>
      <c r="K49" s="65"/>
      <c r="L49" s="64"/>
      <c r="M49" s="121"/>
      <c r="N49" s="65"/>
      <c r="O49" s="64"/>
      <c r="P49" s="208"/>
      <c r="Q49" s="65"/>
      <c r="R49" s="64"/>
      <c r="S49" s="121"/>
      <c r="T49" s="65"/>
      <c r="U49" s="64"/>
      <c r="V49" s="121"/>
      <c r="W49" s="65">
        <v>2</v>
      </c>
      <c r="X49" s="64" t="s">
        <v>19</v>
      </c>
      <c r="Y49" s="121">
        <v>2</v>
      </c>
      <c r="Z49" s="65"/>
      <c r="AA49" s="64"/>
      <c r="AB49" s="121"/>
      <c r="AC49" s="115"/>
      <c r="AD49" s="116"/>
      <c r="AE49" s="120"/>
      <c r="AF49" s="115"/>
      <c r="AG49" s="116"/>
      <c r="AH49" s="120"/>
      <c r="AI49" s="60">
        <f>15*(E49+H49+K49+N49+Q49+T49+W49+Z49+AC49+AF49)</f>
        <v>30</v>
      </c>
      <c r="AJ49" s="232">
        <f>G49+J49+M49+P49+S49+V49+Y49+AB49+AE49+AH49</f>
        <v>2</v>
      </c>
    </row>
    <row r="50" spans="1:36" s="22" customFormat="1" x14ac:dyDescent="0.2">
      <c r="A50" s="478" t="s">
        <v>137</v>
      </c>
      <c r="B50" s="91" t="s">
        <v>54</v>
      </c>
      <c r="C50" s="91"/>
      <c r="D50" s="453" t="s">
        <v>186</v>
      </c>
      <c r="E50" s="65"/>
      <c r="F50" s="64"/>
      <c r="G50" s="121"/>
      <c r="H50" s="65"/>
      <c r="I50" s="64"/>
      <c r="J50" s="121"/>
      <c r="K50" s="65"/>
      <c r="L50" s="64"/>
      <c r="M50" s="121"/>
      <c r="N50" s="65"/>
      <c r="O50" s="64"/>
      <c r="P50" s="208"/>
      <c r="Q50" s="65"/>
      <c r="R50" s="64"/>
      <c r="S50" s="121"/>
      <c r="T50" s="65"/>
      <c r="U50" s="64"/>
      <c r="V50" s="121"/>
      <c r="W50" s="65">
        <v>2</v>
      </c>
      <c r="X50" s="64" t="s">
        <v>33</v>
      </c>
      <c r="Y50" s="121">
        <v>2</v>
      </c>
      <c r="Z50" s="65"/>
      <c r="AA50" s="64"/>
      <c r="AB50" s="121"/>
      <c r="AC50" s="115"/>
      <c r="AD50" s="116"/>
      <c r="AE50" s="120"/>
      <c r="AF50" s="115"/>
      <c r="AG50" s="116"/>
      <c r="AH50" s="120"/>
      <c r="AI50" s="60">
        <f>15*(E50+H50+K50+N50+Q50+T50+W50+Z50+AC50+AF50)</f>
        <v>30</v>
      </c>
      <c r="AJ50" s="232">
        <f>G50+J50+M50+P50+S50+V50+Y50+AB50+AE50+AH50</f>
        <v>2</v>
      </c>
    </row>
    <row r="51" spans="1:36" s="22" customFormat="1" x14ac:dyDescent="0.2">
      <c r="A51" s="478" t="s">
        <v>136</v>
      </c>
      <c r="B51" s="91" t="s">
        <v>55</v>
      </c>
      <c r="C51" s="91"/>
      <c r="D51" s="453"/>
      <c r="E51" s="65"/>
      <c r="F51" s="64"/>
      <c r="G51" s="121"/>
      <c r="H51" s="65"/>
      <c r="I51" s="64"/>
      <c r="J51" s="121"/>
      <c r="K51" s="65"/>
      <c r="L51" s="64"/>
      <c r="M51" s="121"/>
      <c r="N51" s="65">
        <v>2</v>
      </c>
      <c r="O51" s="64" t="s">
        <v>19</v>
      </c>
      <c r="P51" s="208">
        <v>2</v>
      </c>
      <c r="Q51" s="65"/>
      <c r="R51" s="64"/>
      <c r="S51" s="121"/>
      <c r="T51" s="65"/>
      <c r="U51" s="64"/>
      <c r="V51" s="121"/>
      <c r="W51" s="65"/>
      <c r="X51" s="64"/>
      <c r="Y51" s="121"/>
      <c r="Z51" s="65"/>
      <c r="AA51" s="64"/>
      <c r="AB51" s="121"/>
      <c r="AC51" s="115"/>
      <c r="AD51" s="116"/>
      <c r="AE51" s="120"/>
      <c r="AF51" s="115"/>
      <c r="AG51" s="116"/>
      <c r="AH51" s="120"/>
      <c r="AI51" s="60">
        <f>15*(E51+H51+K51+N51+Q51+T51+W51+Z51+AC51+AF51)</f>
        <v>30</v>
      </c>
      <c r="AJ51" s="232">
        <f>G51+J51+M51+P51+S51+V51+Y51+AB51+AE51+AH51</f>
        <v>2</v>
      </c>
    </row>
    <row r="52" spans="1:36" s="22" customFormat="1" ht="13.5" thickBot="1" x14ac:dyDescent="0.25">
      <c r="A52" s="478" t="s">
        <v>138</v>
      </c>
      <c r="B52" s="91" t="s">
        <v>56</v>
      </c>
      <c r="C52" s="91"/>
      <c r="D52" s="453" t="s">
        <v>186</v>
      </c>
      <c r="E52" s="65"/>
      <c r="F52" s="64"/>
      <c r="G52" s="121"/>
      <c r="H52" s="65"/>
      <c r="I52" s="64"/>
      <c r="J52" s="121"/>
      <c r="K52" s="65"/>
      <c r="L52" s="64"/>
      <c r="M52" s="121"/>
      <c r="N52" s="65"/>
      <c r="O52" s="64"/>
      <c r="P52" s="208"/>
      <c r="Q52" s="65">
        <v>2</v>
      </c>
      <c r="R52" s="64" t="s">
        <v>33</v>
      </c>
      <c r="S52" s="121">
        <v>2</v>
      </c>
      <c r="T52" s="65"/>
      <c r="U52" s="64"/>
      <c r="V52" s="121"/>
      <c r="W52" s="65"/>
      <c r="X52" s="64"/>
      <c r="Y52" s="121"/>
      <c r="Z52" s="65"/>
      <c r="AA52" s="64"/>
      <c r="AB52" s="121"/>
      <c r="AC52" s="115"/>
      <c r="AD52" s="116"/>
      <c r="AE52" s="120"/>
      <c r="AF52" s="115"/>
      <c r="AG52" s="116"/>
      <c r="AH52" s="120"/>
      <c r="AI52" s="60">
        <f>15*(E52+H52+K52+N52+Q52+T52+W52+Z52+AC52+AF52)</f>
        <v>30</v>
      </c>
      <c r="AJ52" s="232">
        <f>G52+J52+M52+P52+S52+V52+Y52+AB52+AE52+AH52</f>
        <v>2</v>
      </c>
    </row>
    <row r="53" spans="1:36" s="22" customFormat="1" ht="13.5" thickBot="1" x14ac:dyDescent="0.25">
      <c r="A53" s="479"/>
      <c r="B53" s="540" t="s">
        <v>275</v>
      </c>
      <c r="C53" s="541"/>
      <c r="D53" s="541"/>
      <c r="E53" s="541"/>
      <c r="F53" s="541"/>
      <c r="G53" s="541"/>
      <c r="H53" s="541"/>
      <c r="I53" s="541"/>
      <c r="J53" s="541"/>
      <c r="K53" s="541"/>
      <c r="L53" s="541"/>
      <c r="M53" s="541"/>
      <c r="N53" s="541"/>
      <c r="O53" s="541"/>
      <c r="P53" s="541"/>
      <c r="Q53" s="541"/>
      <c r="R53" s="541"/>
      <c r="S53" s="541"/>
      <c r="T53" s="541"/>
      <c r="U53" s="541"/>
      <c r="V53" s="541"/>
      <c r="W53" s="541"/>
      <c r="X53" s="541"/>
      <c r="Y53" s="541"/>
      <c r="Z53" s="541"/>
      <c r="AA53" s="541"/>
      <c r="AB53" s="541"/>
      <c r="AC53" s="541"/>
      <c r="AD53" s="541"/>
      <c r="AE53" s="541"/>
      <c r="AF53" s="541"/>
      <c r="AG53" s="541"/>
      <c r="AH53" s="541"/>
      <c r="AI53" s="541"/>
      <c r="AJ53" s="542"/>
    </row>
    <row r="54" spans="1:36" x14ac:dyDescent="0.2">
      <c r="A54" s="480" t="s">
        <v>242</v>
      </c>
      <c r="B54" s="459" t="s">
        <v>52</v>
      </c>
      <c r="C54" s="453" t="s">
        <v>276</v>
      </c>
      <c r="D54" s="453" t="s">
        <v>19</v>
      </c>
      <c r="E54" s="65"/>
      <c r="F54" s="64"/>
      <c r="G54" s="121"/>
      <c r="H54" s="65"/>
      <c r="I54" s="64"/>
      <c r="J54" s="121"/>
      <c r="K54" s="65"/>
      <c r="L54" s="64"/>
      <c r="M54" s="121"/>
      <c r="N54" s="65"/>
      <c r="O54" s="64"/>
      <c r="P54" s="208"/>
      <c r="Q54" s="65"/>
      <c r="R54" s="64"/>
      <c r="S54" s="121"/>
      <c r="T54" s="65"/>
      <c r="U54" s="64"/>
      <c r="V54" s="121"/>
      <c r="W54" s="65"/>
      <c r="X54" s="64"/>
      <c r="Y54" s="121"/>
      <c r="Z54" s="65"/>
      <c r="AA54" s="122"/>
      <c r="AB54" s="123"/>
      <c r="AC54" s="5">
        <v>2</v>
      </c>
      <c r="AD54" s="8" t="s">
        <v>33</v>
      </c>
      <c r="AE54" s="3">
        <v>2</v>
      </c>
      <c r="AF54" s="5"/>
      <c r="AG54" s="9"/>
      <c r="AH54" s="3"/>
      <c r="AI54" s="82">
        <f t="shared" si="4"/>
        <v>30</v>
      </c>
      <c r="AJ54" s="231">
        <f t="shared" si="5"/>
        <v>2</v>
      </c>
    </row>
    <row r="55" spans="1:36" x14ac:dyDescent="0.2">
      <c r="A55" s="480" t="s">
        <v>243</v>
      </c>
      <c r="B55" s="405" t="s">
        <v>57</v>
      </c>
      <c r="C55" s="453" t="s">
        <v>276</v>
      </c>
      <c r="D55" s="453" t="s">
        <v>19</v>
      </c>
      <c r="E55" s="65"/>
      <c r="F55" s="64"/>
      <c r="G55" s="121"/>
      <c r="H55" s="65"/>
      <c r="I55" s="64"/>
      <c r="J55" s="121"/>
      <c r="K55" s="65"/>
      <c r="L55" s="64"/>
      <c r="M55" s="121"/>
      <c r="N55" s="65"/>
      <c r="O55" s="64"/>
      <c r="P55" s="208"/>
      <c r="Q55" s="65"/>
      <c r="R55" s="64"/>
      <c r="S55" s="121"/>
      <c r="T55" s="65"/>
      <c r="U55" s="64"/>
      <c r="V55" s="121"/>
      <c r="W55" s="65"/>
      <c r="X55" s="64"/>
      <c r="Y55" s="121"/>
      <c r="Z55" s="65"/>
      <c r="AA55" s="122"/>
      <c r="AB55" s="123"/>
      <c r="AC55" s="5">
        <v>2</v>
      </c>
      <c r="AD55" s="8" t="s">
        <v>33</v>
      </c>
      <c r="AE55" s="3">
        <v>2</v>
      </c>
      <c r="AF55" s="5">
        <v>2</v>
      </c>
      <c r="AG55" s="8" t="s">
        <v>33</v>
      </c>
      <c r="AH55" s="3">
        <v>2</v>
      </c>
      <c r="AI55" s="82">
        <f t="shared" si="4"/>
        <v>60</v>
      </c>
      <c r="AJ55" s="231">
        <f t="shared" si="5"/>
        <v>4</v>
      </c>
    </row>
    <row r="56" spans="1:36" x14ac:dyDescent="0.2">
      <c r="A56" s="480" t="s">
        <v>244</v>
      </c>
      <c r="B56" s="460" t="s">
        <v>21</v>
      </c>
      <c r="C56" s="461" t="s">
        <v>276</v>
      </c>
      <c r="D56" s="124"/>
      <c r="E56" s="65"/>
      <c r="F56" s="64"/>
      <c r="G56" s="121"/>
      <c r="H56" s="65"/>
      <c r="I56" s="64"/>
      <c r="J56" s="121"/>
      <c r="K56" s="65"/>
      <c r="L56" s="64"/>
      <c r="M56" s="121"/>
      <c r="N56" s="65"/>
      <c r="O56" s="64"/>
      <c r="P56" s="208"/>
      <c r="Q56" s="65"/>
      <c r="R56" s="64"/>
      <c r="S56" s="121"/>
      <c r="T56" s="65"/>
      <c r="U56" s="64"/>
      <c r="V56" s="121"/>
      <c r="W56" s="65"/>
      <c r="X56" s="64"/>
      <c r="Y56" s="121"/>
      <c r="Z56" s="65"/>
      <c r="AA56" s="64"/>
      <c r="AB56" s="78"/>
      <c r="AC56" s="7"/>
      <c r="AD56" s="6"/>
      <c r="AE56" s="3">
        <v>20</v>
      </c>
      <c r="AF56" s="5"/>
      <c r="AG56" s="6"/>
      <c r="AH56" s="3">
        <v>20</v>
      </c>
      <c r="AI56" s="82">
        <f t="shared" si="4"/>
        <v>0</v>
      </c>
      <c r="AJ56" s="231">
        <f t="shared" si="5"/>
        <v>40</v>
      </c>
    </row>
    <row r="57" spans="1:36" ht="13.5" thickBot="1" x14ac:dyDescent="0.25">
      <c r="A57" s="480" t="s">
        <v>245</v>
      </c>
      <c r="B57" s="424" t="s">
        <v>22</v>
      </c>
      <c r="C57" s="462" t="s">
        <v>276</v>
      </c>
      <c r="D57" s="125"/>
      <c r="E57" s="126"/>
      <c r="F57" s="127"/>
      <c r="G57" s="209"/>
      <c r="H57" s="126"/>
      <c r="I57" s="127"/>
      <c r="J57" s="209"/>
      <c r="K57" s="126"/>
      <c r="L57" s="127"/>
      <c r="M57" s="209"/>
      <c r="N57" s="126"/>
      <c r="O57" s="127"/>
      <c r="P57" s="210"/>
      <c r="Q57" s="126"/>
      <c r="R57" s="127"/>
      <c r="S57" s="209"/>
      <c r="T57" s="126"/>
      <c r="U57" s="127"/>
      <c r="V57" s="209"/>
      <c r="W57" s="126"/>
      <c r="X57" s="127"/>
      <c r="Y57" s="209"/>
      <c r="Z57" s="126"/>
      <c r="AA57" s="127"/>
      <c r="AB57" s="128"/>
      <c r="AC57" s="10"/>
      <c r="AD57" s="11"/>
      <c r="AE57" s="12">
        <v>2</v>
      </c>
      <c r="AF57" s="10"/>
      <c r="AG57" s="11"/>
      <c r="AH57" s="12">
        <v>2</v>
      </c>
      <c r="AI57" s="129">
        <f t="shared" si="4"/>
        <v>0</v>
      </c>
      <c r="AJ57" s="233">
        <f t="shared" si="5"/>
        <v>4</v>
      </c>
    </row>
    <row r="58" spans="1:36" ht="13.5" thickBot="1" x14ac:dyDescent="0.25">
      <c r="B58" s="94" t="s">
        <v>23</v>
      </c>
      <c r="C58" s="94"/>
      <c r="D58" s="94"/>
      <c r="E58" s="95">
        <f>SUM(E6:E57)</f>
        <v>26</v>
      </c>
      <c r="F58" s="96"/>
      <c r="G58" s="13">
        <f>SUM(G6:G57)</f>
        <v>31</v>
      </c>
      <c r="H58" s="97">
        <f>SUM(H6:H57)</f>
        <v>22</v>
      </c>
      <c r="I58" s="131"/>
      <c r="J58" s="51">
        <f>SUM(J6:J57)</f>
        <v>30</v>
      </c>
      <c r="K58" s="97">
        <f>SUM(K6:K57)</f>
        <v>25</v>
      </c>
      <c r="L58" s="131"/>
      <c r="M58" s="50">
        <f>SUM(M6:M57)</f>
        <v>32</v>
      </c>
      <c r="N58" s="97">
        <f>SUM(N6:N57)</f>
        <v>27</v>
      </c>
      <c r="O58" s="131"/>
      <c r="P58" s="50">
        <f>SUM(P6:P57)</f>
        <v>34</v>
      </c>
      <c r="Q58" s="97">
        <f>SUM(Q6:Q57)</f>
        <v>23</v>
      </c>
      <c r="R58" s="131"/>
      <c r="S58" s="50">
        <f>SUM(S6:S57)</f>
        <v>33</v>
      </c>
      <c r="T58" s="97">
        <f>SUM(T6:T57)</f>
        <v>21</v>
      </c>
      <c r="U58" s="131"/>
      <c r="V58" s="50">
        <f>SUM(V6:V57)</f>
        <v>30</v>
      </c>
      <c r="W58" s="14">
        <f>SUM(W6:W57)</f>
        <v>25</v>
      </c>
      <c r="X58" s="52"/>
      <c r="Y58" s="50">
        <f>SUM(Y6:Y57)</f>
        <v>35</v>
      </c>
      <c r="Z58" s="14">
        <f>SUM(Z6:Z57)</f>
        <v>20</v>
      </c>
      <c r="AA58" s="52"/>
      <c r="AB58" s="50">
        <f>SUM(AB6:AB57)</f>
        <v>31</v>
      </c>
      <c r="AC58" s="14">
        <f>SUM(AC6:AC57)</f>
        <v>4</v>
      </c>
      <c r="AD58" s="52"/>
      <c r="AE58" s="50">
        <f>SUM(AE6:AE57)</f>
        <v>26</v>
      </c>
      <c r="AF58" s="14">
        <f>SUM(AF6:AF57)</f>
        <v>2</v>
      </c>
      <c r="AG58" s="52"/>
      <c r="AH58" s="50">
        <f>SUM(AH6:AH57)</f>
        <v>24</v>
      </c>
      <c r="AI58" s="15">
        <f>SUM(AI6:AI57)</f>
        <v>2925</v>
      </c>
      <c r="AJ58" s="16">
        <f>SUM(AJ6:AJ57)-AJ50-AJ51-AJ52</f>
        <v>300</v>
      </c>
    </row>
    <row r="59" spans="1:36" x14ac:dyDescent="0.2">
      <c r="A59" s="469" t="s">
        <v>246</v>
      </c>
      <c r="B59"/>
      <c r="C59"/>
      <c r="D59" s="416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36" x14ac:dyDescent="0.2">
      <c r="A60" s="469" t="s">
        <v>247</v>
      </c>
      <c r="B60"/>
      <c r="C60"/>
      <c r="D60" s="416"/>
      <c r="E60"/>
      <c r="F60"/>
      <c r="G60"/>
      <c r="H60"/>
      <c r="I60"/>
      <c r="J60"/>
      <c r="K60"/>
      <c r="L60"/>
      <c r="M60"/>
      <c r="N60"/>
      <c r="O60" s="455" t="s">
        <v>248</v>
      </c>
      <c r="P60" s="454"/>
      <c r="Q60"/>
      <c r="R60"/>
      <c r="S60"/>
      <c r="T60" s="454" t="s">
        <v>249</v>
      </c>
      <c r="U60"/>
      <c r="V60"/>
      <c r="W60"/>
      <c r="X60"/>
      <c r="Y60"/>
    </row>
    <row r="61" spans="1:36" x14ac:dyDescent="0.2">
      <c r="A61" s="470" t="s">
        <v>250</v>
      </c>
      <c r="B61"/>
      <c r="C61"/>
      <c r="D61"/>
      <c r="E61" s="454"/>
      <c r="F61"/>
      <c r="G61"/>
      <c r="H61"/>
      <c r="I61"/>
      <c r="J61"/>
      <c r="K61"/>
      <c r="L61"/>
      <c r="M61"/>
      <c r="N61"/>
      <c r="O61" s="455" t="s">
        <v>251</v>
      </c>
      <c r="P61" s="454"/>
      <c r="Q61"/>
      <c r="R61"/>
      <c r="S61"/>
      <c r="T61" s="454" t="s">
        <v>252</v>
      </c>
      <c r="U61"/>
      <c r="V61"/>
      <c r="W61"/>
      <c r="X61"/>
      <c r="Y61"/>
    </row>
    <row r="62" spans="1:36" x14ac:dyDescent="0.2">
      <c r="A62" s="470" t="s">
        <v>253</v>
      </c>
      <c r="B62"/>
      <c r="C62"/>
      <c r="D62"/>
      <c r="E62" s="454"/>
      <c r="F62"/>
      <c r="G62"/>
      <c r="H62"/>
      <c r="I62"/>
      <c r="J62"/>
      <c r="K62"/>
      <c r="L62"/>
      <c r="M62"/>
      <c r="N62"/>
      <c r="O62" s="455" t="s">
        <v>254</v>
      </c>
      <c r="P62" s="456"/>
      <c r="Q62"/>
      <c r="R62"/>
      <c r="S62"/>
      <c r="T62" s="456" t="s">
        <v>255</v>
      </c>
      <c r="U62"/>
      <c r="V62"/>
      <c r="W62"/>
      <c r="X62"/>
      <c r="Y62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</row>
    <row r="63" spans="1:36" x14ac:dyDescent="0.2">
      <c r="A63" s="470" t="s">
        <v>256</v>
      </c>
      <c r="B63"/>
      <c r="C63"/>
      <c r="D63"/>
      <c r="E63" s="456"/>
      <c r="F63"/>
      <c r="G63"/>
      <c r="H63"/>
      <c r="I63"/>
      <c r="J63"/>
      <c r="K63"/>
      <c r="L63"/>
      <c r="M63"/>
      <c r="N63"/>
      <c r="O63" s="455" t="s">
        <v>257</v>
      </c>
      <c r="P63" s="456"/>
      <c r="Q63"/>
      <c r="R63"/>
      <c r="S63"/>
      <c r="T63" s="454" t="s">
        <v>258</v>
      </c>
      <c r="U63"/>
      <c r="V63"/>
      <c r="W63"/>
      <c r="X63"/>
      <c r="Y63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</row>
    <row r="64" spans="1:36" x14ac:dyDescent="0.2">
      <c r="A64" s="457" t="s">
        <v>259</v>
      </c>
      <c r="B64"/>
      <c r="C64"/>
      <c r="D64" s="456"/>
      <c r="E64" s="456"/>
      <c r="F64"/>
      <c r="G64"/>
      <c r="H64"/>
      <c r="I64"/>
      <c r="J64" s="456"/>
      <c r="K64" s="456"/>
      <c r="L64" s="456"/>
      <c r="M64" s="456"/>
      <c r="N64" s="456"/>
      <c r="O64"/>
      <c r="P64" s="456"/>
      <c r="Q64"/>
      <c r="R64"/>
      <c r="S64"/>
      <c r="T64" s="454" t="s">
        <v>260</v>
      </c>
      <c r="U64"/>
      <c r="V64"/>
      <c r="W64"/>
      <c r="X64"/>
      <c r="Y64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</row>
    <row r="65" spans="1:36" x14ac:dyDescent="0.2">
      <c r="A65" s="471"/>
      <c r="B65"/>
      <c r="C65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454" t="s">
        <v>261</v>
      </c>
      <c r="U65"/>
      <c r="V65"/>
      <c r="W65"/>
      <c r="X65"/>
      <c r="Y65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</row>
    <row r="66" spans="1:36" x14ac:dyDescent="0.2">
      <c r="A66" s="472" t="s">
        <v>262</v>
      </c>
      <c r="B66"/>
      <c r="C66"/>
      <c r="D66" s="41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36" x14ac:dyDescent="0.2">
      <c r="A67" s="470" t="s">
        <v>266</v>
      </c>
      <c r="B67"/>
      <c r="C67"/>
      <c r="D67"/>
      <c r="E67" s="456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  <c r="V67"/>
      <c r="W67"/>
      <c r="X67"/>
      <c r="Y67"/>
    </row>
    <row r="68" spans="1:36" x14ac:dyDescent="0.2">
      <c r="A68" s="470" t="s">
        <v>267</v>
      </c>
      <c r="B68" s="456"/>
      <c r="C68" s="456"/>
      <c r="D68" s="416"/>
      <c r="E68"/>
      <c r="F68"/>
      <c r="G68"/>
      <c r="H68"/>
      <c r="I68"/>
      <c r="J68"/>
      <c r="K68"/>
      <c r="L68"/>
      <c r="M68"/>
      <c r="N68" s="454"/>
      <c r="O68"/>
      <c r="P68"/>
      <c r="Q68"/>
      <c r="R68"/>
      <c r="S68"/>
      <c r="T68"/>
      <c r="U68"/>
      <c r="V68"/>
      <c r="W68"/>
      <c r="X68"/>
      <c r="Y68"/>
    </row>
    <row r="69" spans="1:36" x14ac:dyDescent="0.2">
      <c r="A69" s="470" t="s">
        <v>263</v>
      </c>
      <c r="B69" s="456"/>
      <c r="C69" s="456"/>
      <c r="W69"/>
      <c r="X69"/>
      <c r="Y69"/>
    </row>
    <row r="70" spans="1:36" x14ac:dyDescent="0.2">
      <c r="A70" s="470" t="s">
        <v>264</v>
      </c>
      <c r="B70" s="456"/>
      <c r="C70" s="456"/>
    </row>
    <row r="71" spans="1:36" x14ac:dyDescent="0.2">
      <c r="A71" s="458" t="s">
        <v>277</v>
      </c>
      <c r="B71" s="456"/>
      <c r="C71" s="456"/>
    </row>
  </sheetData>
  <sheetProtection algorithmName="SHA-512" hashValue="y7W7PwKlKDoY0FZLmT5wX2/aU496nVXsMWTpO83t4U7tgbyUK4qKUoBS/3g5Y8vPu1mHnbfAwbEb+y0WDdLHAg==" saltValue="Ng1KbBK8ZFVrbsNMCobDYw==" spinCount="100000" sheet="1" objects="1" scenarios="1"/>
  <autoFilter ref="A5:AK58"/>
  <mergeCells count="32">
    <mergeCell ref="A4:A5"/>
    <mergeCell ref="B53:AJ53"/>
    <mergeCell ref="B30:AJ30"/>
    <mergeCell ref="B47:B48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Q4:S4"/>
    <mergeCell ref="C4:C5"/>
    <mergeCell ref="A2:AJ2"/>
    <mergeCell ref="A1:AJ1"/>
    <mergeCell ref="B3:AJ3"/>
    <mergeCell ref="B4:B5"/>
    <mergeCell ref="E4:G4"/>
    <mergeCell ref="H4:J4"/>
    <mergeCell ref="K4:M4"/>
    <mergeCell ref="N4:P4"/>
    <mergeCell ref="T4:V4"/>
    <mergeCell ref="W4:Y4"/>
    <mergeCell ref="Z4:AB4"/>
    <mergeCell ref="AC4:AE4"/>
    <mergeCell ref="AF4:AH4"/>
    <mergeCell ref="AI4:AI5"/>
    <mergeCell ref="AJ4:AJ5"/>
    <mergeCell ref="D4:D5"/>
  </mergeCells>
  <printOptions horizontalCentered="1"/>
  <pageMargins left="0.23622047244094491" right="0.23622047244094491" top="0.43" bottom="0.22" header="0.25" footer="0.16"/>
  <pageSetup paperSize="8" scale="80" orientation="landscape" horizontalDpi="300" verticalDpi="300" r:id="rId1"/>
  <headerFooter>
    <oddHeader>&amp;COsztatlan zenetanár szak mintatantervei - Hegedűtanár szakirány</oddHeader>
    <firstHeader>&amp;COsztatlan zenetanár szak mintatantervei - Hegedűtanár szakirány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L71"/>
  <sheetViews>
    <sheetView showGridLines="0" zoomScale="115" zoomScaleNormal="115" workbookViewId="0">
      <selection activeCell="A11" sqref="A11"/>
    </sheetView>
  </sheetViews>
  <sheetFormatPr defaultRowHeight="12.75" x14ac:dyDescent="0.2"/>
  <cols>
    <col min="1" max="1" width="15.7109375" style="234" customWidth="1"/>
    <col min="2" max="2" width="37.42578125" style="17" customWidth="1"/>
    <col min="3" max="3" width="14.5703125" style="17" customWidth="1"/>
    <col min="4" max="4" width="9.140625" style="17" customWidth="1"/>
    <col min="5" max="6" width="3.85546875" style="18" customWidth="1"/>
    <col min="7" max="7" width="3.85546875" style="19" customWidth="1"/>
    <col min="8" max="9" width="3.85546875" style="18" customWidth="1"/>
    <col min="10" max="10" width="3.85546875" style="19" customWidth="1"/>
    <col min="11" max="12" width="3.85546875" style="18" customWidth="1"/>
    <col min="13" max="13" width="3.85546875" style="19" customWidth="1"/>
    <col min="14" max="15" width="3.85546875" style="18" customWidth="1"/>
    <col min="16" max="16" width="3.85546875" style="19" customWidth="1"/>
    <col min="17" max="18" width="3.85546875" style="18" customWidth="1"/>
    <col min="19" max="19" width="3.85546875" style="19" customWidth="1"/>
    <col min="20" max="21" width="3.85546875" style="18" customWidth="1"/>
    <col min="22" max="22" width="3.85546875" style="19" customWidth="1"/>
    <col min="23" max="23" width="5" style="18" bestFit="1" customWidth="1"/>
    <col min="24" max="24" width="3.85546875" style="18" customWidth="1"/>
    <col min="25" max="25" width="3.85546875" style="19" customWidth="1"/>
    <col min="26" max="27" width="3.85546875" style="18" customWidth="1"/>
    <col min="28" max="28" width="3.85546875" style="19" customWidth="1"/>
    <col min="29" max="30" width="3.85546875" style="18" customWidth="1"/>
    <col min="31" max="31" width="3.85546875" style="19" customWidth="1"/>
    <col min="32" max="33" width="3.85546875" style="18" customWidth="1"/>
    <col min="34" max="34" width="3.85546875" style="19" customWidth="1"/>
    <col min="35" max="35" width="5" style="20" bestFit="1" customWidth="1"/>
    <col min="36" max="36" width="4" style="32" customWidth="1"/>
    <col min="37" max="249" width="9.140625" style="4"/>
    <col min="250" max="250" width="31.7109375" style="4" bestFit="1" customWidth="1"/>
    <col min="251" max="268" width="3.85546875" style="4" customWidth="1"/>
    <col min="269" max="269" width="5" style="4" bestFit="1" customWidth="1"/>
    <col min="270" max="280" width="3.85546875" style="4" customWidth="1"/>
    <col min="281" max="281" width="5" style="4" bestFit="1" customWidth="1"/>
    <col min="282" max="282" width="4" style="4" customWidth="1"/>
    <col min="283" max="284" width="4" style="4" bestFit="1" customWidth="1"/>
    <col min="285" max="290" width="3.85546875" style="4" customWidth="1"/>
    <col min="291" max="291" width="50.5703125" style="4" bestFit="1" customWidth="1"/>
    <col min="292" max="505" width="9.140625" style="4"/>
    <col min="506" max="506" width="31.7109375" style="4" bestFit="1" customWidth="1"/>
    <col min="507" max="524" width="3.85546875" style="4" customWidth="1"/>
    <col min="525" max="525" width="5" style="4" bestFit="1" customWidth="1"/>
    <col min="526" max="536" width="3.85546875" style="4" customWidth="1"/>
    <col min="537" max="537" width="5" style="4" bestFit="1" customWidth="1"/>
    <col min="538" max="538" width="4" style="4" customWidth="1"/>
    <col min="539" max="540" width="4" style="4" bestFit="1" customWidth="1"/>
    <col min="541" max="546" width="3.85546875" style="4" customWidth="1"/>
    <col min="547" max="547" width="50.5703125" style="4" bestFit="1" customWidth="1"/>
    <col min="548" max="761" width="9.140625" style="4"/>
    <col min="762" max="762" width="31.7109375" style="4" bestFit="1" customWidth="1"/>
    <col min="763" max="780" width="3.85546875" style="4" customWidth="1"/>
    <col min="781" max="781" width="5" style="4" bestFit="1" customWidth="1"/>
    <col min="782" max="792" width="3.85546875" style="4" customWidth="1"/>
    <col min="793" max="793" width="5" style="4" bestFit="1" customWidth="1"/>
    <col min="794" max="794" width="4" style="4" customWidth="1"/>
    <col min="795" max="796" width="4" style="4" bestFit="1" customWidth="1"/>
    <col min="797" max="802" width="3.85546875" style="4" customWidth="1"/>
    <col min="803" max="803" width="50.5703125" style="4" bestFit="1" customWidth="1"/>
    <col min="804" max="1017" width="9.140625" style="4"/>
    <col min="1018" max="1018" width="31.7109375" style="4" bestFit="1" customWidth="1"/>
    <col min="1019" max="1036" width="3.85546875" style="4" customWidth="1"/>
    <col min="1037" max="1037" width="5" style="4" bestFit="1" customWidth="1"/>
    <col min="1038" max="1048" width="3.85546875" style="4" customWidth="1"/>
    <col min="1049" max="1049" width="5" style="4" bestFit="1" customWidth="1"/>
    <col min="1050" max="1050" width="4" style="4" customWidth="1"/>
    <col min="1051" max="1052" width="4" style="4" bestFit="1" customWidth="1"/>
    <col min="1053" max="1058" width="3.85546875" style="4" customWidth="1"/>
    <col min="1059" max="1059" width="50.5703125" style="4" bestFit="1" customWidth="1"/>
    <col min="1060" max="1273" width="9.140625" style="4"/>
    <col min="1274" max="1274" width="31.7109375" style="4" bestFit="1" customWidth="1"/>
    <col min="1275" max="1292" width="3.85546875" style="4" customWidth="1"/>
    <col min="1293" max="1293" width="5" style="4" bestFit="1" customWidth="1"/>
    <col min="1294" max="1304" width="3.85546875" style="4" customWidth="1"/>
    <col min="1305" max="1305" width="5" style="4" bestFit="1" customWidth="1"/>
    <col min="1306" max="1306" width="4" style="4" customWidth="1"/>
    <col min="1307" max="1308" width="4" style="4" bestFit="1" customWidth="1"/>
    <col min="1309" max="1314" width="3.85546875" style="4" customWidth="1"/>
    <col min="1315" max="1315" width="50.5703125" style="4" bestFit="1" customWidth="1"/>
    <col min="1316" max="1529" width="9.140625" style="4"/>
    <col min="1530" max="1530" width="31.7109375" style="4" bestFit="1" customWidth="1"/>
    <col min="1531" max="1548" width="3.85546875" style="4" customWidth="1"/>
    <col min="1549" max="1549" width="5" style="4" bestFit="1" customWidth="1"/>
    <col min="1550" max="1560" width="3.85546875" style="4" customWidth="1"/>
    <col min="1561" max="1561" width="5" style="4" bestFit="1" customWidth="1"/>
    <col min="1562" max="1562" width="4" style="4" customWidth="1"/>
    <col min="1563" max="1564" width="4" style="4" bestFit="1" customWidth="1"/>
    <col min="1565" max="1570" width="3.85546875" style="4" customWidth="1"/>
    <col min="1571" max="1571" width="50.5703125" style="4" bestFit="1" customWidth="1"/>
    <col min="1572" max="1785" width="9.140625" style="4"/>
    <col min="1786" max="1786" width="31.7109375" style="4" bestFit="1" customWidth="1"/>
    <col min="1787" max="1804" width="3.85546875" style="4" customWidth="1"/>
    <col min="1805" max="1805" width="5" style="4" bestFit="1" customWidth="1"/>
    <col min="1806" max="1816" width="3.85546875" style="4" customWidth="1"/>
    <col min="1817" max="1817" width="5" style="4" bestFit="1" customWidth="1"/>
    <col min="1818" max="1818" width="4" style="4" customWidth="1"/>
    <col min="1819" max="1820" width="4" style="4" bestFit="1" customWidth="1"/>
    <col min="1821" max="1826" width="3.85546875" style="4" customWidth="1"/>
    <col min="1827" max="1827" width="50.5703125" style="4" bestFit="1" customWidth="1"/>
    <col min="1828" max="2041" width="9.140625" style="4"/>
    <col min="2042" max="2042" width="31.7109375" style="4" bestFit="1" customWidth="1"/>
    <col min="2043" max="2060" width="3.85546875" style="4" customWidth="1"/>
    <col min="2061" max="2061" width="5" style="4" bestFit="1" customWidth="1"/>
    <col min="2062" max="2072" width="3.85546875" style="4" customWidth="1"/>
    <col min="2073" max="2073" width="5" style="4" bestFit="1" customWidth="1"/>
    <col min="2074" max="2074" width="4" style="4" customWidth="1"/>
    <col min="2075" max="2076" width="4" style="4" bestFit="1" customWidth="1"/>
    <col min="2077" max="2082" width="3.85546875" style="4" customWidth="1"/>
    <col min="2083" max="2083" width="50.5703125" style="4" bestFit="1" customWidth="1"/>
    <col min="2084" max="2297" width="9.140625" style="4"/>
    <col min="2298" max="2298" width="31.7109375" style="4" bestFit="1" customWidth="1"/>
    <col min="2299" max="2316" width="3.85546875" style="4" customWidth="1"/>
    <col min="2317" max="2317" width="5" style="4" bestFit="1" customWidth="1"/>
    <col min="2318" max="2328" width="3.85546875" style="4" customWidth="1"/>
    <col min="2329" max="2329" width="5" style="4" bestFit="1" customWidth="1"/>
    <col min="2330" max="2330" width="4" style="4" customWidth="1"/>
    <col min="2331" max="2332" width="4" style="4" bestFit="1" customWidth="1"/>
    <col min="2333" max="2338" width="3.85546875" style="4" customWidth="1"/>
    <col min="2339" max="2339" width="50.5703125" style="4" bestFit="1" customWidth="1"/>
    <col min="2340" max="2553" width="9.140625" style="4"/>
    <col min="2554" max="2554" width="31.7109375" style="4" bestFit="1" customWidth="1"/>
    <col min="2555" max="2572" width="3.85546875" style="4" customWidth="1"/>
    <col min="2573" max="2573" width="5" style="4" bestFit="1" customWidth="1"/>
    <col min="2574" max="2584" width="3.85546875" style="4" customWidth="1"/>
    <col min="2585" max="2585" width="5" style="4" bestFit="1" customWidth="1"/>
    <col min="2586" max="2586" width="4" style="4" customWidth="1"/>
    <col min="2587" max="2588" width="4" style="4" bestFit="1" customWidth="1"/>
    <col min="2589" max="2594" width="3.85546875" style="4" customWidth="1"/>
    <col min="2595" max="2595" width="50.5703125" style="4" bestFit="1" customWidth="1"/>
    <col min="2596" max="2809" width="9.140625" style="4"/>
    <col min="2810" max="2810" width="31.7109375" style="4" bestFit="1" customWidth="1"/>
    <col min="2811" max="2828" width="3.85546875" style="4" customWidth="1"/>
    <col min="2829" max="2829" width="5" style="4" bestFit="1" customWidth="1"/>
    <col min="2830" max="2840" width="3.85546875" style="4" customWidth="1"/>
    <col min="2841" max="2841" width="5" style="4" bestFit="1" customWidth="1"/>
    <col min="2842" max="2842" width="4" style="4" customWidth="1"/>
    <col min="2843" max="2844" width="4" style="4" bestFit="1" customWidth="1"/>
    <col min="2845" max="2850" width="3.85546875" style="4" customWidth="1"/>
    <col min="2851" max="2851" width="50.5703125" style="4" bestFit="1" customWidth="1"/>
    <col min="2852" max="3065" width="9.140625" style="4"/>
    <col min="3066" max="3066" width="31.7109375" style="4" bestFit="1" customWidth="1"/>
    <col min="3067" max="3084" width="3.85546875" style="4" customWidth="1"/>
    <col min="3085" max="3085" width="5" style="4" bestFit="1" customWidth="1"/>
    <col min="3086" max="3096" width="3.85546875" style="4" customWidth="1"/>
    <col min="3097" max="3097" width="5" style="4" bestFit="1" customWidth="1"/>
    <col min="3098" max="3098" width="4" style="4" customWidth="1"/>
    <col min="3099" max="3100" width="4" style="4" bestFit="1" customWidth="1"/>
    <col min="3101" max="3106" width="3.85546875" style="4" customWidth="1"/>
    <col min="3107" max="3107" width="50.5703125" style="4" bestFit="1" customWidth="1"/>
    <col min="3108" max="3321" width="9.140625" style="4"/>
    <col min="3322" max="3322" width="31.7109375" style="4" bestFit="1" customWidth="1"/>
    <col min="3323" max="3340" width="3.85546875" style="4" customWidth="1"/>
    <col min="3341" max="3341" width="5" style="4" bestFit="1" customWidth="1"/>
    <col min="3342" max="3352" width="3.85546875" style="4" customWidth="1"/>
    <col min="3353" max="3353" width="5" style="4" bestFit="1" customWidth="1"/>
    <col min="3354" max="3354" width="4" style="4" customWidth="1"/>
    <col min="3355" max="3356" width="4" style="4" bestFit="1" customWidth="1"/>
    <col min="3357" max="3362" width="3.85546875" style="4" customWidth="1"/>
    <col min="3363" max="3363" width="50.5703125" style="4" bestFit="1" customWidth="1"/>
    <col min="3364" max="3577" width="9.140625" style="4"/>
    <col min="3578" max="3578" width="31.7109375" style="4" bestFit="1" customWidth="1"/>
    <col min="3579" max="3596" width="3.85546875" style="4" customWidth="1"/>
    <col min="3597" max="3597" width="5" style="4" bestFit="1" customWidth="1"/>
    <col min="3598" max="3608" width="3.85546875" style="4" customWidth="1"/>
    <col min="3609" max="3609" width="5" style="4" bestFit="1" customWidth="1"/>
    <col min="3610" max="3610" width="4" style="4" customWidth="1"/>
    <col min="3611" max="3612" width="4" style="4" bestFit="1" customWidth="1"/>
    <col min="3613" max="3618" width="3.85546875" style="4" customWidth="1"/>
    <col min="3619" max="3619" width="50.5703125" style="4" bestFit="1" customWidth="1"/>
    <col min="3620" max="3833" width="9.140625" style="4"/>
    <col min="3834" max="3834" width="31.7109375" style="4" bestFit="1" customWidth="1"/>
    <col min="3835" max="3852" width="3.85546875" style="4" customWidth="1"/>
    <col min="3853" max="3853" width="5" style="4" bestFit="1" customWidth="1"/>
    <col min="3854" max="3864" width="3.85546875" style="4" customWidth="1"/>
    <col min="3865" max="3865" width="5" style="4" bestFit="1" customWidth="1"/>
    <col min="3866" max="3866" width="4" style="4" customWidth="1"/>
    <col min="3867" max="3868" width="4" style="4" bestFit="1" customWidth="1"/>
    <col min="3869" max="3874" width="3.85546875" style="4" customWidth="1"/>
    <col min="3875" max="3875" width="50.5703125" style="4" bestFit="1" customWidth="1"/>
    <col min="3876" max="4089" width="9.140625" style="4"/>
    <col min="4090" max="4090" width="31.7109375" style="4" bestFit="1" customWidth="1"/>
    <col min="4091" max="4108" width="3.85546875" style="4" customWidth="1"/>
    <col min="4109" max="4109" width="5" style="4" bestFit="1" customWidth="1"/>
    <col min="4110" max="4120" width="3.85546875" style="4" customWidth="1"/>
    <col min="4121" max="4121" width="5" style="4" bestFit="1" customWidth="1"/>
    <col min="4122" max="4122" width="4" style="4" customWidth="1"/>
    <col min="4123" max="4124" width="4" style="4" bestFit="1" customWidth="1"/>
    <col min="4125" max="4130" width="3.85546875" style="4" customWidth="1"/>
    <col min="4131" max="4131" width="50.5703125" style="4" bestFit="1" customWidth="1"/>
    <col min="4132" max="4345" width="9.140625" style="4"/>
    <col min="4346" max="4346" width="31.7109375" style="4" bestFit="1" customWidth="1"/>
    <col min="4347" max="4364" width="3.85546875" style="4" customWidth="1"/>
    <col min="4365" max="4365" width="5" style="4" bestFit="1" customWidth="1"/>
    <col min="4366" max="4376" width="3.85546875" style="4" customWidth="1"/>
    <col min="4377" max="4377" width="5" style="4" bestFit="1" customWidth="1"/>
    <col min="4378" max="4378" width="4" style="4" customWidth="1"/>
    <col min="4379" max="4380" width="4" style="4" bestFit="1" customWidth="1"/>
    <col min="4381" max="4386" width="3.85546875" style="4" customWidth="1"/>
    <col min="4387" max="4387" width="50.5703125" style="4" bestFit="1" customWidth="1"/>
    <col min="4388" max="4601" width="9.140625" style="4"/>
    <col min="4602" max="4602" width="31.7109375" style="4" bestFit="1" customWidth="1"/>
    <col min="4603" max="4620" width="3.85546875" style="4" customWidth="1"/>
    <col min="4621" max="4621" width="5" style="4" bestFit="1" customWidth="1"/>
    <col min="4622" max="4632" width="3.85546875" style="4" customWidth="1"/>
    <col min="4633" max="4633" width="5" style="4" bestFit="1" customWidth="1"/>
    <col min="4634" max="4634" width="4" style="4" customWidth="1"/>
    <col min="4635" max="4636" width="4" style="4" bestFit="1" customWidth="1"/>
    <col min="4637" max="4642" width="3.85546875" style="4" customWidth="1"/>
    <col min="4643" max="4643" width="50.5703125" style="4" bestFit="1" customWidth="1"/>
    <col min="4644" max="4857" width="9.140625" style="4"/>
    <col min="4858" max="4858" width="31.7109375" style="4" bestFit="1" customWidth="1"/>
    <col min="4859" max="4876" width="3.85546875" style="4" customWidth="1"/>
    <col min="4877" max="4877" width="5" style="4" bestFit="1" customWidth="1"/>
    <col min="4878" max="4888" width="3.85546875" style="4" customWidth="1"/>
    <col min="4889" max="4889" width="5" style="4" bestFit="1" customWidth="1"/>
    <col min="4890" max="4890" width="4" style="4" customWidth="1"/>
    <col min="4891" max="4892" width="4" style="4" bestFit="1" customWidth="1"/>
    <col min="4893" max="4898" width="3.85546875" style="4" customWidth="1"/>
    <col min="4899" max="4899" width="50.5703125" style="4" bestFit="1" customWidth="1"/>
    <col min="4900" max="5113" width="9.140625" style="4"/>
    <col min="5114" max="5114" width="31.7109375" style="4" bestFit="1" customWidth="1"/>
    <col min="5115" max="5132" width="3.85546875" style="4" customWidth="1"/>
    <col min="5133" max="5133" width="5" style="4" bestFit="1" customWidth="1"/>
    <col min="5134" max="5144" width="3.85546875" style="4" customWidth="1"/>
    <col min="5145" max="5145" width="5" style="4" bestFit="1" customWidth="1"/>
    <col min="5146" max="5146" width="4" style="4" customWidth="1"/>
    <col min="5147" max="5148" width="4" style="4" bestFit="1" customWidth="1"/>
    <col min="5149" max="5154" width="3.85546875" style="4" customWidth="1"/>
    <col min="5155" max="5155" width="50.5703125" style="4" bestFit="1" customWidth="1"/>
    <col min="5156" max="5369" width="9.140625" style="4"/>
    <col min="5370" max="5370" width="31.7109375" style="4" bestFit="1" customWidth="1"/>
    <col min="5371" max="5388" width="3.85546875" style="4" customWidth="1"/>
    <col min="5389" max="5389" width="5" style="4" bestFit="1" customWidth="1"/>
    <col min="5390" max="5400" width="3.85546875" style="4" customWidth="1"/>
    <col min="5401" max="5401" width="5" style="4" bestFit="1" customWidth="1"/>
    <col min="5402" max="5402" width="4" style="4" customWidth="1"/>
    <col min="5403" max="5404" width="4" style="4" bestFit="1" customWidth="1"/>
    <col min="5405" max="5410" width="3.85546875" style="4" customWidth="1"/>
    <col min="5411" max="5411" width="50.5703125" style="4" bestFit="1" customWidth="1"/>
    <col min="5412" max="5625" width="9.140625" style="4"/>
    <col min="5626" max="5626" width="31.7109375" style="4" bestFit="1" customWidth="1"/>
    <col min="5627" max="5644" width="3.85546875" style="4" customWidth="1"/>
    <col min="5645" max="5645" width="5" style="4" bestFit="1" customWidth="1"/>
    <col min="5646" max="5656" width="3.85546875" style="4" customWidth="1"/>
    <col min="5657" max="5657" width="5" style="4" bestFit="1" customWidth="1"/>
    <col min="5658" max="5658" width="4" style="4" customWidth="1"/>
    <col min="5659" max="5660" width="4" style="4" bestFit="1" customWidth="1"/>
    <col min="5661" max="5666" width="3.85546875" style="4" customWidth="1"/>
    <col min="5667" max="5667" width="50.5703125" style="4" bestFit="1" customWidth="1"/>
    <col min="5668" max="5881" width="9.140625" style="4"/>
    <col min="5882" max="5882" width="31.7109375" style="4" bestFit="1" customWidth="1"/>
    <col min="5883" max="5900" width="3.85546875" style="4" customWidth="1"/>
    <col min="5901" max="5901" width="5" style="4" bestFit="1" customWidth="1"/>
    <col min="5902" max="5912" width="3.85546875" style="4" customWidth="1"/>
    <col min="5913" max="5913" width="5" style="4" bestFit="1" customWidth="1"/>
    <col min="5914" max="5914" width="4" style="4" customWidth="1"/>
    <col min="5915" max="5916" width="4" style="4" bestFit="1" customWidth="1"/>
    <col min="5917" max="5922" width="3.85546875" style="4" customWidth="1"/>
    <col min="5923" max="5923" width="50.5703125" style="4" bestFit="1" customWidth="1"/>
    <col min="5924" max="6137" width="9.140625" style="4"/>
    <col min="6138" max="6138" width="31.7109375" style="4" bestFit="1" customWidth="1"/>
    <col min="6139" max="6156" width="3.85546875" style="4" customWidth="1"/>
    <col min="6157" max="6157" width="5" style="4" bestFit="1" customWidth="1"/>
    <col min="6158" max="6168" width="3.85546875" style="4" customWidth="1"/>
    <col min="6169" max="6169" width="5" style="4" bestFit="1" customWidth="1"/>
    <col min="6170" max="6170" width="4" style="4" customWidth="1"/>
    <col min="6171" max="6172" width="4" style="4" bestFit="1" customWidth="1"/>
    <col min="6173" max="6178" width="3.85546875" style="4" customWidth="1"/>
    <col min="6179" max="6179" width="50.5703125" style="4" bestFit="1" customWidth="1"/>
    <col min="6180" max="6393" width="9.140625" style="4"/>
    <col min="6394" max="6394" width="31.7109375" style="4" bestFit="1" customWidth="1"/>
    <col min="6395" max="6412" width="3.85546875" style="4" customWidth="1"/>
    <col min="6413" max="6413" width="5" style="4" bestFit="1" customWidth="1"/>
    <col min="6414" max="6424" width="3.85546875" style="4" customWidth="1"/>
    <col min="6425" max="6425" width="5" style="4" bestFit="1" customWidth="1"/>
    <col min="6426" max="6426" width="4" style="4" customWidth="1"/>
    <col min="6427" max="6428" width="4" style="4" bestFit="1" customWidth="1"/>
    <col min="6429" max="6434" width="3.85546875" style="4" customWidth="1"/>
    <col min="6435" max="6435" width="50.5703125" style="4" bestFit="1" customWidth="1"/>
    <col min="6436" max="6649" width="9.140625" style="4"/>
    <col min="6650" max="6650" width="31.7109375" style="4" bestFit="1" customWidth="1"/>
    <col min="6651" max="6668" width="3.85546875" style="4" customWidth="1"/>
    <col min="6669" max="6669" width="5" style="4" bestFit="1" customWidth="1"/>
    <col min="6670" max="6680" width="3.85546875" style="4" customWidth="1"/>
    <col min="6681" max="6681" width="5" style="4" bestFit="1" customWidth="1"/>
    <col min="6682" max="6682" width="4" style="4" customWidth="1"/>
    <col min="6683" max="6684" width="4" style="4" bestFit="1" customWidth="1"/>
    <col min="6685" max="6690" width="3.85546875" style="4" customWidth="1"/>
    <col min="6691" max="6691" width="50.5703125" style="4" bestFit="1" customWidth="1"/>
    <col min="6692" max="6905" width="9.140625" style="4"/>
    <col min="6906" max="6906" width="31.7109375" style="4" bestFit="1" customWidth="1"/>
    <col min="6907" max="6924" width="3.85546875" style="4" customWidth="1"/>
    <col min="6925" max="6925" width="5" style="4" bestFit="1" customWidth="1"/>
    <col min="6926" max="6936" width="3.85546875" style="4" customWidth="1"/>
    <col min="6937" max="6937" width="5" style="4" bestFit="1" customWidth="1"/>
    <col min="6938" max="6938" width="4" style="4" customWidth="1"/>
    <col min="6939" max="6940" width="4" style="4" bestFit="1" customWidth="1"/>
    <col min="6941" max="6946" width="3.85546875" style="4" customWidth="1"/>
    <col min="6947" max="6947" width="50.5703125" style="4" bestFit="1" customWidth="1"/>
    <col min="6948" max="7161" width="9.140625" style="4"/>
    <col min="7162" max="7162" width="31.7109375" style="4" bestFit="1" customWidth="1"/>
    <col min="7163" max="7180" width="3.85546875" style="4" customWidth="1"/>
    <col min="7181" max="7181" width="5" style="4" bestFit="1" customWidth="1"/>
    <col min="7182" max="7192" width="3.85546875" style="4" customWidth="1"/>
    <col min="7193" max="7193" width="5" style="4" bestFit="1" customWidth="1"/>
    <col min="7194" max="7194" width="4" style="4" customWidth="1"/>
    <col min="7195" max="7196" width="4" style="4" bestFit="1" customWidth="1"/>
    <col min="7197" max="7202" width="3.85546875" style="4" customWidth="1"/>
    <col min="7203" max="7203" width="50.5703125" style="4" bestFit="1" customWidth="1"/>
    <col min="7204" max="7417" width="9.140625" style="4"/>
    <col min="7418" max="7418" width="31.7109375" style="4" bestFit="1" customWidth="1"/>
    <col min="7419" max="7436" width="3.85546875" style="4" customWidth="1"/>
    <col min="7437" max="7437" width="5" style="4" bestFit="1" customWidth="1"/>
    <col min="7438" max="7448" width="3.85546875" style="4" customWidth="1"/>
    <col min="7449" max="7449" width="5" style="4" bestFit="1" customWidth="1"/>
    <col min="7450" max="7450" width="4" style="4" customWidth="1"/>
    <col min="7451" max="7452" width="4" style="4" bestFit="1" customWidth="1"/>
    <col min="7453" max="7458" width="3.85546875" style="4" customWidth="1"/>
    <col min="7459" max="7459" width="50.5703125" style="4" bestFit="1" customWidth="1"/>
    <col min="7460" max="7673" width="9.140625" style="4"/>
    <col min="7674" max="7674" width="31.7109375" style="4" bestFit="1" customWidth="1"/>
    <col min="7675" max="7692" width="3.85546875" style="4" customWidth="1"/>
    <col min="7693" max="7693" width="5" style="4" bestFit="1" customWidth="1"/>
    <col min="7694" max="7704" width="3.85546875" style="4" customWidth="1"/>
    <col min="7705" max="7705" width="5" style="4" bestFit="1" customWidth="1"/>
    <col min="7706" max="7706" width="4" style="4" customWidth="1"/>
    <col min="7707" max="7708" width="4" style="4" bestFit="1" customWidth="1"/>
    <col min="7709" max="7714" width="3.85546875" style="4" customWidth="1"/>
    <col min="7715" max="7715" width="50.5703125" style="4" bestFit="1" customWidth="1"/>
    <col min="7716" max="7929" width="9.140625" style="4"/>
    <col min="7930" max="7930" width="31.7109375" style="4" bestFit="1" customWidth="1"/>
    <col min="7931" max="7948" width="3.85546875" style="4" customWidth="1"/>
    <col min="7949" max="7949" width="5" style="4" bestFit="1" customWidth="1"/>
    <col min="7950" max="7960" width="3.85546875" style="4" customWidth="1"/>
    <col min="7961" max="7961" width="5" style="4" bestFit="1" customWidth="1"/>
    <col min="7962" max="7962" width="4" style="4" customWidth="1"/>
    <col min="7963" max="7964" width="4" style="4" bestFit="1" customWidth="1"/>
    <col min="7965" max="7970" width="3.85546875" style="4" customWidth="1"/>
    <col min="7971" max="7971" width="50.5703125" style="4" bestFit="1" customWidth="1"/>
    <col min="7972" max="8185" width="9.140625" style="4"/>
    <col min="8186" max="8186" width="31.7109375" style="4" bestFit="1" customWidth="1"/>
    <col min="8187" max="8204" width="3.85546875" style="4" customWidth="1"/>
    <col min="8205" max="8205" width="5" style="4" bestFit="1" customWidth="1"/>
    <col min="8206" max="8216" width="3.85546875" style="4" customWidth="1"/>
    <col min="8217" max="8217" width="5" style="4" bestFit="1" customWidth="1"/>
    <col min="8218" max="8218" width="4" style="4" customWidth="1"/>
    <col min="8219" max="8220" width="4" style="4" bestFit="1" customWidth="1"/>
    <col min="8221" max="8226" width="3.85546875" style="4" customWidth="1"/>
    <col min="8227" max="8227" width="50.5703125" style="4" bestFit="1" customWidth="1"/>
    <col min="8228" max="8441" width="9.140625" style="4"/>
    <col min="8442" max="8442" width="31.7109375" style="4" bestFit="1" customWidth="1"/>
    <col min="8443" max="8460" width="3.85546875" style="4" customWidth="1"/>
    <col min="8461" max="8461" width="5" style="4" bestFit="1" customWidth="1"/>
    <col min="8462" max="8472" width="3.85546875" style="4" customWidth="1"/>
    <col min="8473" max="8473" width="5" style="4" bestFit="1" customWidth="1"/>
    <col min="8474" max="8474" width="4" style="4" customWidth="1"/>
    <col min="8475" max="8476" width="4" style="4" bestFit="1" customWidth="1"/>
    <col min="8477" max="8482" width="3.85546875" style="4" customWidth="1"/>
    <col min="8483" max="8483" width="50.5703125" style="4" bestFit="1" customWidth="1"/>
    <col min="8484" max="8697" width="9.140625" style="4"/>
    <col min="8698" max="8698" width="31.7109375" style="4" bestFit="1" customWidth="1"/>
    <col min="8699" max="8716" width="3.85546875" style="4" customWidth="1"/>
    <col min="8717" max="8717" width="5" style="4" bestFit="1" customWidth="1"/>
    <col min="8718" max="8728" width="3.85546875" style="4" customWidth="1"/>
    <col min="8729" max="8729" width="5" style="4" bestFit="1" customWidth="1"/>
    <col min="8730" max="8730" width="4" style="4" customWidth="1"/>
    <col min="8731" max="8732" width="4" style="4" bestFit="1" customWidth="1"/>
    <col min="8733" max="8738" width="3.85546875" style="4" customWidth="1"/>
    <col min="8739" max="8739" width="50.5703125" style="4" bestFit="1" customWidth="1"/>
    <col min="8740" max="8953" width="9.140625" style="4"/>
    <col min="8954" max="8954" width="31.7109375" style="4" bestFit="1" customWidth="1"/>
    <col min="8955" max="8972" width="3.85546875" style="4" customWidth="1"/>
    <col min="8973" max="8973" width="5" style="4" bestFit="1" customWidth="1"/>
    <col min="8974" max="8984" width="3.85546875" style="4" customWidth="1"/>
    <col min="8985" max="8985" width="5" style="4" bestFit="1" customWidth="1"/>
    <col min="8986" max="8986" width="4" style="4" customWidth="1"/>
    <col min="8987" max="8988" width="4" style="4" bestFit="1" customWidth="1"/>
    <col min="8989" max="8994" width="3.85546875" style="4" customWidth="1"/>
    <col min="8995" max="8995" width="50.5703125" style="4" bestFit="1" customWidth="1"/>
    <col min="8996" max="9209" width="9.140625" style="4"/>
    <col min="9210" max="9210" width="31.7109375" style="4" bestFit="1" customWidth="1"/>
    <col min="9211" max="9228" width="3.85546875" style="4" customWidth="1"/>
    <col min="9229" max="9229" width="5" style="4" bestFit="1" customWidth="1"/>
    <col min="9230" max="9240" width="3.85546875" style="4" customWidth="1"/>
    <col min="9241" max="9241" width="5" style="4" bestFit="1" customWidth="1"/>
    <col min="9242" max="9242" width="4" style="4" customWidth="1"/>
    <col min="9243" max="9244" width="4" style="4" bestFit="1" customWidth="1"/>
    <col min="9245" max="9250" width="3.85546875" style="4" customWidth="1"/>
    <col min="9251" max="9251" width="50.5703125" style="4" bestFit="1" customWidth="1"/>
    <col min="9252" max="9465" width="9.140625" style="4"/>
    <col min="9466" max="9466" width="31.7109375" style="4" bestFit="1" customWidth="1"/>
    <col min="9467" max="9484" width="3.85546875" style="4" customWidth="1"/>
    <col min="9485" max="9485" width="5" style="4" bestFit="1" customWidth="1"/>
    <col min="9486" max="9496" width="3.85546875" style="4" customWidth="1"/>
    <col min="9497" max="9497" width="5" style="4" bestFit="1" customWidth="1"/>
    <col min="9498" max="9498" width="4" style="4" customWidth="1"/>
    <col min="9499" max="9500" width="4" style="4" bestFit="1" customWidth="1"/>
    <col min="9501" max="9506" width="3.85546875" style="4" customWidth="1"/>
    <col min="9507" max="9507" width="50.5703125" style="4" bestFit="1" customWidth="1"/>
    <col min="9508" max="9721" width="9.140625" style="4"/>
    <col min="9722" max="9722" width="31.7109375" style="4" bestFit="1" customWidth="1"/>
    <col min="9723" max="9740" width="3.85546875" style="4" customWidth="1"/>
    <col min="9741" max="9741" width="5" style="4" bestFit="1" customWidth="1"/>
    <col min="9742" max="9752" width="3.85546875" style="4" customWidth="1"/>
    <col min="9753" max="9753" width="5" style="4" bestFit="1" customWidth="1"/>
    <col min="9754" max="9754" width="4" style="4" customWidth="1"/>
    <col min="9755" max="9756" width="4" style="4" bestFit="1" customWidth="1"/>
    <col min="9757" max="9762" width="3.85546875" style="4" customWidth="1"/>
    <col min="9763" max="9763" width="50.5703125" style="4" bestFit="1" customWidth="1"/>
    <col min="9764" max="9977" width="9.140625" style="4"/>
    <col min="9978" max="9978" width="31.7109375" style="4" bestFit="1" customWidth="1"/>
    <col min="9979" max="9996" width="3.85546875" style="4" customWidth="1"/>
    <col min="9997" max="9997" width="5" style="4" bestFit="1" customWidth="1"/>
    <col min="9998" max="10008" width="3.85546875" style="4" customWidth="1"/>
    <col min="10009" max="10009" width="5" style="4" bestFit="1" customWidth="1"/>
    <col min="10010" max="10010" width="4" style="4" customWidth="1"/>
    <col min="10011" max="10012" width="4" style="4" bestFit="1" customWidth="1"/>
    <col min="10013" max="10018" width="3.85546875" style="4" customWidth="1"/>
    <col min="10019" max="10019" width="50.5703125" style="4" bestFit="1" customWidth="1"/>
    <col min="10020" max="10233" width="9.140625" style="4"/>
    <col min="10234" max="10234" width="31.7109375" style="4" bestFit="1" customWidth="1"/>
    <col min="10235" max="10252" width="3.85546875" style="4" customWidth="1"/>
    <col min="10253" max="10253" width="5" style="4" bestFit="1" customWidth="1"/>
    <col min="10254" max="10264" width="3.85546875" style="4" customWidth="1"/>
    <col min="10265" max="10265" width="5" style="4" bestFit="1" customWidth="1"/>
    <col min="10266" max="10266" width="4" style="4" customWidth="1"/>
    <col min="10267" max="10268" width="4" style="4" bestFit="1" customWidth="1"/>
    <col min="10269" max="10274" width="3.85546875" style="4" customWidth="1"/>
    <col min="10275" max="10275" width="50.5703125" style="4" bestFit="1" customWidth="1"/>
    <col min="10276" max="10489" width="9.140625" style="4"/>
    <col min="10490" max="10490" width="31.7109375" style="4" bestFit="1" customWidth="1"/>
    <col min="10491" max="10508" width="3.85546875" style="4" customWidth="1"/>
    <col min="10509" max="10509" width="5" style="4" bestFit="1" customWidth="1"/>
    <col min="10510" max="10520" width="3.85546875" style="4" customWidth="1"/>
    <col min="10521" max="10521" width="5" style="4" bestFit="1" customWidth="1"/>
    <col min="10522" max="10522" width="4" style="4" customWidth="1"/>
    <col min="10523" max="10524" width="4" style="4" bestFit="1" customWidth="1"/>
    <col min="10525" max="10530" width="3.85546875" style="4" customWidth="1"/>
    <col min="10531" max="10531" width="50.5703125" style="4" bestFit="1" customWidth="1"/>
    <col min="10532" max="10745" width="9.140625" style="4"/>
    <col min="10746" max="10746" width="31.7109375" style="4" bestFit="1" customWidth="1"/>
    <col min="10747" max="10764" width="3.85546875" style="4" customWidth="1"/>
    <col min="10765" max="10765" width="5" style="4" bestFit="1" customWidth="1"/>
    <col min="10766" max="10776" width="3.85546875" style="4" customWidth="1"/>
    <col min="10777" max="10777" width="5" style="4" bestFit="1" customWidth="1"/>
    <col min="10778" max="10778" width="4" style="4" customWidth="1"/>
    <col min="10779" max="10780" width="4" style="4" bestFit="1" customWidth="1"/>
    <col min="10781" max="10786" width="3.85546875" style="4" customWidth="1"/>
    <col min="10787" max="10787" width="50.5703125" style="4" bestFit="1" customWidth="1"/>
    <col min="10788" max="11001" width="9.140625" style="4"/>
    <col min="11002" max="11002" width="31.7109375" style="4" bestFit="1" customWidth="1"/>
    <col min="11003" max="11020" width="3.85546875" style="4" customWidth="1"/>
    <col min="11021" max="11021" width="5" style="4" bestFit="1" customWidth="1"/>
    <col min="11022" max="11032" width="3.85546875" style="4" customWidth="1"/>
    <col min="11033" max="11033" width="5" style="4" bestFit="1" customWidth="1"/>
    <col min="11034" max="11034" width="4" style="4" customWidth="1"/>
    <col min="11035" max="11036" width="4" style="4" bestFit="1" customWidth="1"/>
    <col min="11037" max="11042" width="3.85546875" style="4" customWidth="1"/>
    <col min="11043" max="11043" width="50.5703125" style="4" bestFit="1" customWidth="1"/>
    <col min="11044" max="11257" width="9.140625" style="4"/>
    <col min="11258" max="11258" width="31.7109375" style="4" bestFit="1" customWidth="1"/>
    <col min="11259" max="11276" width="3.85546875" style="4" customWidth="1"/>
    <col min="11277" max="11277" width="5" style="4" bestFit="1" customWidth="1"/>
    <col min="11278" max="11288" width="3.85546875" style="4" customWidth="1"/>
    <col min="11289" max="11289" width="5" style="4" bestFit="1" customWidth="1"/>
    <col min="11290" max="11290" width="4" style="4" customWidth="1"/>
    <col min="11291" max="11292" width="4" style="4" bestFit="1" customWidth="1"/>
    <col min="11293" max="11298" width="3.85546875" style="4" customWidth="1"/>
    <col min="11299" max="11299" width="50.5703125" style="4" bestFit="1" customWidth="1"/>
    <col min="11300" max="11513" width="9.140625" style="4"/>
    <col min="11514" max="11514" width="31.7109375" style="4" bestFit="1" customWidth="1"/>
    <col min="11515" max="11532" width="3.85546875" style="4" customWidth="1"/>
    <col min="11533" max="11533" width="5" style="4" bestFit="1" customWidth="1"/>
    <col min="11534" max="11544" width="3.85546875" style="4" customWidth="1"/>
    <col min="11545" max="11545" width="5" style="4" bestFit="1" customWidth="1"/>
    <col min="11546" max="11546" width="4" style="4" customWidth="1"/>
    <col min="11547" max="11548" width="4" style="4" bestFit="1" customWidth="1"/>
    <col min="11549" max="11554" width="3.85546875" style="4" customWidth="1"/>
    <col min="11555" max="11555" width="50.5703125" style="4" bestFit="1" customWidth="1"/>
    <col min="11556" max="11769" width="9.140625" style="4"/>
    <col min="11770" max="11770" width="31.7109375" style="4" bestFit="1" customWidth="1"/>
    <col min="11771" max="11788" width="3.85546875" style="4" customWidth="1"/>
    <col min="11789" max="11789" width="5" style="4" bestFit="1" customWidth="1"/>
    <col min="11790" max="11800" width="3.85546875" style="4" customWidth="1"/>
    <col min="11801" max="11801" width="5" style="4" bestFit="1" customWidth="1"/>
    <col min="11802" max="11802" width="4" style="4" customWidth="1"/>
    <col min="11803" max="11804" width="4" style="4" bestFit="1" customWidth="1"/>
    <col min="11805" max="11810" width="3.85546875" style="4" customWidth="1"/>
    <col min="11811" max="11811" width="50.5703125" style="4" bestFit="1" customWidth="1"/>
    <col min="11812" max="12025" width="9.140625" style="4"/>
    <col min="12026" max="12026" width="31.7109375" style="4" bestFit="1" customWidth="1"/>
    <col min="12027" max="12044" width="3.85546875" style="4" customWidth="1"/>
    <col min="12045" max="12045" width="5" style="4" bestFit="1" customWidth="1"/>
    <col min="12046" max="12056" width="3.85546875" style="4" customWidth="1"/>
    <col min="12057" max="12057" width="5" style="4" bestFit="1" customWidth="1"/>
    <col min="12058" max="12058" width="4" style="4" customWidth="1"/>
    <col min="12059" max="12060" width="4" style="4" bestFit="1" customWidth="1"/>
    <col min="12061" max="12066" width="3.85546875" style="4" customWidth="1"/>
    <col min="12067" max="12067" width="50.5703125" style="4" bestFit="1" customWidth="1"/>
    <col min="12068" max="12281" width="9.140625" style="4"/>
    <col min="12282" max="12282" width="31.7109375" style="4" bestFit="1" customWidth="1"/>
    <col min="12283" max="12300" width="3.85546875" style="4" customWidth="1"/>
    <col min="12301" max="12301" width="5" style="4" bestFit="1" customWidth="1"/>
    <col min="12302" max="12312" width="3.85546875" style="4" customWidth="1"/>
    <col min="12313" max="12313" width="5" style="4" bestFit="1" customWidth="1"/>
    <col min="12314" max="12314" width="4" style="4" customWidth="1"/>
    <col min="12315" max="12316" width="4" style="4" bestFit="1" customWidth="1"/>
    <col min="12317" max="12322" width="3.85546875" style="4" customWidth="1"/>
    <col min="12323" max="12323" width="50.5703125" style="4" bestFit="1" customWidth="1"/>
    <col min="12324" max="12537" width="9.140625" style="4"/>
    <col min="12538" max="12538" width="31.7109375" style="4" bestFit="1" customWidth="1"/>
    <col min="12539" max="12556" width="3.85546875" style="4" customWidth="1"/>
    <col min="12557" max="12557" width="5" style="4" bestFit="1" customWidth="1"/>
    <col min="12558" max="12568" width="3.85546875" style="4" customWidth="1"/>
    <col min="12569" max="12569" width="5" style="4" bestFit="1" customWidth="1"/>
    <col min="12570" max="12570" width="4" style="4" customWidth="1"/>
    <col min="12571" max="12572" width="4" style="4" bestFit="1" customWidth="1"/>
    <col min="12573" max="12578" width="3.85546875" style="4" customWidth="1"/>
    <col min="12579" max="12579" width="50.5703125" style="4" bestFit="1" customWidth="1"/>
    <col min="12580" max="12793" width="9.140625" style="4"/>
    <col min="12794" max="12794" width="31.7109375" style="4" bestFit="1" customWidth="1"/>
    <col min="12795" max="12812" width="3.85546875" style="4" customWidth="1"/>
    <col min="12813" max="12813" width="5" style="4" bestFit="1" customWidth="1"/>
    <col min="12814" max="12824" width="3.85546875" style="4" customWidth="1"/>
    <col min="12825" max="12825" width="5" style="4" bestFit="1" customWidth="1"/>
    <col min="12826" max="12826" width="4" style="4" customWidth="1"/>
    <col min="12827" max="12828" width="4" style="4" bestFit="1" customWidth="1"/>
    <col min="12829" max="12834" width="3.85546875" style="4" customWidth="1"/>
    <col min="12835" max="12835" width="50.5703125" style="4" bestFit="1" customWidth="1"/>
    <col min="12836" max="13049" width="9.140625" style="4"/>
    <col min="13050" max="13050" width="31.7109375" style="4" bestFit="1" customWidth="1"/>
    <col min="13051" max="13068" width="3.85546875" style="4" customWidth="1"/>
    <col min="13069" max="13069" width="5" style="4" bestFit="1" customWidth="1"/>
    <col min="13070" max="13080" width="3.85546875" style="4" customWidth="1"/>
    <col min="13081" max="13081" width="5" style="4" bestFit="1" customWidth="1"/>
    <col min="13082" max="13082" width="4" style="4" customWidth="1"/>
    <col min="13083" max="13084" width="4" style="4" bestFit="1" customWidth="1"/>
    <col min="13085" max="13090" width="3.85546875" style="4" customWidth="1"/>
    <col min="13091" max="13091" width="50.5703125" style="4" bestFit="1" customWidth="1"/>
    <col min="13092" max="13305" width="9.140625" style="4"/>
    <col min="13306" max="13306" width="31.7109375" style="4" bestFit="1" customWidth="1"/>
    <col min="13307" max="13324" width="3.85546875" style="4" customWidth="1"/>
    <col min="13325" max="13325" width="5" style="4" bestFit="1" customWidth="1"/>
    <col min="13326" max="13336" width="3.85546875" style="4" customWidth="1"/>
    <col min="13337" max="13337" width="5" style="4" bestFit="1" customWidth="1"/>
    <col min="13338" max="13338" width="4" style="4" customWidth="1"/>
    <col min="13339" max="13340" width="4" style="4" bestFit="1" customWidth="1"/>
    <col min="13341" max="13346" width="3.85546875" style="4" customWidth="1"/>
    <col min="13347" max="13347" width="50.5703125" style="4" bestFit="1" customWidth="1"/>
    <col min="13348" max="13561" width="9.140625" style="4"/>
    <col min="13562" max="13562" width="31.7109375" style="4" bestFit="1" customWidth="1"/>
    <col min="13563" max="13580" width="3.85546875" style="4" customWidth="1"/>
    <col min="13581" max="13581" width="5" style="4" bestFit="1" customWidth="1"/>
    <col min="13582" max="13592" width="3.85546875" style="4" customWidth="1"/>
    <col min="13593" max="13593" width="5" style="4" bestFit="1" customWidth="1"/>
    <col min="13594" max="13594" width="4" style="4" customWidth="1"/>
    <col min="13595" max="13596" width="4" style="4" bestFit="1" customWidth="1"/>
    <col min="13597" max="13602" width="3.85546875" style="4" customWidth="1"/>
    <col min="13603" max="13603" width="50.5703125" style="4" bestFit="1" customWidth="1"/>
    <col min="13604" max="13817" width="9.140625" style="4"/>
    <col min="13818" max="13818" width="31.7109375" style="4" bestFit="1" customWidth="1"/>
    <col min="13819" max="13836" width="3.85546875" style="4" customWidth="1"/>
    <col min="13837" max="13837" width="5" style="4" bestFit="1" customWidth="1"/>
    <col min="13838" max="13848" width="3.85546875" style="4" customWidth="1"/>
    <col min="13849" max="13849" width="5" style="4" bestFit="1" customWidth="1"/>
    <col min="13850" max="13850" width="4" style="4" customWidth="1"/>
    <col min="13851" max="13852" width="4" style="4" bestFit="1" customWidth="1"/>
    <col min="13853" max="13858" width="3.85546875" style="4" customWidth="1"/>
    <col min="13859" max="13859" width="50.5703125" style="4" bestFit="1" customWidth="1"/>
    <col min="13860" max="14073" width="9.140625" style="4"/>
    <col min="14074" max="14074" width="31.7109375" style="4" bestFit="1" customWidth="1"/>
    <col min="14075" max="14092" width="3.85546875" style="4" customWidth="1"/>
    <col min="14093" max="14093" width="5" style="4" bestFit="1" customWidth="1"/>
    <col min="14094" max="14104" width="3.85546875" style="4" customWidth="1"/>
    <col min="14105" max="14105" width="5" style="4" bestFit="1" customWidth="1"/>
    <col min="14106" max="14106" width="4" style="4" customWidth="1"/>
    <col min="14107" max="14108" width="4" style="4" bestFit="1" customWidth="1"/>
    <col min="14109" max="14114" width="3.85546875" style="4" customWidth="1"/>
    <col min="14115" max="14115" width="50.5703125" style="4" bestFit="1" customWidth="1"/>
    <col min="14116" max="14329" width="9.140625" style="4"/>
    <col min="14330" max="14330" width="31.7109375" style="4" bestFit="1" customWidth="1"/>
    <col min="14331" max="14348" width="3.85546875" style="4" customWidth="1"/>
    <col min="14349" max="14349" width="5" style="4" bestFit="1" customWidth="1"/>
    <col min="14350" max="14360" width="3.85546875" style="4" customWidth="1"/>
    <col min="14361" max="14361" width="5" style="4" bestFit="1" customWidth="1"/>
    <col min="14362" max="14362" width="4" style="4" customWidth="1"/>
    <col min="14363" max="14364" width="4" style="4" bestFit="1" customWidth="1"/>
    <col min="14365" max="14370" width="3.85546875" style="4" customWidth="1"/>
    <col min="14371" max="14371" width="50.5703125" style="4" bestFit="1" customWidth="1"/>
    <col min="14372" max="14585" width="9.140625" style="4"/>
    <col min="14586" max="14586" width="31.7109375" style="4" bestFit="1" customWidth="1"/>
    <col min="14587" max="14604" width="3.85546875" style="4" customWidth="1"/>
    <col min="14605" max="14605" width="5" style="4" bestFit="1" customWidth="1"/>
    <col min="14606" max="14616" width="3.85546875" style="4" customWidth="1"/>
    <col min="14617" max="14617" width="5" style="4" bestFit="1" customWidth="1"/>
    <col min="14618" max="14618" width="4" style="4" customWidth="1"/>
    <col min="14619" max="14620" width="4" style="4" bestFit="1" customWidth="1"/>
    <col min="14621" max="14626" width="3.85546875" style="4" customWidth="1"/>
    <col min="14627" max="14627" width="50.5703125" style="4" bestFit="1" customWidth="1"/>
    <col min="14628" max="14841" width="9.140625" style="4"/>
    <col min="14842" max="14842" width="31.7109375" style="4" bestFit="1" customWidth="1"/>
    <col min="14843" max="14860" width="3.85546875" style="4" customWidth="1"/>
    <col min="14861" max="14861" width="5" style="4" bestFit="1" customWidth="1"/>
    <col min="14862" max="14872" width="3.85546875" style="4" customWidth="1"/>
    <col min="14873" max="14873" width="5" style="4" bestFit="1" customWidth="1"/>
    <col min="14874" max="14874" width="4" style="4" customWidth="1"/>
    <col min="14875" max="14876" width="4" style="4" bestFit="1" customWidth="1"/>
    <col min="14877" max="14882" width="3.85546875" style="4" customWidth="1"/>
    <col min="14883" max="14883" width="50.5703125" style="4" bestFit="1" customWidth="1"/>
    <col min="14884" max="15097" width="9.140625" style="4"/>
    <col min="15098" max="15098" width="31.7109375" style="4" bestFit="1" customWidth="1"/>
    <col min="15099" max="15116" width="3.85546875" style="4" customWidth="1"/>
    <col min="15117" max="15117" width="5" style="4" bestFit="1" customWidth="1"/>
    <col min="15118" max="15128" width="3.85546875" style="4" customWidth="1"/>
    <col min="15129" max="15129" width="5" style="4" bestFit="1" customWidth="1"/>
    <col min="15130" max="15130" width="4" style="4" customWidth="1"/>
    <col min="15131" max="15132" width="4" style="4" bestFit="1" customWidth="1"/>
    <col min="15133" max="15138" width="3.85546875" style="4" customWidth="1"/>
    <col min="15139" max="15139" width="50.5703125" style="4" bestFit="1" customWidth="1"/>
    <col min="15140" max="15353" width="9.140625" style="4"/>
    <col min="15354" max="15354" width="31.7109375" style="4" bestFit="1" customWidth="1"/>
    <col min="15355" max="15372" width="3.85546875" style="4" customWidth="1"/>
    <col min="15373" max="15373" width="5" style="4" bestFit="1" customWidth="1"/>
    <col min="15374" max="15384" width="3.85546875" style="4" customWidth="1"/>
    <col min="15385" max="15385" width="5" style="4" bestFit="1" customWidth="1"/>
    <col min="15386" max="15386" width="4" style="4" customWidth="1"/>
    <col min="15387" max="15388" width="4" style="4" bestFit="1" customWidth="1"/>
    <col min="15389" max="15394" width="3.85546875" style="4" customWidth="1"/>
    <col min="15395" max="15395" width="50.5703125" style="4" bestFit="1" customWidth="1"/>
    <col min="15396" max="15609" width="9.140625" style="4"/>
    <col min="15610" max="15610" width="31.7109375" style="4" bestFit="1" customWidth="1"/>
    <col min="15611" max="15628" width="3.85546875" style="4" customWidth="1"/>
    <col min="15629" max="15629" width="5" style="4" bestFit="1" customWidth="1"/>
    <col min="15630" max="15640" width="3.85546875" style="4" customWidth="1"/>
    <col min="15641" max="15641" width="5" style="4" bestFit="1" customWidth="1"/>
    <col min="15642" max="15642" width="4" style="4" customWidth="1"/>
    <col min="15643" max="15644" width="4" style="4" bestFit="1" customWidth="1"/>
    <col min="15645" max="15650" width="3.85546875" style="4" customWidth="1"/>
    <col min="15651" max="15651" width="50.5703125" style="4" bestFit="1" customWidth="1"/>
    <col min="15652" max="15865" width="9.140625" style="4"/>
    <col min="15866" max="15866" width="31.7109375" style="4" bestFit="1" customWidth="1"/>
    <col min="15867" max="15884" width="3.85546875" style="4" customWidth="1"/>
    <col min="15885" max="15885" width="5" style="4" bestFit="1" customWidth="1"/>
    <col min="15886" max="15896" width="3.85546875" style="4" customWidth="1"/>
    <col min="15897" max="15897" width="5" style="4" bestFit="1" customWidth="1"/>
    <col min="15898" max="15898" width="4" style="4" customWidth="1"/>
    <col min="15899" max="15900" width="4" style="4" bestFit="1" customWidth="1"/>
    <col min="15901" max="15906" width="3.85546875" style="4" customWidth="1"/>
    <col min="15907" max="15907" width="50.5703125" style="4" bestFit="1" customWidth="1"/>
    <col min="15908" max="16121" width="9.140625" style="4"/>
    <col min="16122" max="16122" width="31.7109375" style="4" bestFit="1" customWidth="1"/>
    <col min="16123" max="16140" width="3.85546875" style="4" customWidth="1"/>
    <col min="16141" max="16141" width="5" style="4" bestFit="1" customWidth="1"/>
    <col min="16142" max="16152" width="3.85546875" style="4" customWidth="1"/>
    <col min="16153" max="16153" width="5" style="4" bestFit="1" customWidth="1"/>
    <col min="16154" max="16154" width="4" style="4" customWidth="1"/>
    <col min="16155" max="16156" width="4" style="4" bestFit="1" customWidth="1"/>
    <col min="16157" max="16162" width="3.85546875" style="4" customWidth="1"/>
    <col min="16163" max="16163" width="50.5703125" style="4" bestFit="1" customWidth="1"/>
    <col min="16164" max="16384" width="9.140625" style="4"/>
  </cols>
  <sheetData>
    <row r="1" spans="1:36" x14ac:dyDescent="0.2">
      <c r="A1" s="600" t="s">
        <v>99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601"/>
      <c r="X1" s="601"/>
      <c r="Y1" s="601"/>
      <c r="Z1" s="601"/>
      <c r="AA1" s="601"/>
      <c r="AB1" s="601"/>
      <c r="AC1" s="601"/>
      <c r="AD1" s="601"/>
      <c r="AE1" s="601"/>
      <c r="AF1" s="601"/>
      <c r="AG1" s="601"/>
      <c r="AH1" s="601"/>
      <c r="AI1" s="601"/>
      <c r="AJ1" s="602"/>
    </row>
    <row r="2" spans="1:36" ht="13.5" thickBot="1" x14ac:dyDescent="0.25">
      <c r="A2" s="558" t="s">
        <v>282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9"/>
    </row>
    <row r="3" spans="1:36" ht="13.5" thickBot="1" x14ac:dyDescent="0.25">
      <c r="A3" s="239"/>
      <c r="B3" s="575" t="s">
        <v>85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7"/>
    </row>
    <row r="4" spans="1:36" s="40" customFormat="1" x14ac:dyDescent="0.2">
      <c r="A4" s="593" t="s">
        <v>150</v>
      </c>
      <c r="B4" s="603" t="s">
        <v>0</v>
      </c>
      <c r="C4" s="569" t="s">
        <v>183</v>
      </c>
      <c r="D4" s="571" t="s">
        <v>185</v>
      </c>
      <c r="E4" s="580" t="s">
        <v>1</v>
      </c>
      <c r="F4" s="581"/>
      <c r="G4" s="582"/>
      <c r="H4" s="583" t="s">
        <v>2</v>
      </c>
      <c r="I4" s="581"/>
      <c r="J4" s="582"/>
      <c r="K4" s="583" t="s">
        <v>3</v>
      </c>
      <c r="L4" s="581"/>
      <c r="M4" s="582"/>
      <c r="N4" s="583" t="s">
        <v>4</v>
      </c>
      <c r="O4" s="584"/>
      <c r="P4" s="585"/>
      <c r="Q4" s="583" t="s">
        <v>5</v>
      </c>
      <c r="R4" s="584"/>
      <c r="S4" s="585"/>
      <c r="T4" s="583" t="s">
        <v>6</v>
      </c>
      <c r="U4" s="584"/>
      <c r="V4" s="585"/>
      <c r="W4" s="583" t="s">
        <v>7</v>
      </c>
      <c r="X4" s="584"/>
      <c r="Y4" s="585"/>
      <c r="Z4" s="583" t="s">
        <v>8</v>
      </c>
      <c r="AA4" s="584"/>
      <c r="AB4" s="585"/>
      <c r="AC4" s="586" t="s">
        <v>9</v>
      </c>
      <c r="AD4" s="587"/>
      <c r="AE4" s="588"/>
      <c r="AF4" s="586" t="s">
        <v>10</v>
      </c>
      <c r="AG4" s="587"/>
      <c r="AH4" s="588"/>
      <c r="AI4" s="589" t="s">
        <v>11</v>
      </c>
      <c r="AJ4" s="591" t="s">
        <v>12</v>
      </c>
    </row>
    <row r="5" spans="1:36" s="40" customFormat="1" ht="13.5" thickBot="1" x14ac:dyDescent="0.25">
      <c r="A5" s="605"/>
      <c r="B5" s="604"/>
      <c r="C5" s="570"/>
      <c r="D5" s="572"/>
      <c r="E5" s="163" t="s">
        <v>11</v>
      </c>
      <c r="F5" s="164"/>
      <c r="G5" s="25" t="s">
        <v>12</v>
      </c>
      <c r="H5" s="163" t="s">
        <v>11</v>
      </c>
      <c r="I5" s="164"/>
      <c r="J5" s="25" t="s">
        <v>12</v>
      </c>
      <c r="K5" s="163" t="s">
        <v>11</v>
      </c>
      <c r="L5" s="164"/>
      <c r="M5" s="25" t="s">
        <v>12</v>
      </c>
      <c r="N5" s="163" t="s">
        <v>11</v>
      </c>
      <c r="O5" s="164"/>
      <c r="P5" s="25" t="s">
        <v>12</v>
      </c>
      <c r="Q5" s="163" t="s">
        <v>11</v>
      </c>
      <c r="R5" s="164"/>
      <c r="S5" s="25" t="s">
        <v>12</v>
      </c>
      <c r="T5" s="163" t="s">
        <v>11</v>
      </c>
      <c r="U5" s="164"/>
      <c r="V5" s="25" t="s">
        <v>12</v>
      </c>
      <c r="W5" s="23" t="s">
        <v>11</v>
      </c>
      <c r="X5" s="24"/>
      <c r="Y5" s="25" t="s">
        <v>12</v>
      </c>
      <c r="Z5" s="23" t="s">
        <v>11</v>
      </c>
      <c r="AA5" s="24"/>
      <c r="AB5" s="25" t="s">
        <v>12</v>
      </c>
      <c r="AC5" s="213" t="s">
        <v>11</v>
      </c>
      <c r="AD5" s="214"/>
      <c r="AE5" s="215" t="s">
        <v>12</v>
      </c>
      <c r="AF5" s="213" t="s">
        <v>11</v>
      </c>
      <c r="AG5" s="214"/>
      <c r="AH5" s="215" t="s">
        <v>12</v>
      </c>
      <c r="AI5" s="590"/>
      <c r="AJ5" s="592"/>
    </row>
    <row r="6" spans="1:36" s="40" customFormat="1" ht="12.75" customHeight="1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151">
        <v>2</v>
      </c>
      <c r="L6" s="152" t="s">
        <v>33</v>
      </c>
      <c r="M6" s="176">
        <v>3</v>
      </c>
      <c r="N6" s="68">
        <v>2</v>
      </c>
      <c r="O6" s="69" t="s">
        <v>33</v>
      </c>
      <c r="P6" s="175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179"/>
      <c r="Z6" s="177"/>
      <c r="AA6" s="180"/>
      <c r="AB6" s="181"/>
      <c r="AC6" s="216"/>
      <c r="AD6" s="217"/>
      <c r="AE6" s="218"/>
      <c r="AF6" s="216"/>
      <c r="AG6" s="217"/>
      <c r="AH6" s="218"/>
      <c r="AI6" s="146">
        <f>15*(E6+H6+K6+N6+Q6+T6+W6+Z6+AC6+AF6)</f>
        <v>180</v>
      </c>
      <c r="AJ6" s="267">
        <f>G6+J6+M6+P6+S6+V6+Y6+AB6+AE6+AH6</f>
        <v>18</v>
      </c>
    </row>
    <row r="7" spans="1:36" s="40" customFormat="1" ht="12.75" customHeight="1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65"/>
      <c r="L7" s="64"/>
      <c r="M7" s="121"/>
      <c r="N7" s="65"/>
      <c r="O7" s="64"/>
      <c r="P7" s="121"/>
      <c r="Q7" s="65"/>
      <c r="R7" s="64"/>
      <c r="S7" s="121"/>
      <c r="T7" s="65"/>
      <c r="U7" s="64" t="s">
        <v>25</v>
      </c>
      <c r="V7" s="121">
        <v>0</v>
      </c>
      <c r="W7" s="177"/>
      <c r="X7" s="178"/>
      <c r="Y7" s="179"/>
      <c r="Z7" s="177"/>
      <c r="AA7" s="180"/>
      <c r="AB7" s="181"/>
      <c r="AC7" s="216"/>
      <c r="AD7" s="217"/>
      <c r="AE7" s="218"/>
      <c r="AF7" s="216"/>
      <c r="AG7" s="217"/>
      <c r="AH7" s="218"/>
      <c r="AI7" s="147">
        <f t="shared" ref="AI7:AI15" si="0">15*(E7+H7+K7+N7+Q7+T7+W7+Z7+AC7+AF7)</f>
        <v>0</v>
      </c>
      <c r="AJ7" s="266">
        <f t="shared" ref="AJ7:AJ15" si="1">G7+J7+M7+P7+S7+V7+Y7+AB7+AE7+AH7</f>
        <v>0</v>
      </c>
    </row>
    <row r="8" spans="1:36" s="40" customFormat="1" ht="12.75" customHeight="1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121">
        <v>1</v>
      </c>
      <c r="H8" s="65">
        <v>1</v>
      </c>
      <c r="I8" s="64" t="s">
        <v>13</v>
      </c>
      <c r="J8" s="121">
        <v>1</v>
      </c>
      <c r="K8" s="65"/>
      <c r="L8" s="64"/>
      <c r="M8" s="121"/>
      <c r="N8" s="65"/>
      <c r="O8" s="64"/>
      <c r="P8" s="121"/>
      <c r="Q8" s="65"/>
      <c r="R8" s="64"/>
      <c r="S8" s="121"/>
      <c r="T8" s="65"/>
      <c r="U8" s="64"/>
      <c r="V8" s="121"/>
      <c r="W8" s="184"/>
      <c r="X8" s="185"/>
      <c r="Y8" s="186"/>
      <c r="Z8" s="184"/>
      <c r="AA8" s="187"/>
      <c r="AB8" s="188"/>
      <c r="AC8" s="219"/>
      <c r="AD8" s="220"/>
      <c r="AE8" s="221"/>
      <c r="AF8" s="219"/>
      <c r="AG8" s="220"/>
      <c r="AH8" s="221"/>
      <c r="AI8" s="147">
        <f t="shared" si="0"/>
        <v>30</v>
      </c>
      <c r="AJ8" s="266">
        <f t="shared" si="1"/>
        <v>2</v>
      </c>
    </row>
    <row r="9" spans="1:36" s="40" customFormat="1" ht="12.75" customHeight="1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121">
        <v>1</v>
      </c>
      <c r="Q9" s="65">
        <v>1</v>
      </c>
      <c r="R9" s="64" t="s">
        <v>15</v>
      </c>
      <c r="S9" s="121">
        <v>1</v>
      </c>
      <c r="T9" s="65"/>
      <c r="U9" s="64"/>
      <c r="V9" s="121"/>
      <c r="W9" s="184"/>
      <c r="X9" s="185"/>
      <c r="Y9" s="186"/>
      <c r="Z9" s="184"/>
      <c r="AA9" s="187"/>
      <c r="AB9" s="188"/>
      <c r="AC9" s="219"/>
      <c r="AD9" s="220"/>
      <c r="AE9" s="221"/>
      <c r="AF9" s="219"/>
      <c r="AG9" s="220"/>
      <c r="AH9" s="221"/>
      <c r="AI9" s="147">
        <f t="shared" si="0"/>
        <v>105</v>
      </c>
      <c r="AJ9" s="266">
        <f t="shared" si="1"/>
        <v>7</v>
      </c>
    </row>
    <row r="10" spans="1:36" s="40" customFormat="1" ht="12.75" customHeight="1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121">
        <v>2</v>
      </c>
      <c r="Q10" s="65">
        <v>1</v>
      </c>
      <c r="R10" s="64" t="s">
        <v>15</v>
      </c>
      <c r="S10" s="121">
        <v>2</v>
      </c>
      <c r="T10" s="65"/>
      <c r="U10" s="64"/>
      <c r="V10" s="121"/>
      <c r="W10" s="184"/>
      <c r="X10" s="185"/>
      <c r="Y10" s="186"/>
      <c r="Z10" s="184"/>
      <c r="AA10" s="187"/>
      <c r="AB10" s="188"/>
      <c r="AC10" s="219"/>
      <c r="AD10" s="220"/>
      <c r="AE10" s="221"/>
      <c r="AF10" s="219"/>
      <c r="AG10" s="220"/>
      <c r="AH10" s="221"/>
      <c r="AI10" s="147">
        <f t="shared" si="0"/>
        <v>105</v>
      </c>
      <c r="AJ10" s="266">
        <f t="shared" si="1"/>
        <v>14</v>
      </c>
    </row>
    <row r="11" spans="1:36" s="40" customFormat="1" ht="12.75" customHeight="1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121"/>
      <c r="Q11" s="65">
        <v>1</v>
      </c>
      <c r="R11" s="64" t="s">
        <v>15</v>
      </c>
      <c r="S11" s="121">
        <v>1</v>
      </c>
      <c r="T11" s="65">
        <v>2</v>
      </c>
      <c r="U11" s="64" t="s">
        <v>15</v>
      </c>
      <c r="V11" s="121">
        <v>2</v>
      </c>
      <c r="W11" s="184"/>
      <c r="X11" s="185"/>
      <c r="Y11" s="186"/>
      <c r="Z11" s="184"/>
      <c r="AA11" s="187"/>
      <c r="AB11" s="188"/>
      <c r="AC11" s="219"/>
      <c r="AD11" s="220"/>
      <c r="AE11" s="221"/>
      <c r="AF11" s="219"/>
      <c r="AG11" s="220"/>
      <c r="AH11" s="221"/>
      <c r="AI11" s="147">
        <f t="shared" si="0"/>
        <v>45</v>
      </c>
      <c r="AJ11" s="266">
        <f t="shared" si="1"/>
        <v>3</v>
      </c>
    </row>
    <row r="12" spans="1:36" s="40" customFormat="1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121"/>
      <c r="Q12" s="65"/>
      <c r="R12" s="64"/>
      <c r="S12" s="121"/>
      <c r="T12" s="65"/>
      <c r="U12" s="64" t="s">
        <v>25</v>
      </c>
      <c r="V12" s="121">
        <v>0</v>
      </c>
      <c r="W12" s="184"/>
      <c r="X12" s="185"/>
      <c r="Y12" s="186"/>
      <c r="Z12" s="184"/>
      <c r="AA12" s="187"/>
      <c r="AB12" s="188"/>
      <c r="AC12" s="219"/>
      <c r="AD12" s="220"/>
      <c r="AE12" s="221"/>
      <c r="AF12" s="219"/>
      <c r="AG12" s="220"/>
      <c r="AH12" s="221"/>
      <c r="AI12" s="147">
        <f t="shared" si="0"/>
        <v>0</v>
      </c>
      <c r="AJ12" s="268">
        <f t="shared" si="1"/>
        <v>0</v>
      </c>
    </row>
    <row r="13" spans="1:36" s="40" customFormat="1" x14ac:dyDescent="0.2">
      <c r="A13" s="401" t="s">
        <v>115</v>
      </c>
      <c r="B13" s="62" t="s">
        <v>27</v>
      </c>
      <c r="C13" s="158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121"/>
      <c r="Q13" s="65"/>
      <c r="R13" s="64"/>
      <c r="S13" s="121"/>
      <c r="T13" s="65"/>
      <c r="U13" s="64"/>
      <c r="V13" s="121"/>
      <c r="W13" s="190"/>
      <c r="X13" s="185"/>
      <c r="Y13" s="186"/>
      <c r="Z13" s="190"/>
      <c r="AA13" s="191"/>
      <c r="AB13" s="186"/>
      <c r="AC13" s="222"/>
      <c r="AD13" s="223"/>
      <c r="AE13" s="224"/>
      <c r="AF13" s="222"/>
      <c r="AG13" s="223"/>
      <c r="AH13" s="224"/>
      <c r="AI13" s="147">
        <f t="shared" si="0"/>
        <v>30</v>
      </c>
      <c r="AJ13" s="266">
        <f t="shared" si="1"/>
        <v>2</v>
      </c>
    </row>
    <row r="14" spans="1:36" s="40" customFormat="1" x14ac:dyDescent="0.2">
      <c r="A14" s="401" t="s">
        <v>116</v>
      </c>
      <c r="B14" s="62" t="s">
        <v>28</v>
      </c>
      <c r="C14" s="158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121"/>
      <c r="N14" s="65">
        <v>2</v>
      </c>
      <c r="O14" s="64" t="s">
        <v>33</v>
      </c>
      <c r="P14" s="121">
        <v>2</v>
      </c>
      <c r="Q14" s="65"/>
      <c r="R14" s="64"/>
      <c r="S14" s="121"/>
      <c r="T14" s="65"/>
      <c r="U14" s="64"/>
      <c r="V14" s="121"/>
      <c r="W14" s="190"/>
      <c r="X14" s="185"/>
      <c r="Y14" s="186"/>
      <c r="Z14" s="190"/>
      <c r="AA14" s="191"/>
      <c r="AB14" s="186"/>
      <c r="AC14" s="222"/>
      <c r="AD14" s="223"/>
      <c r="AE14" s="224"/>
      <c r="AF14" s="222"/>
      <c r="AG14" s="223"/>
      <c r="AH14" s="224"/>
      <c r="AI14" s="147">
        <f t="shared" si="0"/>
        <v>30</v>
      </c>
      <c r="AJ14" s="266">
        <f t="shared" si="1"/>
        <v>2</v>
      </c>
    </row>
    <row r="15" spans="1:36" s="40" customFormat="1" x14ac:dyDescent="0.2">
      <c r="A15" s="401" t="s">
        <v>117</v>
      </c>
      <c r="B15" s="158" t="s">
        <v>17</v>
      </c>
      <c r="C15" s="158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121">
        <v>2</v>
      </c>
      <c r="N15" s="65"/>
      <c r="O15" s="64"/>
      <c r="P15" s="121"/>
      <c r="Q15" s="65"/>
      <c r="R15" s="64"/>
      <c r="S15" s="121"/>
      <c r="T15" s="65"/>
      <c r="U15" s="64"/>
      <c r="V15" s="121"/>
      <c r="W15" s="190"/>
      <c r="X15" s="185"/>
      <c r="Y15" s="186"/>
      <c r="Z15" s="190"/>
      <c r="AA15" s="191"/>
      <c r="AB15" s="186"/>
      <c r="AC15" s="222"/>
      <c r="AD15" s="223"/>
      <c r="AE15" s="224"/>
      <c r="AF15" s="222"/>
      <c r="AG15" s="223"/>
      <c r="AH15" s="224"/>
      <c r="AI15" s="147">
        <f t="shared" si="0"/>
        <v>30</v>
      </c>
      <c r="AJ15" s="266">
        <f t="shared" si="1"/>
        <v>2</v>
      </c>
    </row>
    <row r="16" spans="1:36" s="40" customFormat="1" x14ac:dyDescent="0.2">
      <c r="A16" s="481" t="s">
        <v>279</v>
      </c>
      <c r="B16" s="411" t="s">
        <v>283</v>
      </c>
      <c r="C16" s="450" t="s">
        <v>184</v>
      </c>
      <c r="D16" s="449" t="s">
        <v>19</v>
      </c>
      <c r="E16" s="441">
        <v>2</v>
      </c>
      <c r="F16" s="442" t="s">
        <v>33</v>
      </c>
      <c r="G16" s="318">
        <v>7</v>
      </c>
      <c r="H16" s="441">
        <v>2</v>
      </c>
      <c r="I16" s="442" t="s">
        <v>33</v>
      </c>
      <c r="J16" s="318">
        <v>7</v>
      </c>
      <c r="K16" s="441">
        <v>2</v>
      </c>
      <c r="L16" s="442" t="s">
        <v>33</v>
      </c>
      <c r="M16" s="318">
        <v>7</v>
      </c>
      <c r="N16" s="441">
        <v>2</v>
      </c>
      <c r="O16" s="442" t="s">
        <v>33</v>
      </c>
      <c r="P16" s="318">
        <v>7</v>
      </c>
      <c r="Q16" s="441">
        <v>2</v>
      </c>
      <c r="R16" s="442" t="s">
        <v>33</v>
      </c>
      <c r="S16" s="318">
        <v>7</v>
      </c>
      <c r="T16" s="441">
        <v>2</v>
      </c>
      <c r="U16" s="442" t="s">
        <v>33</v>
      </c>
      <c r="V16" s="318">
        <v>7</v>
      </c>
      <c r="W16" s="443">
        <v>2</v>
      </c>
      <c r="X16" s="444" t="s">
        <v>33</v>
      </c>
      <c r="Y16" s="365">
        <v>7</v>
      </c>
      <c r="Z16" s="443">
        <v>2</v>
      </c>
      <c r="AA16" s="444" t="s">
        <v>19</v>
      </c>
      <c r="AB16" s="365">
        <v>7</v>
      </c>
      <c r="AC16" s="222"/>
      <c r="AD16" s="223"/>
      <c r="AE16" s="224"/>
      <c r="AF16" s="222"/>
      <c r="AG16" s="223"/>
      <c r="AH16" s="224"/>
      <c r="AI16" s="270">
        <f t="shared" ref="AI16:AI31" si="2">15*(E16+H16+K16+N16+Q16+T16+W16+Z16+AC16+AF16)</f>
        <v>240</v>
      </c>
      <c r="AJ16" s="266">
        <f t="shared" ref="AJ16:AJ31" si="3">G16+J16+M16+P16+S16+V16+Y16+AB16+AE16+AH16</f>
        <v>56</v>
      </c>
    </row>
    <row r="17" spans="1:38" s="2" customFormat="1" ht="25.5" x14ac:dyDescent="0.2">
      <c r="A17" s="429" t="s">
        <v>168</v>
      </c>
      <c r="B17" s="415" t="s">
        <v>155</v>
      </c>
      <c r="C17" s="466" t="s">
        <v>278</v>
      </c>
      <c r="D17" s="450"/>
      <c r="E17" s="441"/>
      <c r="F17" s="442"/>
      <c r="G17" s="318"/>
      <c r="H17" s="441"/>
      <c r="I17" s="442"/>
      <c r="J17" s="318"/>
      <c r="K17" s="441"/>
      <c r="L17" s="442"/>
      <c r="M17" s="318"/>
      <c r="N17" s="441"/>
      <c r="O17" s="442"/>
      <c r="P17" s="318"/>
      <c r="Q17" s="441"/>
      <c r="R17" s="442"/>
      <c r="S17" s="318"/>
      <c r="T17" s="441"/>
      <c r="U17" s="442"/>
      <c r="V17" s="318"/>
      <c r="W17" s="445"/>
      <c r="X17" s="446"/>
      <c r="Y17" s="317"/>
      <c r="Z17" s="447"/>
      <c r="AA17" s="446" t="s">
        <v>25</v>
      </c>
      <c r="AB17" s="317">
        <v>0</v>
      </c>
      <c r="AC17" s="115"/>
      <c r="AD17" s="116"/>
      <c r="AE17" s="340"/>
      <c r="AF17" s="115"/>
      <c r="AG17" s="116"/>
      <c r="AH17" s="340"/>
      <c r="AI17" s="82">
        <f t="shared" si="2"/>
        <v>0</v>
      </c>
      <c r="AJ17" s="348">
        <f t="shared" si="3"/>
        <v>0</v>
      </c>
      <c r="AK17" s="40"/>
      <c r="AL17" s="40"/>
    </row>
    <row r="18" spans="1:38" s="40" customFormat="1" x14ac:dyDescent="0.2">
      <c r="A18" s="429" t="s">
        <v>280</v>
      </c>
      <c r="B18" s="411" t="s">
        <v>222</v>
      </c>
      <c r="C18" s="450" t="s">
        <v>184</v>
      </c>
      <c r="D18" s="449" t="s">
        <v>186</v>
      </c>
      <c r="E18" s="441">
        <v>1</v>
      </c>
      <c r="F18" s="442" t="s">
        <v>33</v>
      </c>
      <c r="G18" s="121">
        <v>1</v>
      </c>
      <c r="H18" s="441">
        <v>1</v>
      </c>
      <c r="I18" s="442" t="s">
        <v>33</v>
      </c>
      <c r="J18" s="121">
        <v>1</v>
      </c>
      <c r="K18" s="441">
        <v>1</v>
      </c>
      <c r="L18" s="442" t="s">
        <v>33</v>
      </c>
      <c r="M18" s="121">
        <v>1</v>
      </c>
      <c r="N18" s="441">
        <v>1</v>
      </c>
      <c r="O18" s="442" t="s">
        <v>33</v>
      </c>
      <c r="P18" s="121">
        <v>1</v>
      </c>
      <c r="Q18" s="441"/>
      <c r="R18" s="442"/>
      <c r="S18" s="121"/>
      <c r="T18" s="441"/>
      <c r="U18" s="442"/>
      <c r="V18" s="121"/>
      <c r="W18" s="443"/>
      <c r="X18" s="444"/>
      <c r="Y18" s="186"/>
      <c r="Z18" s="443"/>
      <c r="AA18" s="444"/>
      <c r="AB18" s="186"/>
      <c r="AC18" s="222"/>
      <c r="AD18" s="223"/>
      <c r="AE18" s="224"/>
      <c r="AF18" s="222"/>
      <c r="AG18" s="223"/>
      <c r="AH18" s="224"/>
      <c r="AI18" s="270">
        <f t="shared" si="2"/>
        <v>60</v>
      </c>
      <c r="AJ18" s="266">
        <f t="shared" si="3"/>
        <v>4</v>
      </c>
    </row>
    <row r="19" spans="1:38" s="40" customFormat="1" x14ac:dyDescent="0.2">
      <c r="A19" s="429" t="s">
        <v>281</v>
      </c>
      <c r="B19" s="411" t="s">
        <v>228</v>
      </c>
      <c r="C19" s="450" t="s">
        <v>184</v>
      </c>
      <c r="D19" s="449" t="s">
        <v>186</v>
      </c>
      <c r="E19" s="441">
        <v>1</v>
      </c>
      <c r="F19" s="442" t="s">
        <v>33</v>
      </c>
      <c r="G19" s="121">
        <v>1</v>
      </c>
      <c r="H19" s="441">
        <v>1</v>
      </c>
      <c r="I19" s="442" t="s">
        <v>33</v>
      </c>
      <c r="J19" s="121">
        <v>1</v>
      </c>
      <c r="K19" s="441">
        <v>1</v>
      </c>
      <c r="L19" s="442" t="s">
        <v>33</v>
      </c>
      <c r="M19" s="121">
        <v>1</v>
      </c>
      <c r="N19" s="441">
        <v>1</v>
      </c>
      <c r="O19" s="442" t="s">
        <v>33</v>
      </c>
      <c r="P19" s="121">
        <v>1</v>
      </c>
      <c r="Q19" s="441">
        <v>1</v>
      </c>
      <c r="R19" s="442" t="s">
        <v>33</v>
      </c>
      <c r="S19" s="121">
        <v>1</v>
      </c>
      <c r="T19" s="441">
        <v>1</v>
      </c>
      <c r="U19" s="442" t="s">
        <v>33</v>
      </c>
      <c r="V19" s="121">
        <v>1</v>
      </c>
      <c r="W19" s="443">
        <v>1</v>
      </c>
      <c r="X19" s="444" t="s">
        <v>33</v>
      </c>
      <c r="Y19" s="186">
        <v>1</v>
      </c>
      <c r="Z19" s="443">
        <v>1</v>
      </c>
      <c r="AA19" s="444" t="s">
        <v>33</v>
      </c>
      <c r="AB19" s="186">
        <v>1</v>
      </c>
      <c r="AC19" s="222"/>
      <c r="AD19" s="223"/>
      <c r="AE19" s="224"/>
      <c r="AF19" s="222"/>
      <c r="AG19" s="223"/>
      <c r="AH19" s="224"/>
      <c r="AI19" s="270">
        <f t="shared" si="2"/>
        <v>120</v>
      </c>
      <c r="AJ19" s="266">
        <f t="shared" si="3"/>
        <v>8</v>
      </c>
    </row>
    <row r="20" spans="1:38" s="40" customFormat="1" x14ac:dyDescent="0.2">
      <c r="A20" s="440" t="s">
        <v>196</v>
      </c>
      <c r="B20" s="62" t="s">
        <v>229</v>
      </c>
      <c r="C20" s="132"/>
      <c r="D20" s="451" t="s">
        <v>19</v>
      </c>
      <c r="E20" s="73">
        <v>1</v>
      </c>
      <c r="F20" s="74" t="s">
        <v>15</v>
      </c>
      <c r="G20" s="186">
        <v>1</v>
      </c>
      <c r="H20" s="73">
        <v>1</v>
      </c>
      <c r="I20" s="74" t="s">
        <v>15</v>
      </c>
      <c r="J20" s="186">
        <v>1</v>
      </c>
      <c r="K20" s="73">
        <v>1</v>
      </c>
      <c r="L20" s="74" t="s">
        <v>15</v>
      </c>
      <c r="M20" s="186">
        <v>1</v>
      </c>
      <c r="N20" s="73">
        <v>1</v>
      </c>
      <c r="O20" s="74" t="s">
        <v>15</v>
      </c>
      <c r="P20" s="186">
        <v>1</v>
      </c>
      <c r="Q20" s="73">
        <v>1</v>
      </c>
      <c r="R20" s="74" t="s">
        <v>15</v>
      </c>
      <c r="S20" s="186">
        <v>1</v>
      </c>
      <c r="T20" s="73">
        <v>1</v>
      </c>
      <c r="U20" s="74" t="s">
        <v>15</v>
      </c>
      <c r="V20" s="186">
        <v>1</v>
      </c>
      <c r="W20" s="149">
        <v>1</v>
      </c>
      <c r="X20" s="150" t="s">
        <v>19</v>
      </c>
      <c r="Y20" s="186">
        <v>1</v>
      </c>
      <c r="Z20" s="149">
        <v>1</v>
      </c>
      <c r="AA20" s="150" t="s">
        <v>19</v>
      </c>
      <c r="AB20" s="186">
        <v>1</v>
      </c>
      <c r="AC20" s="222"/>
      <c r="AD20" s="223"/>
      <c r="AE20" s="224"/>
      <c r="AF20" s="222"/>
      <c r="AG20" s="223"/>
      <c r="AH20" s="224"/>
      <c r="AI20" s="270">
        <f t="shared" si="2"/>
        <v>120</v>
      </c>
      <c r="AJ20" s="266">
        <f t="shared" si="3"/>
        <v>8</v>
      </c>
    </row>
    <row r="21" spans="1:38" s="40" customFormat="1" x14ac:dyDescent="0.2">
      <c r="A21" s="440" t="s">
        <v>236</v>
      </c>
      <c r="B21" s="62" t="s">
        <v>230</v>
      </c>
      <c r="C21" s="450"/>
      <c r="D21" s="451" t="s">
        <v>19</v>
      </c>
      <c r="E21" s="195">
        <v>4</v>
      </c>
      <c r="F21" s="196" t="s">
        <v>15</v>
      </c>
      <c r="G21" s="121">
        <v>2</v>
      </c>
      <c r="H21" s="195">
        <v>4</v>
      </c>
      <c r="I21" s="196" t="s">
        <v>15</v>
      </c>
      <c r="J21" s="121">
        <v>2</v>
      </c>
      <c r="K21" s="195">
        <v>4</v>
      </c>
      <c r="L21" s="196" t="s">
        <v>15</v>
      </c>
      <c r="M21" s="121">
        <v>2</v>
      </c>
      <c r="N21" s="195">
        <v>4</v>
      </c>
      <c r="O21" s="196" t="s">
        <v>15</v>
      </c>
      <c r="P21" s="121">
        <v>2</v>
      </c>
      <c r="Q21" s="195">
        <v>4</v>
      </c>
      <c r="R21" s="196" t="s">
        <v>15</v>
      </c>
      <c r="S21" s="121">
        <v>2</v>
      </c>
      <c r="T21" s="195">
        <v>4</v>
      </c>
      <c r="U21" s="196" t="s">
        <v>15</v>
      </c>
      <c r="V21" s="121">
        <v>2</v>
      </c>
      <c r="W21" s="149">
        <v>4</v>
      </c>
      <c r="X21" s="150" t="s">
        <v>19</v>
      </c>
      <c r="Y21" s="186">
        <v>2</v>
      </c>
      <c r="Z21" s="149">
        <v>4</v>
      </c>
      <c r="AA21" s="150" t="s">
        <v>19</v>
      </c>
      <c r="AB21" s="186">
        <v>2</v>
      </c>
      <c r="AC21" s="222"/>
      <c r="AD21" s="223"/>
      <c r="AE21" s="224"/>
      <c r="AF21" s="222"/>
      <c r="AG21" s="223"/>
      <c r="AH21" s="224"/>
      <c r="AI21" s="270">
        <f t="shared" si="2"/>
        <v>480</v>
      </c>
      <c r="AJ21" s="266">
        <f t="shared" si="3"/>
        <v>16</v>
      </c>
    </row>
    <row r="22" spans="1:38" s="40" customFormat="1" x14ac:dyDescent="0.2">
      <c r="A22" s="440" t="s">
        <v>126</v>
      </c>
      <c r="B22" s="62" t="s">
        <v>231</v>
      </c>
      <c r="C22" s="450"/>
      <c r="D22" s="451" t="s">
        <v>19</v>
      </c>
      <c r="E22" s="195">
        <v>1</v>
      </c>
      <c r="F22" s="196" t="s">
        <v>15</v>
      </c>
      <c r="G22" s="121">
        <v>3</v>
      </c>
      <c r="H22" s="195">
        <v>1</v>
      </c>
      <c r="I22" s="196" t="s">
        <v>15</v>
      </c>
      <c r="J22" s="121">
        <v>3</v>
      </c>
      <c r="K22" s="195">
        <v>1</v>
      </c>
      <c r="L22" s="196" t="s">
        <v>15</v>
      </c>
      <c r="M22" s="121">
        <v>3</v>
      </c>
      <c r="N22" s="195">
        <v>1</v>
      </c>
      <c r="O22" s="196" t="s">
        <v>15</v>
      </c>
      <c r="P22" s="121">
        <v>3</v>
      </c>
      <c r="Q22" s="195">
        <v>1</v>
      </c>
      <c r="R22" s="196" t="s">
        <v>15</v>
      </c>
      <c r="S22" s="121">
        <v>3</v>
      </c>
      <c r="T22" s="195">
        <v>1</v>
      </c>
      <c r="U22" s="196" t="s">
        <v>15</v>
      </c>
      <c r="V22" s="121">
        <v>3</v>
      </c>
      <c r="W22" s="149">
        <v>1</v>
      </c>
      <c r="X22" s="150" t="s">
        <v>19</v>
      </c>
      <c r="Y22" s="186">
        <v>3</v>
      </c>
      <c r="Z22" s="149">
        <v>1</v>
      </c>
      <c r="AA22" s="150" t="s">
        <v>19</v>
      </c>
      <c r="AB22" s="186">
        <v>3</v>
      </c>
      <c r="AC22" s="222"/>
      <c r="AD22" s="223"/>
      <c r="AE22" s="224"/>
      <c r="AF22" s="222"/>
      <c r="AG22" s="223"/>
      <c r="AH22" s="224"/>
      <c r="AI22" s="270">
        <f t="shared" si="2"/>
        <v>120</v>
      </c>
      <c r="AJ22" s="266">
        <f t="shared" si="3"/>
        <v>24</v>
      </c>
    </row>
    <row r="23" spans="1:38" s="40" customFormat="1" x14ac:dyDescent="0.2">
      <c r="A23" s="440" t="s">
        <v>237</v>
      </c>
      <c r="B23" s="62" t="s">
        <v>226</v>
      </c>
      <c r="C23" s="450"/>
      <c r="D23" s="451" t="s">
        <v>19</v>
      </c>
      <c r="E23" s="195"/>
      <c r="F23" s="196"/>
      <c r="G23" s="121"/>
      <c r="H23" s="195"/>
      <c r="I23" s="196"/>
      <c r="J23" s="121"/>
      <c r="K23" s="195">
        <v>2</v>
      </c>
      <c r="L23" s="196" t="s">
        <v>15</v>
      </c>
      <c r="M23" s="121">
        <v>1</v>
      </c>
      <c r="N23" s="195">
        <v>2</v>
      </c>
      <c r="O23" s="196" t="s">
        <v>15</v>
      </c>
      <c r="P23" s="121">
        <v>1</v>
      </c>
      <c r="Q23" s="195"/>
      <c r="R23" s="196"/>
      <c r="S23" s="121"/>
      <c r="T23" s="195"/>
      <c r="U23" s="196"/>
      <c r="V23" s="121"/>
      <c r="W23" s="190"/>
      <c r="X23" s="197"/>
      <c r="Y23" s="198"/>
      <c r="Z23" s="190"/>
      <c r="AA23" s="191"/>
      <c r="AB23" s="186"/>
      <c r="AC23" s="222"/>
      <c r="AD23" s="223"/>
      <c r="AE23" s="224"/>
      <c r="AF23" s="222"/>
      <c r="AG23" s="223"/>
      <c r="AH23" s="224"/>
      <c r="AI23" s="270">
        <f t="shared" si="2"/>
        <v>60</v>
      </c>
      <c r="AJ23" s="266">
        <f t="shared" si="3"/>
        <v>2</v>
      </c>
    </row>
    <row r="24" spans="1:38" s="40" customFormat="1" x14ac:dyDescent="0.2">
      <c r="A24" s="440" t="s">
        <v>239</v>
      </c>
      <c r="B24" s="62" t="s">
        <v>227</v>
      </c>
      <c r="C24" s="450"/>
      <c r="D24" s="451" t="s">
        <v>19</v>
      </c>
      <c r="E24" s="65">
        <v>1</v>
      </c>
      <c r="F24" s="64" t="s">
        <v>15</v>
      </c>
      <c r="G24" s="186">
        <v>1</v>
      </c>
      <c r="H24" s="65">
        <v>1</v>
      </c>
      <c r="I24" s="64" t="s">
        <v>33</v>
      </c>
      <c r="J24" s="186">
        <v>1</v>
      </c>
      <c r="K24" s="65"/>
      <c r="L24" s="64"/>
      <c r="M24" s="186"/>
      <c r="N24" s="65"/>
      <c r="O24" s="64"/>
      <c r="P24" s="186"/>
      <c r="Q24" s="65"/>
      <c r="R24" s="64"/>
      <c r="S24" s="186"/>
      <c r="T24" s="65"/>
      <c r="U24" s="64"/>
      <c r="V24" s="186"/>
      <c r="W24" s="190"/>
      <c r="X24" s="197"/>
      <c r="Y24" s="198"/>
      <c r="Z24" s="190"/>
      <c r="AA24" s="191"/>
      <c r="AB24" s="186"/>
      <c r="AC24" s="222"/>
      <c r="AD24" s="223"/>
      <c r="AE24" s="224"/>
      <c r="AF24" s="222"/>
      <c r="AG24" s="223"/>
      <c r="AH24" s="224"/>
      <c r="AI24" s="270">
        <f t="shared" si="2"/>
        <v>30</v>
      </c>
      <c r="AJ24" s="266">
        <f t="shared" si="3"/>
        <v>2</v>
      </c>
    </row>
    <row r="25" spans="1:38" ht="25.5" x14ac:dyDescent="0.2">
      <c r="A25" s="474" t="s">
        <v>133</v>
      </c>
      <c r="B25" s="62" t="s">
        <v>108</v>
      </c>
      <c r="C25" s="422" t="s">
        <v>184</v>
      </c>
      <c r="D25" s="448" t="s">
        <v>19</v>
      </c>
      <c r="E25" s="195"/>
      <c r="F25" s="196"/>
      <c r="G25" s="121"/>
      <c r="H25" s="195"/>
      <c r="I25" s="196"/>
      <c r="J25" s="121"/>
      <c r="K25" s="195"/>
      <c r="L25" s="196"/>
      <c r="M25" s="121"/>
      <c r="N25" s="195"/>
      <c r="O25" s="196"/>
      <c r="P25" s="121"/>
      <c r="Q25" s="195">
        <v>4</v>
      </c>
      <c r="R25" s="196" t="s">
        <v>19</v>
      </c>
      <c r="S25" s="121">
        <v>2</v>
      </c>
      <c r="T25" s="195">
        <v>4</v>
      </c>
      <c r="U25" s="196" t="s">
        <v>15</v>
      </c>
      <c r="V25" s="121">
        <v>2</v>
      </c>
      <c r="W25" s="149"/>
      <c r="X25" s="150"/>
      <c r="Y25" s="198"/>
      <c r="Z25" s="190"/>
      <c r="AA25" s="191"/>
      <c r="AB25" s="273"/>
      <c r="AC25" s="222"/>
      <c r="AD25" s="223"/>
      <c r="AE25" s="224"/>
      <c r="AF25" s="222"/>
      <c r="AG25" s="223"/>
      <c r="AH25" s="224"/>
      <c r="AI25" s="270">
        <f t="shared" si="2"/>
        <v>120</v>
      </c>
      <c r="AJ25" s="266">
        <f t="shared" si="3"/>
        <v>4</v>
      </c>
    </row>
    <row r="26" spans="1:38" x14ac:dyDescent="0.2">
      <c r="A26" s="401" t="s">
        <v>149</v>
      </c>
      <c r="B26" s="62" t="s">
        <v>29</v>
      </c>
      <c r="C26" s="158"/>
      <c r="D26" s="448" t="s">
        <v>19</v>
      </c>
      <c r="E26" s="195">
        <v>1</v>
      </c>
      <c r="F26" s="196" t="s">
        <v>20</v>
      </c>
      <c r="G26" s="121"/>
      <c r="H26" s="195">
        <v>1</v>
      </c>
      <c r="I26" s="196" t="s">
        <v>20</v>
      </c>
      <c r="J26" s="121"/>
      <c r="K26" s="195">
        <v>1</v>
      </c>
      <c r="L26" s="196" t="s">
        <v>20</v>
      </c>
      <c r="M26" s="121"/>
      <c r="N26" s="195">
        <v>1</v>
      </c>
      <c r="O26" s="196" t="s">
        <v>20</v>
      </c>
      <c r="P26" s="121"/>
      <c r="Q26" s="195">
        <v>1</v>
      </c>
      <c r="R26" s="196" t="s">
        <v>20</v>
      </c>
      <c r="S26" s="121"/>
      <c r="T26" s="195">
        <v>1</v>
      </c>
      <c r="U26" s="196" t="s">
        <v>20</v>
      </c>
      <c r="V26" s="121"/>
      <c r="W26" s="149"/>
      <c r="X26" s="150"/>
      <c r="Y26" s="201"/>
      <c r="Z26" s="202"/>
      <c r="AA26" s="200"/>
      <c r="AB26" s="203"/>
      <c r="AC26" s="225"/>
      <c r="AD26" s="226"/>
      <c r="AE26" s="227"/>
      <c r="AF26" s="225"/>
      <c r="AG26" s="226"/>
      <c r="AH26" s="227"/>
      <c r="AI26" s="270">
        <f t="shared" si="2"/>
        <v>90</v>
      </c>
      <c r="AJ26" s="266">
        <f t="shared" si="3"/>
        <v>0</v>
      </c>
    </row>
    <row r="27" spans="1:38" s="40" customFormat="1" x14ac:dyDescent="0.2">
      <c r="A27" s="401"/>
      <c r="B27" s="160" t="s">
        <v>18</v>
      </c>
      <c r="C27" s="437"/>
      <c r="D27" s="452"/>
      <c r="E27" s="161"/>
      <c r="F27" s="154"/>
      <c r="G27" s="179"/>
      <c r="H27" s="162"/>
      <c r="I27" s="154"/>
      <c r="J27" s="179">
        <v>5</v>
      </c>
      <c r="K27" s="162"/>
      <c r="L27" s="154"/>
      <c r="M27" s="179"/>
      <c r="N27" s="162"/>
      <c r="O27" s="154"/>
      <c r="P27" s="179"/>
      <c r="Q27" s="162"/>
      <c r="R27" s="154"/>
      <c r="S27" s="179"/>
      <c r="T27" s="162"/>
      <c r="U27" s="154"/>
      <c r="V27" s="179">
        <v>5</v>
      </c>
      <c r="W27" s="190"/>
      <c r="X27" s="206"/>
      <c r="Y27" s="179">
        <v>3</v>
      </c>
      <c r="Z27" s="207"/>
      <c r="AA27" s="206"/>
      <c r="AB27" s="179">
        <v>5</v>
      </c>
      <c r="AC27" s="222"/>
      <c r="AD27" s="223"/>
      <c r="AE27" s="224"/>
      <c r="AF27" s="222"/>
      <c r="AG27" s="223"/>
      <c r="AH27" s="224"/>
      <c r="AI27" s="270">
        <f t="shared" si="2"/>
        <v>0</v>
      </c>
      <c r="AJ27" s="266">
        <f t="shared" si="3"/>
        <v>18</v>
      </c>
    </row>
    <row r="28" spans="1:38" s="40" customFormat="1" ht="13.5" thickBot="1" x14ac:dyDescent="0.25">
      <c r="A28" s="475" t="s">
        <v>131</v>
      </c>
      <c r="B28" s="62" t="s">
        <v>59</v>
      </c>
      <c r="C28" s="465" t="s">
        <v>184</v>
      </c>
      <c r="D28" s="448" t="s">
        <v>13</v>
      </c>
      <c r="E28" s="149"/>
      <c r="F28" s="150"/>
      <c r="G28" s="186"/>
      <c r="H28" s="149"/>
      <c r="I28" s="150"/>
      <c r="J28" s="186"/>
      <c r="K28" s="149"/>
      <c r="L28" s="150"/>
      <c r="M28" s="186"/>
      <c r="N28" s="149"/>
      <c r="O28" s="150"/>
      <c r="P28" s="186"/>
      <c r="Q28" s="149"/>
      <c r="R28" s="150"/>
      <c r="S28" s="186"/>
      <c r="T28" s="149"/>
      <c r="U28" s="150"/>
      <c r="V28" s="186"/>
      <c r="W28" s="190">
        <v>0</v>
      </c>
      <c r="X28" s="191" t="s">
        <v>19</v>
      </c>
      <c r="Y28" s="186">
        <v>4</v>
      </c>
      <c r="Z28" s="190">
        <v>0</v>
      </c>
      <c r="AA28" s="191" t="s">
        <v>19</v>
      </c>
      <c r="AB28" s="186">
        <v>4</v>
      </c>
      <c r="AC28" s="222"/>
      <c r="AD28" s="223"/>
      <c r="AE28" s="224"/>
      <c r="AF28" s="222"/>
      <c r="AG28" s="223"/>
      <c r="AH28" s="224"/>
      <c r="AI28" s="272">
        <f t="shared" si="2"/>
        <v>0</v>
      </c>
      <c r="AJ28" s="266">
        <f t="shared" si="3"/>
        <v>8</v>
      </c>
    </row>
    <row r="29" spans="1:38" s="40" customFormat="1" ht="13.5" thickBot="1" x14ac:dyDescent="0.25">
      <c r="A29" s="482"/>
      <c r="B29" s="595" t="s">
        <v>86</v>
      </c>
      <c r="C29" s="596"/>
      <c r="D29" s="596"/>
      <c r="E29" s="596"/>
      <c r="F29" s="596"/>
      <c r="G29" s="596"/>
      <c r="H29" s="596"/>
      <c r="I29" s="596"/>
      <c r="J29" s="596"/>
      <c r="K29" s="596"/>
      <c r="L29" s="596"/>
      <c r="M29" s="596"/>
      <c r="N29" s="596"/>
      <c r="O29" s="596"/>
      <c r="P29" s="596"/>
      <c r="Q29" s="596"/>
      <c r="R29" s="596"/>
      <c r="S29" s="596"/>
      <c r="T29" s="596"/>
      <c r="U29" s="596"/>
      <c r="V29" s="596"/>
      <c r="W29" s="596"/>
      <c r="X29" s="596"/>
      <c r="Y29" s="596"/>
      <c r="Z29" s="596"/>
      <c r="AA29" s="596"/>
      <c r="AB29" s="596"/>
      <c r="AC29" s="596"/>
      <c r="AD29" s="596"/>
      <c r="AE29" s="596"/>
      <c r="AF29" s="596"/>
      <c r="AG29" s="596"/>
      <c r="AH29" s="596"/>
      <c r="AI29" s="596"/>
      <c r="AJ29" s="597"/>
    </row>
    <row r="30" spans="1:38" s="40" customFormat="1" x14ac:dyDescent="0.2">
      <c r="A30" s="468" t="s">
        <v>132</v>
      </c>
      <c r="B30" s="91" t="s">
        <v>223</v>
      </c>
      <c r="C30" s="453" t="s">
        <v>184</v>
      </c>
      <c r="D30" s="453" t="s">
        <v>186</v>
      </c>
      <c r="E30" s="65"/>
      <c r="F30" s="64"/>
      <c r="G30" s="121"/>
      <c r="H30" s="65"/>
      <c r="I30" s="64"/>
      <c r="J30" s="121"/>
      <c r="K30" s="65">
        <v>2</v>
      </c>
      <c r="L30" s="64" t="s">
        <v>33</v>
      </c>
      <c r="M30" s="121">
        <v>3</v>
      </c>
      <c r="N30" s="65">
        <v>2</v>
      </c>
      <c r="O30" s="64" t="s">
        <v>33</v>
      </c>
      <c r="P30" s="121">
        <v>3</v>
      </c>
      <c r="Q30" s="65">
        <v>2</v>
      </c>
      <c r="R30" s="64" t="s">
        <v>33</v>
      </c>
      <c r="S30" s="121">
        <v>3</v>
      </c>
      <c r="T30" s="65">
        <v>2</v>
      </c>
      <c r="U30" s="64" t="s">
        <v>33</v>
      </c>
      <c r="V30" s="121">
        <v>3</v>
      </c>
      <c r="W30" s="92"/>
      <c r="X30" s="64"/>
      <c r="Y30" s="228"/>
      <c r="Z30" s="92"/>
      <c r="AA30" s="64"/>
      <c r="AB30" s="228"/>
      <c r="AC30" s="115"/>
      <c r="AD30" s="116"/>
      <c r="AE30" s="120"/>
      <c r="AF30" s="115"/>
      <c r="AG30" s="116"/>
      <c r="AH30" s="120"/>
      <c r="AI30" s="82">
        <f t="shared" si="2"/>
        <v>120</v>
      </c>
      <c r="AJ30" s="231">
        <f t="shared" si="3"/>
        <v>12</v>
      </c>
    </row>
    <row r="31" spans="1:38" s="40" customFormat="1" x14ac:dyDescent="0.2">
      <c r="A31" s="468" t="s">
        <v>128</v>
      </c>
      <c r="B31" s="91" t="s">
        <v>271</v>
      </c>
      <c r="C31" s="453" t="s">
        <v>184</v>
      </c>
      <c r="D31" s="453" t="s">
        <v>19</v>
      </c>
      <c r="E31" s="65"/>
      <c r="F31" s="64"/>
      <c r="G31" s="121"/>
      <c r="H31" s="65"/>
      <c r="I31" s="64"/>
      <c r="J31" s="121"/>
      <c r="K31" s="65"/>
      <c r="L31" s="64"/>
      <c r="M31" s="121"/>
      <c r="N31" s="65">
        <v>2</v>
      </c>
      <c r="O31" s="64" t="s">
        <v>19</v>
      </c>
      <c r="P31" s="208">
        <v>2</v>
      </c>
      <c r="Q31" s="65">
        <v>2</v>
      </c>
      <c r="R31" s="64" t="s">
        <v>19</v>
      </c>
      <c r="S31" s="208">
        <v>2</v>
      </c>
      <c r="T31" s="65"/>
      <c r="U31" s="64"/>
      <c r="V31" s="121"/>
      <c r="W31" s="65"/>
      <c r="X31" s="64"/>
      <c r="Y31" s="121"/>
      <c r="Z31" s="65"/>
      <c r="AA31" s="64"/>
      <c r="AB31" s="121"/>
      <c r="AC31" s="115"/>
      <c r="AD31" s="116"/>
      <c r="AE31" s="120"/>
      <c r="AF31" s="115"/>
      <c r="AG31" s="116"/>
      <c r="AH31" s="120"/>
      <c r="AI31" s="82">
        <f t="shared" si="2"/>
        <v>60</v>
      </c>
      <c r="AJ31" s="231">
        <f t="shared" si="3"/>
        <v>4</v>
      </c>
    </row>
    <row r="32" spans="1:38" s="40" customFormat="1" x14ac:dyDescent="0.2">
      <c r="A32" s="468" t="s">
        <v>129</v>
      </c>
      <c r="B32" s="91" t="s">
        <v>272</v>
      </c>
      <c r="C32" s="453" t="s">
        <v>184</v>
      </c>
      <c r="D32" s="453" t="s">
        <v>19</v>
      </c>
      <c r="E32" s="65"/>
      <c r="F32" s="64"/>
      <c r="G32" s="121"/>
      <c r="H32" s="65"/>
      <c r="I32" s="64"/>
      <c r="J32" s="121"/>
      <c r="K32" s="65"/>
      <c r="L32" s="64"/>
      <c r="M32" s="121"/>
      <c r="N32" s="65"/>
      <c r="O32" s="64"/>
      <c r="P32" s="208"/>
      <c r="Q32" s="65"/>
      <c r="R32" s="64"/>
      <c r="S32" s="121"/>
      <c r="T32" s="92">
        <v>2</v>
      </c>
      <c r="U32" s="64" t="s">
        <v>19</v>
      </c>
      <c r="V32" s="228">
        <v>2</v>
      </c>
      <c r="W32" s="92">
        <v>2</v>
      </c>
      <c r="X32" s="64" t="s">
        <v>19</v>
      </c>
      <c r="Y32" s="228">
        <v>2</v>
      </c>
      <c r="Z32" s="92">
        <v>2</v>
      </c>
      <c r="AA32" s="64" t="s">
        <v>19</v>
      </c>
      <c r="AB32" s="228">
        <v>2</v>
      </c>
      <c r="AC32" s="115"/>
      <c r="AD32" s="116"/>
      <c r="AE32" s="120"/>
      <c r="AF32" s="115"/>
      <c r="AG32" s="116"/>
      <c r="AH32" s="120"/>
      <c r="AI32" s="82">
        <f>15*(E32+H32+K32+N32+Q32+T32+W32+Z32+AC32+AF32)</f>
        <v>90</v>
      </c>
      <c r="AJ32" s="231">
        <f>G32+J32+M32+P32+S32+V32+Y32+AB32+AE32+AH32</f>
        <v>6</v>
      </c>
    </row>
    <row r="33" spans="1:36" s="40" customFormat="1" x14ac:dyDescent="0.2">
      <c r="A33" s="468" t="s">
        <v>130</v>
      </c>
      <c r="B33" s="91" t="s">
        <v>58</v>
      </c>
      <c r="C33" s="91"/>
      <c r="D33" s="453" t="s">
        <v>19</v>
      </c>
      <c r="E33" s="65"/>
      <c r="F33" s="64"/>
      <c r="G33" s="121"/>
      <c r="H33" s="65"/>
      <c r="I33" s="64"/>
      <c r="J33" s="121"/>
      <c r="K33" s="65"/>
      <c r="L33" s="64"/>
      <c r="M33" s="121"/>
      <c r="N33" s="65"/>
      <c r="O33" s="64"/>
      <c r="P33" s="208"/>
      <c r="Q33" s="65"/>
      <c r="R33" s="64"/>
      <c r="S33" s="121"/>
      <c r="T33" s="92"/>
      <c r="U33" s="64"/>
      <c r="V33" s="228"/>
      <c r="W33" s="92">
        <v>1</v>
      </c>
      <c r="X33" s="64" t="s">
        <v>19</v>
      </c>
      <c r="Y33" s="228">
        <v>1</v>
      </c>
      <c r="Z33" s="92"/>
      <c r="AA33" s="64"/>
      <c r="AB33" s="228"/>
      <c r="AC33" s="115"/>
      <c r="AD33" s="116"/>
      <c r="AE33" s="120"/>
      <c r="AF33" s="115"/>
      <c r="AG33" s="116"/>
      <c r="AH33" s="120"/>
      <c r="AI33" s="82">
        <f>15*(E33+H33+K33+N33+Q33+T33+W33+Z33+AC33+AF33)</f>
        <v>15</v>
      </c>
      <c r="AJ33" s="231">
        <f>G33+J33+M33+P33+S33+V33+Y33+AB33+AE33+AH33</f>
        <v>1</v>
      </c>
    </row>
    <row r="34" spans="1:36" s="40" customFormat="1" ht="25.5" x14ac:dyDescent="0.2">
      <c r="A34" s="468" t="s">
        <v>127</v>
      </c>
      <c r="B34" s="91" t="s">
        <v>42</v>
      </c>
      <c r="C34" s="453" t="s">
        <v>184</v>
      </c>
      <c r="D34" s="453" t="s">
        <v>19</v>
      </c>
      <c r="E34" s="65">
        <v>2</v>
      </c>
      <c r="F34" s="64" t="s">
        <v>20</v>
      </c>
      <c r="G34" s="121">
        <v>0</v>
      </c>
      <c r="H34" s="65"/>
      <c r="I34" s="64"/>
      <c r="J34" s="121"/>
      <c r="K34" s="65"/>
      <c r="L34" s="64"/>
      <c r="M34" s="121"/>
      <c r="N34" s="65"/>
      <c r="O34" s="64"/>
      <c r="P34" s="208"/>
      <c r="Q34" s="65"/>
      <c r="R34" s="64"/>
      <c r="S34" s="121"/>
      <c r="T34" s="65"/>
      <c r="U34" s="64"/>
      <c r="V34" s="121"/>
      <c r="W34" s="229"/>
      <c r="X34" s="230"/>
      <c r="Y34" s="121"/>
      <c r="Z34" s="229">
        <v>2</v>
      </c>
      <c r="AA34" s="230" t="s">
        <v>20</v>
      </c>
      <c r="AB34" s="121">
        <v>0</v>
      </c>
      <c r="AC34" s="211"/>
      <c r="AD34" s="212"/>
      <c r="AE34" s="120"/>
      <c r="AF34" s="211"/>
      <c r="AG34" s="212"/>
      <c r="AH34" s="120"/>
      <c r="AI34" s="60">
        <f>15*(E34+H34+K34+N34+Q34+T34+W34+Z34+AC34+AF34)</f>
        <v>60</v>
      </c>
      <c r="AJ34" s="232">
        <f>G34+J34+M34+P34+S34+V34+Y34+AB34+AE34+AH34</f>
        <v>0</v>
      </c>
    </row>
    <row r="35" spans="1:36" s="40" customFormat="1" x14ac:dyDescent="0.2">
      <c r="A35" s="476" t="s">
        <v>148</v>
      </c>
      <c r="B35" s="91" t="s">
        <v>40</v>
      </c>
      <c r="C35" s="91"/>
      <c r="D35" s="453" t="s">
        <v>186</v>
      </c>
      <c r="E35" s="65">
        <v>2</v>
      </c>
      <c r="F35" s="64" t="s">
        <v>33</v>
      </c>
      <c r="G35" s="121">
        <v>2</v>
      </c>
      <c r="H35" s="65"/>
      <c r="I35" s="64"/>
      <c r="J35" s="121"/>
      <c r="K35" s="65"/>
      <c r="L35" s="64"/>
      <c r="M35" s="121"/>
      <c r="N35" s="65"/>
      <c r="O35" s="64"/>
      <c r="P35" s="208"/>
      <c r="Q35" s="65"/>
      <c r="R35" s="64"/>
      <c r="S35" s="121"/>
      <c r="T35" s="65"/>
      <c r="U35" s="64"/>
      <c r="V35" s="121"/>
      <c r="W35" s="65"/>
      <c r="X35" s="64"/>
      <c r="Y35" s="121"/>
      <c r="Z35" s="65"/>
      <c r="AA35" s="64"/>
      <c r="AB35" s="121"/>
      <c r="AC35" s="115"/>
      <c r="AD35" s="116"/>
      <c r="AE35" s="120"/>
      <c r="AF35" s="115"/>
      <c r="AG35" s="116"/>
      <c r="AH35" s="120"/>
      <c r="AI35" s="82">
        <f>15*(E35+H35+K35+N35+Q35+T35+W35+Z35+AC35+AF35)</f>
        <v>30</v>
      </c>
      <c r="AJ35" s="231">
        <f>G35+J35+M35+P35+S35+V35+Y35+AB35+AE35+AH35</f>
        <v>2</v>
      </c>
    </row>
    <row r="36" spans="1:36" s="40" customFormat="1" x14ac:dyDescent="0.2">
      <c r="A36" s="476" t="s">
        <v>146</v>
      </c>
      <c r="B36" s="91" t="s">
        <v>41</v>
      </c>
      <c r="C36" s="91"/>
      <c r="D36" s="453" t="s">
        <v>186</v>
      </c>
      <c r="E36" s="65"/>
      <c r="F36" s="64"/>
      <c r="G36" s="121"/>
      <c r="H36" s="65">
        <v>2</v>
      </c>
      <c r="I36" s="64" t="s">
        <v>33</v>
      </c>
      <c r="J36" s="121">
        <v>2</v>
      </c>
      <c r="K36" s="65"/>
      <c r="L36" s="64"/>
      <c r="M36" s="121"/>
      <c r="N36" s="65"/>
      <c r="O36" s="64"/>
      <c r="P36" s="208"/>
      <c r="Q36" s="65"/>
      <c r="R36" s="64"/>
      <c r="S36" s="121"/>
      <c r="T36" s="65"/>
      <c r="U36" s="64"/>
      <c r="V36" s="121"/>
      <c r="W36" s="65"/>
      <c r="X36" s="64"/>
      <c r="Y36" s="121"/>
      <c r="Z36" s="65"/>
      <c r="AA36" s="64"/>
      <c r="AB36" s="121"/>
      <c r="AC36" s="115"/>
      <c r="AD36" s="116"/>
      <c r="AE36" s="120"/>
      <c r="AF36" s="115"/>
      <c r="AG36" s="116"/>
      <c r="AH36" s="120"/>
      <c r="AI36" s="82">
        <f>15*(E36+H36+K36+N36+Q36+T36+W36+Z36+AC36+AF36)</f>
        <v>30</v>
      </c>
      <c r="AJ36" s="231">
        <f>G36+J36+M36+P36+S36+V36+Y36+AB36+AE36+AH36</f>
        <v>2</v>
      </c>
    </row>
    <row r="37" spans="1:36" s="40" customFormat="1" x14ac:dyDescent="0.2">
      <c r="A37" s="476" t="s">
        <v>147</v>
      </c>
      <c r="B37" s="93" t="s">
        <v>43</v>
      </c>
      <c r="C37" s="93"/>
      <c r="D37" s="464" t="s">
        <v>19</v>
      </c>
      <c r="E37" s="65"/>
      <c r="F37" s="64"/>
      <c r="G37" s="121"/>
      <c r="H37" s="65"/>
      <c r="I37" s="64"/>
      <c r="J37" s="121"/>
      <c r="K37" s="65">
        <v>2</v>
      </c>
      <c r="L37" s="64" t="s">
        <v>15</v>
      </c>
      <c r="M37" s="121">
        <v>2</v>
      </c>
      <c r="N37" s="65"/>
      <c r="O37" s="64"/>
      <c r="P37" s="208"/>
      <c r="Q37" s="65"/>
      <c r="R37" s="64"/>
      <c r="S37" s="121"/>
      <c r="T37" s="65"/>
      <c r="U37" s="64"/>
      <c r="V37" s="121"/>
      <c r="W37" s="65"/>
      <c r="X37" s="64"/>
      <c r="Y37" s="121"/>
      <c r="Z37" s="65"/>
      <c r="AA37" s="64"/>
      <c r="AB37" s="121"/>
      <c r="AC37" s="115"/>
      <c r="AD37" s="116"/>
      <c r="AE37" s="120"/>
      <c r="AF37" s="115"/>
      <c r="AG37" s="116"/>
      <c r="AH37" s="120"/>
      <c r="AI37" s="82">
        <f t="shared" ref="AI37:AI56" si="4">15*(E37+H37+K37+N37+Q37+T37+W37+Z37+AC37+AF37)</f>
        <v>30</v>
      </c>
      <c r="AJ37" s="231">
        <f t="shared" ref="AJ37:AJ56" si="5">G37+J37+M37+P37+S37+V37+Y37+AB37+AE37+AH37</f>
        <v>2</v>
      </c>
    </row>
    <row r="38" spans="1:36" s="40" customFormat="1" x14ac:dyDescent="0.2">
      <c r="A38" s="476" t="s">
        <v>134</v>
      </c>
      <c r="B38" s="91" t="s">
        <v>44</v>
      </c>
      <c r="C38" s="91"/>
      <c r="D38" s="453" t="s">
        <v>19</v>
      </c>
      <c r="E38" s="65"/>
      <c r="F38" s="64"/>
      <c r="G38" s="121"/>
      <c r="H38" s="65"/>
      <c r="I38" s="64"/>
      <c r="J38" s="121"/>
      <c r="K38" s="65">
        <v>2</v>
      </c>
      <c r="L38" s="64" t="s">
        <v>15</v>
      </c>
      <c r="M38" s="121">
        <v>3</v>
      </c>
      <c r="N38" s="65"/>
      <c r="O38" s="64"/>
      <c r="P38" s="208"/>
      <c r="Q38" s="65"/>
      <c r="R38" s="64"/>
      <c r="S38" s="121"/>
      <c r="T38" s="65"/>
      <c r="U38" s="64"/>
      <c r="V38" s="121"/>
      <c r="W38" s="65"/>
      <c r="X38" s="64"/>
      <c r="Y38" s="121"/>
      <c r="Z38" s="65"/>
      <c r="AA38" s="64"/>
      <c r="AB38" s="121"/>
      <c r="AC38" s="115"/>
      <c r="AD38" s="116"/>
      <c r="AE38" s="120"/>
      <c r="AF38" s="115"/>
      <c r="AG38" s="116"/>
      <c r="AH38" s="120"/>
      <c r="AI38" s="82">
        <f t="shared" si="4"/>
        <v>30</v>
      </c>
      <c r="AJ38" s="231">
        <f t="shared" si="5"/>
        <v>3</v>
      </c>
    </row>
    <row r="39" spans="1:36" s="40" customFormat="1" x14ac:dyDescent="0.2">
      <c r="A39" s="476" t="s">
        <v>145</v>
      </c>
      <c r="B39" s="91" t="s">
        <v>45</v>
      </c>
      <c r="C39" s="91"/>
      <c r="D39" s="453" t="s">
        <v>19</v>
      </c>
      <c r="E39" s="65"/>
      <c r="F39" s="64"/>
      <c r="G39" s="121"/>
      <c r="H39" s="65"/>
      <c r="I39" s="64"/>
      <c r="J39" s="121"/>
      <c r="K39" s="65"/>
      <c r="L39" s="64"/>
      <c r="M39" s="121"/>
      <c r="N39" s="65">
        <v>2</v>
      </c>
      <c r="O39" s="64" t="s">
        <v>15</v>
      </c>
      <c r="P39" s="208">
        <v>3</v>
      </c>
      <c r="Q39" s="65"/>
      <c r="R39" s="64"/>
      <c r="S39" s="121"/>
      <c r="T39" s="65"/>
      <c r="U39" s="64"/>
      <c r="V39" s="121"/>
      <c r="W39" s="65"/>
      <c r="X39" s="64"/>
      <c r="Y39" s="121"/>
      <c r="Z39" s="65"/>
      <c r="AA39" s="64"/>
      <c r="AB39" s="121"/>
      <c r="AC39" s="115"/>
      <c r="AD39" s="116"/>
      <c r="AE39" s="120"/>
      <c r="AF39" s="115"/>
      <c r="AG39" s="116"/>
      <c r="AH39" s="120"/>
      <c r="AI39" s="82">
        <f t="shared" si="4"/>
        <v>30</v>
      </c>
      <c r="AJ39" s="231">
        <f t="shared" si="5"/>
        <v>3</v>
      </c>
    </row>
    <row r="40" spans="1:36" s="40" customFormat="1" x14ac:dyDescent="0.2">
      <c r="A40" s="476" t="s">
        <v>135</v>
      </c>
      <c r="B40" s="91" t="s">
        <v>46</v>
      </c>
      <c r="C40" s="91"/>
      <c r="D40" s="453" t="s">
        <v>186</v>
      </c>
      <c r="E40" s="65"/>
      <c r="F40" s="64"/>
      <c r="G40" s="121"/>
      <c r="H40" s="65"/>
      <c r="I40" s="64"/>
      <c r="J40" s="121"/>
      <c r="K40" s="65"/>
      <c r="L40" s="64"/>
      <c r="M40" s="121"/>
      <c r="N40" s="65"/>
      <c r="O40" s="64"/>
      <c r="P40" s="208"/>
      <c r="Q40" s="65">
        <v>2</v>
      </c>
      <c r="R40" s="64" t="s">
        <v>33</v>
      </c>
      <c r="S40" s="121">
        <v>2</v>
      </c>
      <c r="T40" s="65"/>
      <c r="U40" s="64"/>
      <c r="V40" s="121"/>
      <c r="W40" s="65"/>
      <c r="X40" s="64"/>
      <c r="Y40" s="121"/>
      <c r="Z40" s="65"/>
      <c r="AA40" s="64"/>
      <c r="AB40" s="121"/>
      <c r="AC40" s="115"/>
      <c r="AD40" s="116"/>
      <c r="AE40" s="120"/>
      <c r="AF40" s="115"/>
      <c r="AG40" s="116"/>
      <c r="AH40" s="120"/>
      <c r="AI40" s="82">
        <f t="shared" si="4"/>
        <v>30</v>
      </c>
      <c r="AJ40" s="231">
        <f t="shared" si="5"/>
        <v>2</v>
      </c>
    </row>
    <row r="41" spans="1:36" s="40" customFormat="1" ht="36" x14ac:dyDescent="0.2">
      <c r="A41" s="476" t="s">
        <v>140</v>
      </c>
      <c r="B41" s="91" t="s">
        <v>47</v>
      </c>
      <c r="C41" s="463" t="s">
        <v>269</v>
      </c>
      <c r="D41" s="453" t="s">
        <v>19</v>
      </c>
      <c r="E41" s="65"/>
      <c r="F41" s="64"/>
      <c r="G41" s="121"/>
      <c r="H41" s="65"/>
      <c r="I41" s="64"/>
      <c r="J41" s="121"/>
      <c r="K41" s="65"/>
      <c r="L41" s="64"/>
      <c r="M41" s="121"/>
      <c r="N41" s="65"/>
      <c r="O41" s="64"/>
      <c r="P41" s="208"/>
      <c r="Q41" s="65"/>
      <c r="R41" s="64"/>
      <c r="S41" s="121"/>
      <c r="T41" s="65">
        <v>3</v>
      </c>
      <c r="U41" s="64" t="s">
        <v>15</v>
      </c>
      <c r="V41" s="121">
        <v>2</v>
      </c>
      <c r="W41" s="65"/>
      <c r="X41" s="64"/>
      <c r="Y41" s="121"/>
      <c r="Z41" s="65"/>
      <c r="AA41" s="64"/>
      <c r="AB41" s="121"/>
      <c r="AC41" s="115"/>
      <c r="AD41" s="116"/>
      <c r="AE41" s="120"/>
      <c r="AF41" s="115"/>
      <c r="AG41" s="116"/>
      <c r="AH41" s="120"/>
      <c r="AI41" s="82">
        <f t="shared" si="4"/>
        <v>45</v>
      </c>
      <c r="AJ41" s="231">
        <f t="shared" si="5"/>
        <v>2</v>
      </c>
    </row>
    <row r="42" spans="1:36" s="40" customFormat="1" x14ac:dyDescent="0.2">
      <c r="A42" s="476" t="s">
        <v>144</v>
      </c>
      <c r="B42" s="91" t="s">
        <v>48</v>
      </c>
      <c r="C42" s="91"/>
      <c r="D42" s="453" t="s">
        <v>186</v>
      </c>
      <c r="E42" s="65"/>
      <c r="F42" s="64"/>
      <c r="G42" s="121"/>
      <c r="H42" s="65"/>
      <c r="I42" s="64"/>
      <c r="J42" s="121"/>
      <c r="K42" s="65"/>
      <c r="L42" s="64"/>
      <c r="M42" s="121"/>
      <c r="N42" s="65"/>
      <c r="O42" s="64"/>
      <c r="P42" s="208"/>
      <c r="Q42" s="65"/>
      <c r="R42" s="64"/>
      <c r="S42" s="121"/>
      <c r="T42" s="65"/>
      <c r="U42" s="64"/>
      <c r="V42" s="121"/>
      <c r="W42" s="65">
        <v>2</v>
      </c>
      <c r="X42" s="64" t="s">
        <v>33</v>
      </c>
      <c r="Y42" s="121">
        <v>2</v>
      </c>
      <c r="Z42" s="65"/>
      <c r="AA42" s="64"/>
      <c r="AB42" s="121"/>
      <c r="AC42" s="115"/>
      <c r="AD42" s="116"/>
      <c r="AE42" s="120"/>
      <c r="AF42" s="115"/>
      <c r="AG42" s="116"/>
      <c r="AH42" s="120"/>
      <c r="AI42" s="82">
        <f t="shared" si="4"/>
        <v>30</v>
      </c>
      <c r="AJ42" s="231">
        <f t="shared" si="5"/>
        <v>2</v>
      </c>
    </row>
    <row r="43" spans="1:36" s="40" customFormat="1" x14ac:dyDescent="0.2">
      <c r="A43" s="476" t="s">
        <v>142</v>
      </c>
      <c r="B43" s="91" t="s">
        <v>49</v>
      </c>
      <c r="C43" s="91"/>
      <c r="D43" s="453" t="s">
        <v>186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/>
      <c r="R43" s="64"/>
      <c r="S43" s="121"/>
      <c r="T43" s="65"/>
      <c r="U43" s="64"/>
      <c r="V43" s="121"/>
      <c r="W43" s="65"/>
      <c r="X43" s="64"/>
      <c r="Y43" s="121"/>
      <c r="Z43" s="65">
        <v>2</v>
      </c>
      <c r="AA43" s="64" t="s">
        <v>33</v>
      </c>
      <c r="AB43" s="121">
        <v>2</v>
      </c>
      <c r="AC43" s="115"/>
      <c r="AD43" s="116"/>
      <c r="AE43" s="120"/>
      <c r="AF43" s="115"/>
      <c r="AG43" s="116"/>
      <c r="AH43" s="120"/>
      <c r="AI43" s="82">
        <f t="shared" si="4"/>
        <v>30</v>
      </c>
      <c r="AJ43" s="231">
        <f t="shared" si="5"/>
        <v>2</v>
      </c>
    </row>
    <row r="44" spans="1:36" s="40" customFormat="1" x14ac:dyDescent="0.2">
      <c r="A44" s="476" t="s">
        <v>143</v>
      </c>
      <c r="B44" s="91" t="s">
        <v>50</v>
      </c>
      <c r="C44" s="91"/>
      <c r="D44" s="453" t="s">
        <v>186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65"/>
      <c r="U44" s="64"/>
      <c r="V44" s="121"/>
      <c r="W44" s="65">
        <v>2</v>
      </c>
      <c r="X44" s="64" t="s">
        <v>33</v>
      </c>
      <c r="Y44" s="121">
        <v>3</v>
      </c>
      <c r="Z44" s="65"/>
      <c r="AA44" s="64"/>
      <c r="AB44" s="121"/>
      <c r="AC44" s="115"/>
      <c r="AD44" s="116"/>
      <c r="AE44" s="120"/>
      <c r="AF44" s="115"/>
      <c r="AG44" s="116"/>
      <c r="AH44" s="120"/>
      <c r="AI44" s="82">
        <f t="shared" si="4"/>
        <v>30</v>
      </c>
      <c r="AJ44" s="231">
        <f t="shared" si="5"/>
        <v>3</v>
      </c>
    </row>
    <row r="45" spans="1:36" s="47" customFormat="1" ht="13.5" thickBot="1" x14ac:dyDescent="0.25">
      <c r="A45" s="476" t="s">
        <v>141</v>
      </c>
      <c r="B45" s="91" t="s">
        <v>51</v>
      </c>
      <c r="C45" s="91"/>
      <c r="D45" s="453" t="s">
        <v>186</v>
      </c>
      <c r="E45" s="65"/>
      <c r="F45" s="64"/>
      <c r="G45" s="121"/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65">
        <v>2</v>
      </c>
      <c r="X45" s="64" t="s">
        <v>33</v>
      </c>
      <c r="Y45" s="121">
        <v>2</v>
      </c>
      <c r="Z45" s="65"/>
      <c r="AA45" s="64"/>
      <c r="AB45" s="121"/>
      <c r="AC45" s="115"/>
      <c r="AD45" s="116"/>
      <c r="AE45" s="120"/>
      <c r="AF45" s="115"/>
      <c r="AG45" s="116"/>
      <c r="AH45" s="120"/>
      <c r="AI45" s="82">
        <f t="shared" si="4"/>
        <v>30</v>
      </c>
      <c r="AJ45" s="231">
        <f t="shared" si="5"/>
        <v>2</v>
      </c>
    </row>
    <row r="46" spans="1:36" s="47" customFormat="1" ht="13.5" thickBot="1" x14ac:dyDescent="0.25">
      <c r="A46" s="477"/>
      <c r="B46" s="598" t="s">
        <v>88</v>
      </c>
      <c r="C46" s="427"/>
      <c r="D46" s="425"/>
      <c r="E46" s="545" t="s">
        <v>1</v>
      </c>
      <c r="F46" s="546"/>
      <c r="G46" s="547"/>
      <c r="H46" s="548" t="s">
        <v>2</v>
      </c>
      <c r="I46" s="549"/>
      <c r="J46" s="550"/>
      <c r="K46" s="545" t="s">
        <v>3</v>
      </c>
      <c r="L46" s="546"/>
      <c r="M46" s="547"/>
      <c r="N46" s="545" t="s">
        <v>4</v>
      </c>
      <c r="O46" s="546"/>
      <c r="P46" s="547"/>
      <c r="Q46" s="545" t="s">
        <v>5</v>
      </c>
      <c r="R46" s="546"/>
      <c r="S46" s="547"/>
      <c r="T46" s="545" t="s">
        <v>6</v>
      </c>
      <c r="U46" s="546"/>
      <c r="V46" s="547"/>
      <c r="W46" s="545" t="s">
        <v>7</v>
      </c>
      <c r="X46" s="546"/>
      <c r="Y46" s="547"/>
      <c r="Z46" s="545" t="s">
        <v>8</v>
      </c>
      <c r="AA46" s="546"/>
      <c r="AB46" s="547"/>
      <c r="AC46" s="551" t="s">
        <v>9</v>
      </c>
      <c r="AD46" s="552"/>
      <c r="AE46" s="553"/>
      <c r="AF46" s="551" t="s">
        <v>10</v>
      </c>
      <c r="AG46" s="552"/>
      <c r="AH46" s="553"/>
      <c r="AI46" s="106" t="s">
        <v>11</v>
      </c>
      <c r="AJ46" s="106" t="s">
        <v>12</v>
      </c>
    </row>
    <row r="47" spans="1:36" s="47" customFormat="1" ht="13.5" thickBot="1" x14ac:dyDescent="0.25">
      <c r="A47" s="477"/>
      <c r="B47" s="599"/>
      <c r="C47" s="428"/>
      <c r="D47" s="426"/>
      <c r="E47" s="141" t="s">
        <v>11</v>
      </c>
      <c r="F47" s="142"/>
      <c r="G47" s="143" t="s">
        <v>12</v>
      </c>
      <c r="H47" s="144" t="s">
        <v>11</v>
      </c>
      <c r="I47" s="145"/>
      <c r="J47" s="143" t="s">
        <v>12</v>
      </c>
      <c r="K47" s="144" t="s">
        <v>11</v>
      </c>
      <c r="L47" s="145"/>
      <c r="M47" s="143" t="s">
        <v>12</v>
      </c>
      <c r="N47" s="144" t="s">
        <v>11</v>
      </c>
      <c r="O47" s="145"/>
      <c r="P47" s="143" t="s">
        <v>12</v>
      </c>
      <c r="Q47" s="144" t="s">
        <v>11</v>
      </c>
      <c r="R47" s="145"/>
      <c r="S47" s="143" t="s">
        <v>12</v>
      </c>
      <c r="T47" s="144" t="s">
        <v>11</v>
      </c>
      <c r="U47" s="145"/>
      <c r="V47" s="143" t="s">
        <v>12</v>
      </c>
      <c r="W47" s="144" t="s">
        <v>11</v>
      </c>
      <c r="X47" s="145"/>
      <c r="Y47" s="143" t="s">
        <v>12</v>
      </c>
      <c r="Z47" s="144" t="s">
        <v>11</v>
      </c>
      <c r="AA47" s="145"/>
      <c r="AB47" s="143" t="s">
        <v>12</v>
      </c>
      <c r="AC47" s="484" t="s">
        <v>11</v>
      </c>
      <c r="AD47" s="485"/>
      <c r="AE47" s="486" t="s">
        <v>12</v>
      </c>
      <c r="AF47" s="484" t="s">
        <v>11</v>
      </c>
      <c r="AG47" s="485"/>
      <c r="AH47" s="486" t="s">
        <v>12</v>
      </c>
      <c r="AI47" s="106"/>
      <c r="AJ47" s="106"/>
    </row>
    <row r="48" spans="1:36" s="22" customFormat="1" x14ac:dyDescent="0.2">
      <c r="A48" s="478" t="s">
        <v>139</v>
      </c>
      <c r="B48" s="91" t="s">
        <v>53</v>
      </c>
      <c r="C48" s="84"/>
      <c r="D48" s="483" t="s">
        <v>19</v>
      </c>
      <c r="E48" s="73"/>
      <c r="F48" s="74"/>
      <c r="G48" s="140"/>
      <c r="H48" s="73"/>
      <c r="I48" s="74"/>
      <c r="J48" s="140"/>
      <c r="K48" s="73"/>
      <c r="L48" s="74"/>
      <c r="M48" s="140"/>
      <c r="N48" s="73"/>
      <c r="O48" s="74"/>
      <c r="P48" s="301"/>
      <c r="Q48" s="73"/>
      <c r="R48" s="74"/>
      <c r="S48" s="140"/>
      <c r="T48" s="73"/>
      <c r="U48" s="74"/>
      <c r="V48" s="140"/>
      <c r="W48" s="73">
        <v>2</v>
      </c>
      <c r="X48" s="74" t="s">
        <v>19</v>
      </c>
      <c r="Y48" s="140">
        <v>2</v>
      </c>
      <c r="Z48" s="73"/>
      <c r="AA48" s="74"/>
      <c r="AB48" s="140"/>
      <c r="AC48" s="133"/>
      <c r="AD48" s="134"/>
      <c r="AE48" s="406"/>
      <c r="AF48" s="133"/>
      <c r="AG48" s="134"/>
      <c r="AH48" s="406"/>
      <c r="AI48" s="404">
        <f>15*(E48+H48+K48+N48+Q48+T48+W48+Z48+AC48+AF48)</f>
        <v>30</v>
      </c>
      <c r="AJ48" s="407">
        <f>G48+J48+M48+P48+S48+V48+Y48+AB48+AE48+AH48</f>
        <v>2</v>
      </c>
    </row>
    <row r="49" spans="1:36" s="22" customFormat="1" x14ac:dyDescent="0.2">
      <c r="A49" s="478" t="s">
        <v>137</v>
      </c>
      <c r="B49" s="91" t="s">
        <v>54</v>
      </c>
      <c r="C49" s="91"/>
      <c r="D49" s="453" t="s">
        <v>186</v>
      </c>
      <c r="E49" s="65"/>
      <c r="F49" s="64"/>
      <c r="G49" s="121"/>
      <c r="H49" s="65"/>
      <c r="I49" s="64"/>
      <c r="J49" s="121"/>
      <c r="K49" s="65"/>
      <c r="L49" s="64"/>
      <c r="M49" s="121"/>
      <c r="N49" s="65"/>
      <c r="O49" s="64"/>
      <c r="P49" s="208"/>
      <c r="Q49" s="65"/>
      <c r="R49" s="64"/>
      <c r="S49" s="121"/>
      <c r="T49" s="65"/>
      <c r="U49" s="64"/>
      <c r="V49" s="121"/>
      <c r="W49" s="65">
        <v>2</v>
      </c>
      <c r="X49" s="64" t="s">
        <v>33</v>
      </c>
      <c r="Y49" s="121">
        <v>2</v>
      </c>
      <c r="Z49" s="65"/>
      <c r="AA49" s="64"/>
      <c r="AB49" s="121"/>
      <c r="AC49" s="115"/>
      <c r="AD49" s="116"/>
      <c r="AE49" s="120"/>
      <c r="AF49" s="115"/>
      <c r="AG49" s="116"/>
      <c r="AH49" s="120"/>
      <c r="AI49" s="60">
        <f>15*(E49+H49+K49+N49+Q49+T49+W49+Z49+AC49+AF49)</f>
        <v>30</v>
      </c>
      <c r="AJ49" s="232">
        <f>G49+J49+M49+P49+S49+V49+Y49+AB49+AE49+AH49</f>
        <v>2</v>
      </c>
    </row>
    <row r="50" spans="1:36" s="22" customFormat="1" x14ac:dyDescent="0.2">
      <c r="A50" s="478" t="s">
        <v>136</v>
      </c>
      <c r="B50" s="91" t="s">
        <v>55</v>
      </c>
      <c r="C50" s="91"/>
      <c r="D50" s="453"/>
      <c r="E50" s="65"/>
      <c r="F50" s="64"/>
      <c r="G50" s="121"/>
      <c r="H50" s="65"/>
      <c r="I50" s="64"/>
      <c r="J50" s="121"/>
      <c r="K50" s="65"/>
      <c r="L50" s="64"/>
      <c r="M50" s="121"/>
      <c r="N50" s="65">
        <v>2</v>
      </c>
      <c r="O50" s="64" t="s">
        <v>19</v>
      </c>
      <c r="P50" s="208">
        <v>2</v>
      </c>
      <c r="Q50" s="65"/>
      <c r="R50" s="64"/>
      <c r="S50" s="121"/>
      <c r="T50" s="65"/>
      <c r="U50" s="64"/>
      <c r="V50" s="121"/>
      <c r="W50" s="65"/>
      <c r="X50" s="64"/>
      <c r="Y50" s="121"/>
      <c r="Z50" s="65"/>
      <c r="AA50" s="64"/>
      <c r="AB50" s="121"/>
      <c r="AC50" s="115"/>
      <c r="AD50" s="116"/>
      <c r="AE50" s="120"/>
      <c r="AF50" s="115"/>
      <c r="AG50" s="116"/>
      <c r="AH50" s="120"/>
      <c r="AI50" s="60">
        <f>15*(E50+H50+K50+N50+Q50+T50+W50+Z50+AC50+AF50)</f>
        <v>30</v>
      </c>
      <c r="AJ50" s="232">
        <f>G50+J50+M50+P50+S50+V50+Y50+AB50+AE50+AH50</f>
        <v>2</v>
      </c>
    </row>
    <row r="51" spans="1:36" s="22" customFormat="1" ht="13.5" thickBot="1" x14ac:dyDescent="0.25">
      <c r="A51" s="478" t="s">
        <v>138</v>
      </c>
      <c r="B51" s="91" t="s">
        <v>56</v>
      </c>
      <c r="C51" s="91"/>
      <c r="D51" s="453" t="s">
        <v>186</v>
      </c>
      <c r="E51" s="65"/>
      <c r="F51" s="64"/>
      <c r="G51" s="121"/>
      <c r="H51" s="65"/>
      <c r="I51" s="64"/>
      <c r="J51" s="121"/>
      <c r="K51" s="65"/>
      <c r="L51" s="64"/>
      <c r="M51" s="121"/>
      <c r="N51" s="65"/>
      <c r="O51" s="64"/>
      <c r="P51" s="208"/>
      <c r="Q51" s="65">
        <v>2</v>
      </c>
      <c r="R51" s="64" t="s">
        <v>33</v>
      </c>
      <c r="S51" s="121">
        <v>2</v>
      </c>
      <c r="T51" s="65"/>
      <c r="U51" s="64"/>
      <c r="V51" s="121"/>
      <c r="W51" s="65"/>
      <c r="X51" s="64"/>
      <c r="Y51" s="121"/>
      <c r="Z51" s="65"/>
      <c r="AA51" s="64"/>
      <c r="AB51" s="121"/>
      <c r="AC51" s="115"/>
      <c r="AD51" s="116"/>
      <c r="AE51" s="120"/>
      <c r="AF51" s="115"/>
      <c r="AG51" s="116"/>
      <c r="AH51" s="120"/>
      <c r="AI51" s="60">
        <f>15*(E51+H51+K51+N51+Q51+T51+W51+Z51+AC51+AF51)</f>
        <v>30</v>
      </c>
      <c r="AJ51" s="232">
        <f>G51+J51+M51+P51+S51+V51+Y51+AB51+AE51+AH51</f>
        <v>2</v>
      </c>
    </row>
    <row r="52" spans="1:36" s="22" customFormat="1" ht="13.5" thickBot="1" x14ac:dyDescent="0.25">
      <c r="A52" s="479"/>
      <c r="B52" s="540" t="s">
        <v>275</v>
      </c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41"/>
      <c r="AA52" s="541"/>
      <c r="AB52" s="541"/>
      <c r="AC52" s="541"/>
      <c r="AD52" s="541"/>
      <c r="AE52" s="541"/>
      <c r="AF52" s="541"/>
      <c r="AG52" s="541"/>
      <c r="AH52" s="541"/>
      <c r="AI52" s="541"/>
      <c r="AJ52" s="542"/>
    </row>
    <row r="53" spans="1:36" s="40" customFormat="1" x14ac:dyDescent="0.2">
      <c r="A53" s="480" t="s">
        <v>242</v>
      </c>
      <c r="B53" s="91" t="s">
        <v>52</v>
      </c>
      <c r="C53" s="453" t="s">
        <v>276</v>
      </c>
      <c r="D53" s="453" t="s">
        <v>19</v>
      </c>
      <c r="E53" s="65"/>
      <c r="F53" s="64"/>
      <c r="G53" s="121"/>
      <c r="H53" s="65"/>
      <c r="I53" s="64"/>
      <c r="J53" s="121"/>
      <c r="K53" s="65"/>
      <c r="L53" s="64"/>
      <c r="M53" s="121"/>
      <c r="N53" s="65"/>
      <c r="O53" s="64"/>
      <c r="P53" s="208"/>
      <c r="Q53" s="65"/>
      <c r="R53" s="64"/>
      <c r="S53" s="121"/>
      <c r="T53" s="65"/>
      <c r="U53" s="64"/>
      <c r="V53" s="121"/>
      <c r="W53" s="65"/>
      <c r="X53" s="64"/>
      <c r="Y53" s="121"/>
      <c r="Z53" s="65"/>
      <c r="AA53" s="122"/>
      <c r="AB53" s="123"/>
      <c r="AC53" s="5">
        <v>2</v>
      </c>
      <c r="AD53" s="8" t="s">
        <v>33</v>
      </c>
      <c r="AE53" s="3">
        <v>2</v>
      </c>
      <c r="AF53" s="5"/>
      <c r="AG53" s="9"/>
      <c r="AH53" s="3"/>
      <c r="AI53" s="82">
        <f t="shared" si="4"/>
        <v>30</v>
      </c>
      <c r="AJ53" s="231">
        <f t="shared" si="5"/>
        <v>2</v>
      </c>
    </row>
    <row r="54" spans="1:36" s="40" customFormat="1" x14ac:dyDescent="0.2">
      <c r="A54" s="480" t="s">
        <v>243</v>
      </c>
      <c r="B54" s="91" t="s">
        <v>57</v>
      </c>
      <c r="C54" s="453" t="s">
        <v>276</v>
      </c>
      <c r="D54" s="453" t="s">
        <v>19</v>
      </c>
      <c r="E54" s="65"/>
      <c r="F54" s="64"/>
      <c r="G54" s="121"/>
      <c r="H54" s="65"/>
      <c r="I54" s="64"/>
      <c r="J54" s="121"/>
      <c r="K54" s="65"/>
      <c r="L54" s="64"/>
      <c r="M54" s="121"/>
      <c r="N54" s="65"/>
      <c r="O54" s="64"/>
      <c r="P54" s="208"/>
      <c r="Q54" s="65"/>
      <c r="R54" s="64"/>
      <c r="S54" s="121"/>
      <c r="T54" s="65"/>
      <c r="U54" s="64"/>
      <c r="V54" s="121"/>
      <c r="W54" s="65"/>
      <c r="X54" s="64"/>
      <c r="Y54" s="121"/>
      <c r="Z54" s="65"/>
      <c r="AA54" s="122"/>
      <c r="AB54" s="123"/>
      <c r="AC54" s="5">
        <v>2</v>
      </c>
      <c r="AD54" s="8" t="s">
        <v>33</v>
      </c>
      <c r="AE54" s="3">
        <v>2</v>
      </c>
      <c r="AF54" s="5">
        <v>2</v>
      </c>
      <c r="AG54" s="8" t="s">
        <v>33</v>
      </c>
      <c r="AH54" s="3">
        <v>2</v>
      </c>
      <c r="AI54" s="82">
        <f t="shared" si="4"/>
        <v>60</v>
      </c>
      <c r="AJ54" s="231">
        <f t="shared" si="5"/>
        <v>4</v>
      </c>
    </row>
    <row r="55" spans="1:36" s="40" customFormat="1" x14ac:dyDescent="0.2">
      <c r="A55" s="480" t="s">
        <v>244</v>
      </c>
      <c r="B55" s="124" t="s">
        <v>21</v>
      </c>
      <c r="C55" s="461" t="s">
        <v>276</v>
      </c>
      <c r="D55" s="124"/>
      <c r="E55" s="65"/>
      <c r="F55" s="64"/>
      <c r="G55" s="121"/>
      <c r="H55" s="65"/>
      <c r="I55" s="64"/>
      <c r="J55" s="121"/>
      <c r="K55" s="65"/>
      <c r="L55" s="64"/>
      <c r="M55" s="121"/>
      <c r="N55" s="65"/>
      <c r="O55" s="64"/>
      <c r="P55" s="208"/>
      <c r="Q55" s="65"/>
      <c r="R55" s="64"/>
      <c r="S55" s="121"/>
      <c r="T55" s="65"/>
      <c r="U55" s="64"/>
      <c r="V55" s="121"/>
      <c r="W55" s="65"/>
      <c r="X55" s="64"/>
      <c r="Y55" s="121"/>
      <c r="Z55" s="65"/>
      <c r="AA55" s="64"/>
      <c r="AB55" s="78"/>
      <c r="AC55" s="7"/>
      <c r="AD55" s="6"/>
      <c r="AE55" s="3">
        <v>20</v>
      </c>
      <c r="AF55" s="5"/>
      <c r="AG55" s="6"/>
      <c r="AH55" s="3">
        <v>20</v>
      </c>
      <c r="AI55" s="82">
        <f t="shared" si="4"/>
        <v>0</v>
      </c>
      <c r="AJ55" s="231">
        <f t="shared" si="5"/>
        <v>40</v>
      </c>
    </row>
    <row r="56" spans="1:36" s="40" customFormat="1" ht="13.5" thickBot="1" x14ac:dyDescent="0.25">
      <c r="A56" s="480" t="s">
        <v>245</v>
      </c>
      <c r="B56" s="125" t="s">
        <v>22</v>
      </c>
      <c r="C56" s="462" t="s">
        <v>276</v>
      </c>
      <c r="D56" s="125"/>
      <c r="E56" s="126"/>
      <c r="F56" s="127"/>
      <c r="G56" s="209"/>
      <c r="H56" s="126"/>
      <c r="I56" s="127"/>
      <c r="J56" s="209"/>
      <c r="K56" s="126"/>
      <c r="L56" s="127"/>
      <c r="M56" s="209"/>
      <c r="N56" s="126"/>
      <c r="O56" s="127"/>
      <c r="P56" s="210"/>
      <c r="Q56" s="126"/>
      <c r="R56" s="127"/>
      <c r="S56" s="209"/>
      <c r="T56" s="126"/>
      <c r="U56" s="127"/>
      <c r="V56" s="209"/>
      <c r="W56" s="126"/>
      <c r="X56" s="127"/>
      <c r="Y56" s="209"/>
      <c r="Z56" s="126"/>
      <c r="AA56" s="127"/>
      <c r="AB56" s="128"/>
      <c r="AC56" s="10"/>
      <c r="AD56" s="11"/>
      <c r="AE56" s="12">
        <v>2</v>
      </c>
      <c r="AF56" s="10"/>
      <c r="AG56" s="11"/>
      <c r="AH56" s="12">
        <v>2</v>
      </c>
      <c r="AI56" s="129">
        <f t="shared" si="4"/>
        <v>0</v>
      </c>
      <c r="AJ56" s="233">
        <f t="shared" si="5"/>
        <v>4</v>
      </c>
    </row>
    <row r="57" spans="1:36" s="40" customFormat="1" ht="13.5" thickBot="1" x14ac:dyDescent="0.25">
      <c r="A57" s="234"/>
      <c r="B57" s="94" t="s">
        <v>23</v>
      </c>
      <c r="C57" s="94"/>
      <c r="D57" s="94"/>
      <c r="E57" s="95">
        <f>SUM(E6:E56)</f>
        <v>25</v>
      </c>
      <c r="F57" s="96"/>
      <c r="G57" s="13">
        <f>SUM(G6:G56)</f>
        <v>30</v>
      </c>
      <c r="H57" s="97">
        <f>SUM(H6:H56)</f>
        <v>21</v>
      </c>
      <c r="I57" s="131"/>
      <c r="J57" s="51">
        <f>SUM(J6:J56)</f>
        <v>33</v>
      </c>
      <c r="K57" s="97">
        <f>SUM(K6:K56)</f>
        <v>25</v>
      </c>
      <c r="L57" s="131"/>
      <c r="M57" s="50">
        <f>SUM(M6:M56)</f>
        <v>32</v>
      </c>
      <c r="N57" s="97">
        <f>SUM(N6:N56)</f>
        <v>27</v>
      </c>
      <c r="O57" s="131"/>
      <c r="P57" s="50">
        <f>SUM(P6:P56)</f>
        <v>34</v>
      </c>
      <c r="Q57" s="97">
        <f>SUM(Q6:Q56)</f>
        <v>27</v>
      </c>
      <c r="R57" s="131"/>
      <c r="S57" s="50">
        <f>SUM(S6:S56)</f>
        <v>32</v>
      </c>
      <c r="T57" s="97">
        <f>SUM(T6:T56)</f>
        <v>25</v>
      </c>
      <c r="U57" s="131"/>
      <c r="V57" s="50">
        <f>SUM(V6:V56)</f>
        <v>33</v>
      </c>
      <c r="W57" s="14">
        <f>SUM(W6:W56)</f>
        <v>22</v>
      </c>
      <c r="X57" s="52"/>
      <c r="Y57" s="50">
        <f>SUM(Y6:Y56)</f>
        <v>35</v>
      </c>
      <c r="Z57" s="14">
        <f>SUM(Z6:Z56)</f>
        <v>15</v>
      </c>
      <c r="AA57" s="52"/>
      <c r="AB57" s="50">
        <f>SUM(AB6:AB56)</f>
        <v>27</v>
      </c>
      <c r="AC57" s="14">
        <f>SUM(AC6:AC56)</f>
        <v>4</v>
      </c>
      <c r="AD57" s="52"/>
      <c r="AE57" s="50">
        <f>SUM(AE6:AE56)</f>
        <v>26</v>
      </c>
      <c r="AF57" s="14">
        <f>SUM(AF6:AF56)</f>
        <v>2</v>
      </c>
      <c r="AG57" s="52"/>
      <c r="AH57" s="50">
        <f>SUM(AH6:AH56)</f>
        <v>24</v>
      </c>
      <c r="AI57" s="15">
        <f>SUM(AI6:AI56)</f>
        <v>2895</v>
      </c>
      <c r="AJ57" s="16">
        <f>SUM(AJ6:AJ56)-AJ49-AJ50-AJ51</f>
        <v>300</v>
      </c>
    </row>
    <row r="58" spans="1:36" x14ac:dyDescent="0.2">
      <c r="A58" s="469" t="s">
        <v>246</v>
      </c>
      <c r="B58"/>
      <c r="C58"/>
      <c r="D58" s="416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36" x14ac:dyDescent="0.2">
      <c r="A59" s="469" t="s">
        <v>247</v>
      </c>
      <c r="B59"/>
      <c r="C59"/>
      <c r="D59" s="416"/>
      <c r="E59"/>
      <c r="F59"/>
      <c r="G59"/>
      <c r="H59"/>
      <c r="I59"/>
      <c r="J59"/>
      <c r="K59"/>
      <c r="L59"/>
      <c r="M59"/>
      <c r="N59"/>
      <c r="O59" s="455" t="s">
        <v>248</v>
      </c>
      <c r="P59" s="454"/>
      <c r="Q59"/>
      <c r="R59"/>
      <c r="S59"/>
      <c r="T59" s="454" t="s">
        <v>249</v>
      </c>
      <c r="U59"/>
      <c r="V59"/>
      <c r="W59"/>
    </row>
    <row r="60" spans="1:36" x14ac:dyDescent="0.2">
      <c r="A60" s="470" t="s">
        <v>250</v>
      </c>
      <c r="B60"/>
      <c r="C60"/>
      <c r="D60"/>
      <c r="E60" s="454"/>
      <c r="F60"/>
      <c r="G60"/>
      <c r="H60"/>
      <c r="I60"/>
      <c r="J60"/>
      <c r="K60"/>
      <c r="L60"/>
      <c r="M60"/>
      <c r="N60"/>
      <c r="O60" s="455" t="s">
        <v>251</v>
      </c>
      <c r="P60" s="454"/>
      <c r="Q60"/>
      <c r="R60"/>
      <c r="S60"/>
      <c r="T60" s="454" t="s">
        <v>252</v>
      </c>
      <c r="U60"/>
      <c r="V60"/>
      <c r="W60"/>
    </row>
    <row r="61" spans="1:36" s="40" customFormat="1" x14ac:dyDescent="0.2">
      <c r="A61" s="470" t="s">
        <v>253</v>
      </c>
      <c r="B61"/>
      <c r="C61"/>
      <c r="D61"/>
      <c r="E61" s="454"/>
      <c r="F61"/>
      <c r="G61"/>
      <c r="H61"/>
      <c r="I61"/>
      <c r="J61"/>
      <c r="K61"/>
      <c r="L61"/>
      <c r="M61"/>
      <c r="N61"/>
      <c r="O61" s="455" t="s">
        <v>254</v>
      </c>
      <c r="P61" s="456"/>
      <c r="Q61"/>
      <c r="R61"/>
      <c r="S61"/>
      <c r="T61" s="456" t="s">
        <v>255</v>
      </c>
      <c r="U61"/>
      <c r="V61"/>
      <c r="W61"/>
    </row>
    <row r="62" spans="1:36" s="40" customFormat="1" x14ac:dyDescent="0.2">
      <c r="A62" s="470" t="s">
        <v>256</v>
      </c>
      <c r="B62"/>
      <c r="C62"/>
      <c r="D62"/>
      <c r="E62" s="456"/>
      <c r="F62"/>
      <c r="G62"/>
      <c r="H62"/>
      <c r="I62"/>
      <c r="J62"/>
      <c r="K62"/>
      <c r="L62"/>
      <c r="M62"/>
      <c r="N62"/>
      <c r="O62" s="455" t="s">
        <v>257</v>
      </c>
      <c r="P62" s="456"/>
      <c r="Q62"/>
      <c r="R62"/>
      <c r="S62"/>
      <c r="T62" s="454" t="s">
        <v>258</v>
      </c>
      <c r="U62"/>
      <c r="V62"/>
      <c r="W62"/>
    </row>
    <row r="63" spans="1:36" s="40" customFormat="1" x14ac:dyDescent="0.2">
      <c r="A63" s="457" t="s">
        <v>259</v>
      </c>
      <c r="B63"/>
      <c r="C63"/>
      <c r="D63" s="456"/>
      <c r="E63" s="456"/>
      <c r="F63"/>
      <c r="G63"/>
      <c r="H63"/>
      <c r="I63"/>
      <c r="J63" s="456"/>
      <c r="K63" s="456"/>
      <c r="L63" s="456"/>
      <c r="M63" s="456"/>
      <c r="N63" s="456"/>
      <c r="O63"/>
      <c r="P63" s="456"/>
      <c r="Q63"/>
      <c r="R63"/>
      <c r="S63"/>
      <c r="T63" s="454" t="s">
        <v>260</v>
      </c>
      <c r="U63"/>
      <c r="V63"/>
      <c r="W63"/>
    </row>
    <row r="64" spans="1:36" s="40" customFormat="1" x14ac:dyDescent="0.2">
      <c r="A64" s="471"/>
      <c r="B64"/>
      <c r="C64"/>
      <c r="D64" s="416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454" t="s">
        <v>261</v>
      </c>
      <c r="U64"/>
      <c r="V64"/>
      <c r="W64"/>
    </row>
    <row r="65" spans="1:23" x14ac:dyDescent="0.2">
      <c r="A65" s="472" t="s">
        <v>262</v>
      </c>
      <c r="B65"/>
      <c r="C65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x14ac:dyDescent="0.2">
      <c r="A66" s="470" t="s">
        <v>266</v>
      </c>
      <c r="B66"/>
      <c r="C66"/>
      <c r="D66"/>
      <c r="E66" s="456"/>
      <c r="F66"/>
      <c r="G66"/>
      <c r="H66"/>
      <c r="I66"/>
      <c r="J66"/>
      <c r="K66"/>
      <c r="L66"/>
      <c r="M66"/>
      <c r="N66" s="454"/>
      <c r="O66"/>
      <c r="P66"/>
      <c r="Q66"/>
      <c r="R66"/>
      <c r="S66"/>
      <c r="T66"/>
      <c r="U66"/>
      <c r="V66"/>
      <c r="W66"/>
    </row>
    <row r="67" spans="1:23" x14ac:dyDescent="0.2">
      <c r="A67" s="470" t="s">
        <v>267</v>
      </c>
      <c r="B67" s="456"/>
      <c r="C67" s="456"/>
      <c r="D67" s="416"/>
      <c r="E67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  <c r="V67"/>
      <c r="W67"/>
    </row>
    <row r="68" spans="1:23" x14ac:dyDescent="0.2">
      <c r="A68" s="470" t="s">
        <v>263</v>
      </c>
      <c r="B68" s="456"/>
      <c r="C68" s="456"/>
      <c r="D68" s="43"/>
      <c r="E68" s="44"/>
      <c r="F68" s="44"/>
      <c r="G68" s="45"/>
      <c r="H68" s="44"/>
      <c r="I68" s="44"/>
      <c r="J68" s="45"/>
      <c r="K68" s="44"/>
      <c r="L68" s="44"/>
      <c r="M68" s="45"/>
      <c r="N68" s="44"/>
      <c r="O68" s="44"/>
      <c r="P68" s="45"/>
      <c r="Q68" s="44"/>
      <c r="R68" s="44"/>
      <c r="S68" s="45"/>
      <c r="T68" s="44"/>
      <c r="U68" s="44"/>
      <c r="V68" s="45"/>
      <c r="W68" s="44"/>
    </row>
    <row r="69" spans="1:23" x14ac:dyDescent="0.2">
      <c r="A69" s="470" t="s">
        <v>264</v>
      </c>
      <c r="B69" s="456"/>
      <c r="C69" s="456"/>
      <c r="D69" s="43"/>
      <c r="E69" s="44"/>
      <c r="F69" s="44"/>
      <c r="G69" s="45"/>
      <c r="H69" s="44"/>
      <c r="I69" s="44"/>
      <c r="J69" s="45"/>
      <c r="K69" s="44"/>
      <c r="L69" s="44"/>
      <c r="M69" s="45"/>
      <c r="N69" s="44"/>
      <c r="O69" s="44"/>
      <c r="P69" s="45"/>
      <c r="Q69" s="44"/>
      <c r="R69" s="44"/>
      <c r="S69" s="45"/>
      <c r="T69" s="44"/>
      <c r="U69" s="44"/>
      <c r="V69" s="45"/>
      <c r="W69" s="44"/>
    </row>
    <row r="70" spans="1:23" x14ac:dyDescent="0.2">
      <c r="A70" s="458" t="s">
        <v>277</v>
      </c>
      <c r="B70" s="456"/>
      <c r="C70" s="456"/>
      <c r="D70" s="43"/>
      <c r="E70" s="44"/>
      <c r="F70" s="44"/>
      <c r="G70" s="45"/>
      <c r="H70" s="44"/>
      <c r="I70" s="44"/>
      <c r="J70" s="45"/>
      <c r="K70" s="44"/>
      <c r="L70" s="44"/>
      <c r="M70" s="45"/>
      <c r="N70" s="44"/>
      <c r="O70" s="44"/>
      <c r="P70" s="45"/>
      <c r="Q70" s="44"/>
      <c r="R70" s="44"/>
      <c r="S70" s="45"/>
      <c r="T70" s="44"/>
      <c r="U70" s="44"/>
      <c r="V70" s="45"/>
      <c r="W70" s="44"/>
    </row>
    <row r="71" spans="1:23" x14ac:dyDescent="0.2">
      <c r="B71" s="43"/>
      <c r="C71" s="43"/>
      <c r="D71" s="43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</row>
  </sheetData>
  <sheetProtection algorithmName="SHA-512" hashValue="NGt+JJt7TFbuYmuaVKl0360fXBpPkFISs9rZwmOqGZtMMYnquzlUmEo9ZExm0k0Q4KoB42/nAs7ZEi+mBYOqlg==" saltValue="rD+BlCKDBi1oGQouJu1AiA==" spinCount="100000" sheet="1" objects="1" scenarios="1"/>
  <mergeCells count="32">
    <mergeCell ref="A4:A5"/>
    <mergeCell ref="B52:AJ52"/>
    <mergeCell ref="B29:AJ29"/>
    <mergeCell ref="B46:B47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Q4:S4"/>
    <mergeCell ref="D4:D5"/>
    <mergeCell ref="A2:AJ2"/>
    <mergeCell ref="A1:AJ1"/>
    <mergeCell ref="B3:AJ3"/>
    <mergeCell ref="B4:B5"/>
    <mergeCell ref="E4:G4"/>
    <mergeCell ref="H4:J4"/>
    <mergeCell ref="K4:M4"/>
    <mergeCell ref="N4:P4"/>
    <mergeCell ref="T4:V4"/>
    <mergeCell ref="W4:Y4"/>
    <mergeCell ref="Z4:AB4"/>
    <mergeCell ref="AC4:AE4"/>
    <mergeCell ref="AF4:AH4"/>
    <mergeCell ref="AI4:AI5"/>
    <mergeCell ref="AJ4:AJ5"/>
    <mergeCell ref="C4:C5"/>
  </mergeCells>
  <printOptions horizontalCentered="1"/>
  <pageMargins left="0.15748031496062992" right="0.23622047244094491" top="0.4" bottom="0.28000000000000003" header="0.19" footer="0.22"/>
  <pageSetup paperSize="8" scale="80" orientation="landscape" horizontalDpi="300" verticalDpi="300" r:id="rId1"/>
  <headerFooter>
    <oddHeader>&amp;COsztatlan zenetanár szak mintatantervei - Mélyhegedűtanár szakirány</oddHeader>
    <firstHeader>&amp;COsztatlan zenetanár szak mintatantervei - Mélyhegedűtanár szakirány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K70"/>
  <sheetViews>
    <sheetView showGridLines="0" zoomScale="115" zoomScaleNormal="115" workbookViewId="0">
      <selection activeCell="B12" sqref="B12"/>
    </sheetView>
  </sheetViews>
  <sheetFormatPr defaultRowHeight="12.75" x14ac:dyDescent="0.2"/>
  <cols>
    <col min="1" max="1" width="15.7109375" style="240" customWidth="1"/>
    <col min="2" max="2" width="34.140625" style="17" customWidth="1"/>
    <col min="3" max="3" width="15.42578125" style="17" customWidth="1"/>
    <col min="4" max="4" width="9.5703125" style="17" customWidth="1"/>
    <col min="5" max="6" width="3.85546875" style="18" customWidth="1"/>
    <col min="7" max="7" width="3.85546875" style="19" customWidth="1"/>
    <col min="8" max="9" width="3.85546875" style="18" customWidth="1"/>
    <col min="10" max="10" width="3.85546875" style="19" customWidth="1"/>
    <col min="11" max="12" width="3.85546875" style="18" customWidth="1"/>
    <col min="13" max="13" width="3.85546875" style="19" customWidth="1"/>
    <col min="14" max="15" width="3.85546875" style="18" customWidth="1"/>
    <col min="16" max="16" width="3.85546875" style="19" customWidth="1"/>
    <col min="17" max="18" width="3.85546875" style="18" customWidth="1"/>
    <col min="19" max="19" width="3.85546875" style="19" customWidth="1"/>
    <col min="20" max="21" width="3.85546875" style="18" customWidth="1"/>
    <col min="22" max="22" width="3.85546875" style="19" customWidth="1"/>
    <col min="23" max="23" width="6.7109375" style="18" customWidth="1"/>
    <col min="24" max="24" width="3.85546875" style="18" customWidth="1"/>
    <col min="25" max="25" width="3.85546875" style="19" customWidth="1"/>
    <col min="26" max="27" width="3.85546875" style="18" customWidth="1"/>
    <col min="28" max="28" width="3.85546875" style="19" customWidth="1"/>
    <col min="29" max="30" width="3.85546875" style="18" customWidth="1"/>
    <col min="31" max="31" width="3.85546875" style="19" customWidth="1"/>
    <col min="32" max="33" width="3.85546875" style="18" customWidth="1"/>
    <col min="34" max="34" width="3.85546875" style="19" customWidth="1"/>
    <col min="35" max="35" width="5" style="20" bestFit="1" customWidth="1"/>
    <col min="36" max="36" width="4" style="32" customWidth="1"/>
    <col min="37" max="39" width="3.85546875" style="4" customWidth="1"/>
    <col min="40" max="16384" width="9.140625" style="4"/>
  </cols>
  <sheetData>
    <row r="1" spans="1:36" ht="13.5" thickBot="1" x14ac:dyDescent="0.25">
      <c r="B1" s="606" t="s">
        <v>96</v>
      </c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7"/>
      <c r="AJ1" s="608"/>
    </row>
    <row r="2" spans="1:36" ht="13.5" thickBot="1" x14ac:dyDescent="0.25">
      <c r="A2" s="558" t="s">
        <v>282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9"/>
    </row>
    <row r="3" spans="1:36" ht="13.5" thickBot="1" x14ac:dyDescent="0.25">
      <c r="A3" s="477"/>
      <c r="B3" s="575" t="s">
        <v>85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7"/>
    </row>
    <row r="4" spans="1:36" s="40" customFormat="1" x14ac:dyDescent="0.2">
      <c r="A4" s="593" t="s">
        <v>150</v>
      </c>
      <c r="B4" s="603" t="s">
        <v>0</v>
      </c>
      <c r="C4" s="569" t="s">
        <v>183</v>
      </c>
      <c r="D4" s="571" t="s">
        <v>185</v>
      </c>
      <c r="E4" s="580" t="s">
        <v>1</v>
      </c>
      <c r="F4" s="581"/>
      <c r="G4" s="582"/>
      <c r="H4" s="583" t="s">
        <v>2</v>
      </c>
      <c r="I4" s="581"/>
      <c r="J4" s="582"/>
      <c r="K4" s="583" t="s">
        <v>3</v>
      </c>
      <c r="L4" s="581"/>
      <c r="M4" s="582"/>
      <c r="N4" s="583" t="s">
        <v>4</v>
      </c>
      <c r="O4" s="584"/>
      <c r="P4" s="585"/>
      <c r="Q4" s="583" t="s">
        <v>5</v>
      </c>
      <c r="R4" s="584"/>
      <c r="S4" s="585"/>
      <c r="T4" s="583" t="s">
        <v>6</v>
      </c>
      <c r="U4" s="584"/>
      <c r="V4" s="585"/>
      <c r="W4" s="583" t="s">
        <v>7</v>
      </c>
      <c r="X4" s="584"/>
      <c r="Y4" s="585"/>
      <c r="Z4" s="583" t="s">
        <v>8</v>
      </c>
      <c r="AA4" s="584"/>
      <c r="AB4" s="585"/>
      <c r="AC4" s="586" t="s">
        <v>9</v>
      </c>
      <c r="AD4" s="587"/>
      <c r="AE4" s="588"/>
      <c r="AF4" s="586" t="s">
        <v>10</v>
      </c>
      <c r="AG4" s="587"/>
      <c r="AH4" s="588"/>
      <c r="AI4" s="589" t="s">
        <v>11</v>
      </c>
      <c r="AJ4" s="591" t="s">
        <v>12</v>
      </c>
    </row>
    <row r="5" spans="1:36" s="40" customFormat="1" ht="13.5" thickBot="1" x14ac:dyDescent="0.25">
      <c r="A5" s="605"/>
      <c r="B5" s="604"/>
      <c r="C5" s="570"/>
      <c r="D5" s="572"/>
      <c r="E5" s="163" t="s">
        <v>11</v>
      </c>
      <c r="F5" s="164"/>
      <c r="G5" s="25" t="s">
        <v>12</v>
      </c>
      <c r="H5" s="163" t="s">
        <v>11</v>
      </c>
      <c r="I5" s="164"/>
      <c r="J5" s="25" t="s">
        <v>12</v>
      </c>
      <c r="K5" s="163" t="s">
        <v>11</v>
      </c>
      <c r="L5" s="164"/>
      <c r="M5" s="25" t="s">
        <v>12</v>
      </c>
      <c r="N5" s="163" t="s">
        <v>11</v>
      </c>
      <c r="O5" s="164"/>
      <c r="P5" s="25" t="s">
        <v>12</v>
      </c>
      <c r="Q5" s="163" t="s">
        <v>11</v>
      </c>
      <c r="R5" s="164"/>
      <c r="S5" s="25" t="s">
        <v>12</v>
      </c>
      <c r="T5" s="163" t="s">
        <v>11</v>
      </c>
      <c r="U5" s="164"/>
      <c r="V5" s="25" t="s">
        <v>12</v>
      </c>
      <c r="W5" s="23" t="s">
        <v>11</v>
      </c>
      <c r="X5" s="24"/>
      <c r="Y5" s="25" t="s">
        <v>12</v>
      </c>
      <c r="Z5" s="23" t="s">
        <v>11</v>
      </c>
      <c r="AA5" s="24"/>
      <c r="AB5" s="25" t="s">
        <v>12</v>
      </c>
      <c r="AC5" s="213" t="s">
        <v>11</v>
      </c>
      <c r="AD5" s="214"/>
      <c r="AE5" s="215" t="s">
        <v>12</v>
      </c>
      <c r="AF5" s="213" t="s">
        <v>11</v>
      </c>
      <c r="AG5" s="214"/>
      <c r="AH5" s="215" t="s">
        <v>12</v>
      </c>
      <c r="AI5" s="590"/>
      <c r="AJ5" s="592"/>
    </row>
    <row r="6" spans="1:36" s="40" customFormat="1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151">
        <v>2</v>
      </c>
      <c r="L6" s="152" t="s">
        <v>33</v>
      </c>
      <c r="M6" s="176">
        <v>3</v>
      </c>
      <c r="N6" s="68">
        <v>2</v>
      </c>
      <c r="O6" s="69" t="s">
        <v>33</v>
      </c>
      <c r="P6" s="175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179"/>
      <c r="Z6" s="177"/>
      <c r="AA6" s="180"/>
      <c r="AB6" s="181"/>
      <c r="AC6" s="216"/>
      <c r="AD6" s="217"/>
      <c r="AE6" s="218"/>
      <c r="AF6" s="216"/>
      <c r="AG6" s="217"/>
      <c r="AH6" s="218"/>
      <c r="AI6" s="146">
        <f>15*(E6+H6+K6+N6+Q6+T6+W6+Z6+AC6+AF6)</f>
        <v>180</v>
      </c>
      <c r="AJ6" s="267">
        <f>G6+J6+M6+P6+S6+V6+Y6+AB6+AE6+AH6</f>
        <v>18</v>
      </c>
    </row>
    <row r="7" spans="1:36" s="40" customFormat="1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65"/>
      <c r="L7" s="64"/>
      <c r="M7" s="121"/>
      <c r="N7" s="65"/>
      <c r="O7" s="64"/>
      <c r="P7" s="121"/>
      <c r="Q7" s="65"/>
      <c r="R7" s="64"/>
      <c r="S7" s="121"/>
      <c r="T7" s="65"/>
      <c r="U7" s="64" t="s">
        <v>25</v>
      </c>
      <c r="V7" s="121">
        <v>0</v>
      </c>
      <c r="W7" s="177"/>
      <c r="X7" s="178"/>
      <c r="Y7" s="179"/>
      <c r="Z7" s="177"/>
      <c r="AA7" s="180"/>
      <c r="AB7" s="181"/>
      <c r="AC7" s="216"/>
      <c r="AD7" s="217"/>
      <c r="AE7" s="218"/>
      <c r="AF7" s="216"/>
      <c r="AG7" s="217"/>
      <c r="AH7" s="218"/>
      <c r="AI7" s="147">
        <f t="shared" ref="AI7:AI15" si="0">15*(E7+H7+K7+N7+Q7+T7+W7+Z7+AC7+AF7)</f>
        <v>0</v>
      </c>
      <c r="AJ7" s="266">
        <f t="shared" ref="AJ7:AJ15" si="1">G7+J7+M7+P7+S7+V7+Y7+AB7+AE7+AH7</f>
        <v>0</v>
      </c>
    </row>
    <row r="8" spans="1:36" s="40" customFormat="1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121">
        <v>1</v>
      </c>
      <c r="H8" s="65">
        <v>1</v>
      </c>
      <c r="I8" s="64" t="s">
        <v>13</v>
      </c>
      <c r="J8" s="121">
        <v>1</v>
      </c>
      <c r="K8" s="65"/>
      <c r="L8" s="64"/>
      <c r="M8" s="121"/>
      <c r="N8" s="65"/>
      <c r="O8" s="64"/>
      <c r="P8" s="121"/>
      <c r="Q8" s="65"/>
      <c r="R8" s="64"/>
      <c r="S8" s="121"/>
      <c r="T8" s="65"/>
      <c r="U8" s="64"/>
      <c r="V8" s="121"/>
      <c r="W8" s="184"/>
      <c r="X8" s="185"/>
      <c r="Y8" s="186"/>
      <c r="Z8" s="184"/>
      <c r="AA8" s="187"/>
      <c r="AB8" s="188"/>
      <c r="AC8" s="219"/>
      <c r="AD8" s="220"/>
      <c r="AE8" s="221"/>
      <c r="AF8" s="219"/>
      <c r="AG8" s="220"/>
      <c r="AH8" s="221"/>
      <c r="AI8" s="147">
        <f t="shared" si="0"/>
        <v>30</v>
      </c>
      <c r="AJ8" s="266">
        <f t="shared" si="1"/>
        <v>2</v>
      </c>
    </row>
    <row r="9" spans="1:36" s="40" customFormat="1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121">
        <v>1</v>
      </c>
      <c r="Q9" s="65">
        <v>1</v>
      </c>
      <c r="R9" s="64" t="s">
        <v>15</v>
      </c>
      <c r="S9" s="121">
        <v>1</v>
      </c>
      <c r="T9" s="65"/>
      <c r="U9" s="64"/>
      <c r="V9" s="121"/>
      <c r="W9" s="184"/>
      <c r="X9" s="185"/>
      <c r="Y9" s="186"/>
      <c r="Z9" s="184"/>
      <c r="AA9" s="187"/>
      <c r="AB9" s="188"/>
      <c r="AC9" s="219"/>
      <c r="AD9" s="220"/>
      <c r="AE9" s="221"/>
      <c r="AF9" s="219"/>
      <c r="AG9" s="220"/>
      <c r="AH9" s="221"/>
      <c r="AI9" s="147">
        <f t="shared" si="0"/>
        <v>105</v>
      </c>
      <c r="AJ9" s="266">
        <f t="shared" si="1"/>
        <v>7</v>
      </c>
    </row>
    <row r="10" spans="1:36" s="40" customFormat="1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121">
        <v>2</v>
      </c>
      <c r="Q10" s="65">
        <v>1</v>
      </c>
      <c r="R10" s="64" t="s">
        <v>15</v>
      </c>
      <c r="S10" s="121">
        <v>2</v>
      </c>
      <c r="T10" s="65"/>
      <c r="U10" s="64"/>
      <c r="V10" s="121"/>
      <c r="W10" s="184"/>
      <c r="X10" s="185"/>
      <c r="Y10" s="186"/>
      <c r="Z10" s="184"/>
      <c r="AA10" s="187"/>
      <c r="AB10" s="188"/>
      <c r="AC10" s="219"/>
      <c r="AD10" s="220"/>
      <c r="AE10" s="221"/>
      <c r="AF10" s="219"/>
      <c r="AG10" s="220"/>
      <c r="AH10" s="221"/>
      <c r="AI10" s="147">
        <f t="shared" si="0"/>
        <v>105</v>
      </c>
      <c r="AJ10" s="266">
        <f t="shared" si="1"/>
        <v>14</v>
      </c>
    </row>
    <row r="11" spans="1:36" s="40" customFormat="1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121"/>
      <c r="Q11" s="65">
        <v>1</v>
      </c>
      <c r="R11" s="64" t="s">
        <v>15</v>
      </c>
      <c r="S11" s="121">
        <v>1</v>
      </c>
      <c r="T11" s="65">
        <v>2</v>
      </c>
      <c r="U11" s="64" t="s">
        <v>15</v>
      </c>
      <c r="V11" s="121">
        <v>2</v>
      </c>
      <c r="W11" s="184"/>
      <c r="X11" s="185"/>
      <c r="Y11" s="186"/>
      <c r="Z11" s="184"/>
      <c r="AA11" s="187"/>
      <c r="AB11" s="188"/>
      <c r="AC11" s="219"/>
      <c r="AD11" s="220"/>
      <c r="AE11" s="221"/>
      <c r="AF11" s="219"/>
      <c r="AG11" s="220"/>
      <c r="AH11" s="221"/>
      <c r="AI11" s="147">
        <f t="shared" si="0"/>
        <v>45</v>
      </c>
      <c r="AJ11" s="266">
        <f t="shared" si="1"/>
        <v>3</v>
      </c>
    </row>
    <row r="12" spans="1:36" s="40" customFormat="1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121"/>
      <c r="Q12" s="65"/>
      <c r="R12" s="64"/>
      <c r="S12" s="121"/>
      <c r="T12" s="65"/>
      <c r="U12" s="64" t="s">
        <v>25</v>
      </c>
      <c r="V12" s="121">
        <v>0</v>
      </c>
      <c r="W12" s="184"/>
      <c r="X12" s="185"/>
      <c r="Y12" s="186"/>
      <c r="Z12" s="184"/>
      <c r="AA12" s="187"/>
      <c r="AB12" s="188"/>
      <c r="AC12" s="219"/>
      <c r="AD12" s="220"/>
      <c r="AE12" s="221"/>
      <c r="AF12" s="219"/>
      <c r="AG12" s="220"/>
      <c r="AH12" s="221"/>
      <c r="AI12" s="147">
        <f t="shared" si="0"/>
        <v>0</v>
      </c>
      <c r="AJ12" s="268">
        <f t="shared" si="1"/>
        <v>0</v>
      </c>
    </row>
    <row r="13" spans="1:36" s="40" customFormat="1" x14ac:dyDescent="0.2">
      <c r="A13" s="401" t="s">
        <v>115</v>
      </c>
      <c r="B13" s="62" t="s">
        <v>27</v>
      </c>
      <c r="C13" s="158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121"/>
      <c r="Q13" s="65"/>
      <c r="R13" s="64"/>
      <c r="S13" s="121"/>
      <c r="T13" s="65"/>
      <c r="U13" s="64"/>
      <c r="V13" s="121"/>
      <c r="W13" s="190"/>
      <c r="X13" s="185"/>
      <c r="Y13" s="186"/>
      <c r="Z13" s="190"/>
      <c r="AA13" s="191"/>
      <c r="AB13" s="186"/>
      <c r="AC13" s="222"/>
      <c r="AD13" s="223"/>
      <c r="AE13" s="224"/>
      <c r="AF13" s="222"/>
      <c r="AG13" s="223"/>
      <c r="AH13" s="224"/>
      <c r="AI13" s="147">
        <f t="shared" si="0"/>
        <v>30</v>
      </c>
      <c r="AJ13" s="266">
        <f t="shared" si="1"/>
        <v>2</v>
      </c>
    </row>
    <row r="14" spans="1:36" s="40" customFormat="1" x14ac:dyDescent="0.2">
      <c r="A14" s="401" t="s">
        <v>116</v>
      </c>
      <c r="B14" s="62" t="s">
        <v>28</v>
      </c>
      <c r="C14" s="158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121"/>
      <c r="N14" s="65">
        <v>2</v>
      </c>
      <c r="O14" s="64" t="s">
        <v>33</v>
      </c>
      <c r="P14" s="121">
        <v>2</v>
      </c>
      <c r="Q14" s="65"/>
      <c r="R14" s="64"/>
      <c r="S14" s="121"/>
      <c r="T14" s="65"/>
      <c r="U14" s="64"/>
      <c r="V14" s="121"/>
      <c r="W14" s="190"/>
      <c r="X14" s="185"/>
      <c r="Y14" s="186"/>
      <c r="Z14" s="190"/>
      <c r="AA14" s="191"/>
      <c r="AB14" s="186"/>
      <c r="AC14" s="222"/>
      <c r="AD14" s="223"/>
      <c r="AE14" s="224"/>
      <c r="AF14" s="222"/>
      <c r="AG14" s="223"/>
      <c r="AH14" s="224"/>
      <c r="AI14" s="147">
        <f t="shared" si="0"/>
        <v>30</v>
      </c>
      <c r="AJ14" s="266">
        <f t="shared" si="1"/>
        <v>2</v>
      </c>
    </row>
    <row r="15" spans="1:36" s="40" customFormat="1" x14ac:dyDescent="0.2">
      <c r="A15" s="401" t="s">
        <v>117</v>
      </c>
      <c r="B15" s="158" t="s">
        <v>17</v>
      </c>
      <c r="C15" s="158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121">
        <v>2</v>
      </c>
      <c r="N15" s="65"/>
      <c r="O15" s="64"/>
      <c r="P15" s="121"/>
      <c r="Q15" s="65"/>
      <c r="R15" s="64"/>
      <c r="S15" s="121"/>
      <c r="T15" s="65"/>
      <c r="U15" s="64"/>
      <c r="V15" s="121"/>
      <c r="W15" s="190"/>
      <c r="X15" s="185"/>
      <c r="Y15" s="186"/>
      <c r="Z15" s="190"/>
      <c r="AA15" s="191"/>
      <c r="AB15" s="186"/>
      <c r="AC15" s="222"/>
      <c r="AD15" s="223"/>
      <c r="AE15" s="224"/>
      <c r="AF15" s="222"/>
      <c r="AG15" s="223"/>
      <c r="AH15" s="224"/>
      <c r="AI15" s="147">
        <f t="shared" si="0"/>
        <v>30</v>
      </c>
      <c r="AJ15" s="266">
        <f t="shared" si="1"/>
        <v>2</v>
      </c>
    </row>
    <row r="16" spans="1:36" s="40" customFormat="1" x14ac:dyDescent="0.2">
      <c r="A16" s="481" t="s">
        <v>202</v>
      </c>
      <c r="B16" s="423" t="s">
        <v>284</v>
      </c>
      <c r="C16" s="450" t="s">
        <v>184</v>
      </c>
      <c r="D16" s="449" t="s">
        <v>19</v>
      </c>
      <c r="E16" s="73">
        <v>2</v>
      </c>
      <c r="F16" s="74" t="s">
        <v>33</v>
      </c>
      <c r="G16" s="318">
        <v>7</v>
      </c>
      <c r="H16" s="73">
        <v>2</v>
      </c>
      <c r="I16" s="74" t="s">
        <v>33</v>
      </c>
      <c r="J16" s="318">
        <v>7</v>
      </c>
      <c r="K16" s="73">
        <v>2</v>
      </c>
      <c r="L16" s="74" t="s">
        <v>33</v>
      </c>
      <c r="M16" s="318">
        <v>7</v>
      </c>
      <c r="N16" s="73">
        <v>2</v>
      </c>
      <c r="O16" s="74" t="s">
        <v>33</v>
      </c>
      <c r="P16" s="318">
        <v>7</v>
      </c>
      <c r="Q16" s="73">
        <v>2</v>
      </c>
      <c r="R16" s="74" t="s">
        <v>33</v>
      </c>
      <c r="S16" s="318">
        <v>7</v>
      </c>
      <c r="T16" s="73">
        <v>2</v>
      </c>
      <c r="U16" s="74" t="s">
        <v>33</v>
      </c>
      <c r="V16" s="318">
        <v>7</v>
      </c>
      <c r="W16" s="149">
        <v>2</v>
      </c>
      <c r="X16" s="150" t="s">
        <v>33</v>
      </c>
      <c r="Y16" s="365">
        <v>7</v>
      </c>
      <c r="Z16" s="149">
        <v>2</v>
      </c>
      <c r="AA16" s="150" t="s">
        <v>19</v>
      </c>
      <c r="AB16" s="365">
        <v>7</v>
      </c>
      <c r="AC16" s="222"/>
      <c r="AD16" s="223"/>
      <c r="AE16" s="224"/>
      <c r="AF16" s="222"/>
      <c r="AG16" s="223"/>
      <c r="AH16" s="224"/>
      <c r="AI16" s="270">
        <f t="shared" ref="AI16:AI31" si="2">15*(E16+H16+K16+N16+Q16+T16+W16+Z16+AC16+AF16)</f>
        <v>240</v>
      </c>
      <c r="AJ16" s="266">
        <f t="shared" ref="AJ16:AJ31" si="3">G16+J16+M16+P16+S16+V16+Y16+AB16+AE16+AH16</f>
        <v>56</v>
      </c>
    </row>
    <row r="17" spans="1:37" s="2" customFormat="1" ht="25.5" x14ac:dyDescent="0.2">
      <c r="A17" s="429" t="s">
        <v>169</v>
      </c>
      <c r="B17" s="415" t="s">
        <v>156</v>
      </c>
      <c r="C17" s="466" t="s">
        <v>285</v>
      </c>
      <c r="D17" s="450"/>
      <c r="E17" s="73"/>
      <c r="F17" s="74"/>
      <c r="G17" s="318"/>
      <c r="H17" s="73"/>
      <c r="I17" s="74"/>
      <c r="J17" s="318"/>
      <c r="K17" s="73"/>
      <c r="L17" s="74"/>
      <c r="M17" s="318"/>
      <c r="N17" s="73"/>
      <c r="O17" s="74"/>
      <c r="P17" s="318"/>
      <c r="Q17" s="73"/>
      <c r="R17" s="74"/>
      <c r="S17" s="318"/>
      <c r="T17" s="73"/>
      <c r="U17" s="74"/>
      <c r="V17" s="318"/>
      <c r="W17" s="63"/>
      <c r="X17" s="64"/>
      <c r="Y17" s="317"/>
      <c r="Z17" s="65"/>
      <c r="AA17" s="64" t="s">
        <v>25</v>
      </c>
      <c r="AB17" s="317">
        <v>0</v>
      </c>
      <c r="AC17" s="115"/>
      <c r="AD17" s="116"/>
      <c r="AE17" s="340"/>
      <c r="AF17" s="115"/>
      <c r="AG17" s="116"/>
      <c r="AH17" s="340"/>
      <c r="AI17" s="82">
        <f t="shared" si="2"/>
        <v>0</v>
      </c>
      <c r="AJ17" s="348">
        <f t="shared" si="3"/>
        <v>0</v>
      </c>
      <c r="AK17" s="40"/>
    </row>
    <row r="18" spans="1:37" s="40" customFormat="1" x14ac:dyDescent="0.2">
      <c r="A18" s="481" t="s">
        <v>203</v>
      </c>
      <c r="B18" s="412" t="s">
        <v>222</v>
      </c>
      <c r="C18" s="450" t="s">
        <v>184</v>
      </c>
      <c r="D18" s="449" t="s">
        <v>186</v>
      </c>
      <c r="E18" s="73">
        <v>1</v>
      </c>
      <c r="F18" s="74" t="s">
        <v>33</v>
      </c>
      <c r="G18" s="121">
        <v>1</v>
      </c>
      <c r="H18" s="73">
        <v>1</v>
      </c>
      <c r="I18" s="74" t="s">
        <v>33</v>
      </c>
      <c r="J18" s="121">
        <v>1</v>
      </c>
      <c r="K18" s="73">
        <v>1</v>
      </c>
      <c r="L18" s="74" t="s">
        <v>33</v>
      </c>
      <c r="M18" s="121">
        <v>1</v>
      </c>
      <c r="N18" s="73">
        <v>1</v>
      </c>
      <c r="O18" s="74" t="s">
        <v>33</v>
      </c>
      <c r="P18" s="121">
        <v>1</v>
      </c>
      <c r="Q18" s="73"/>
      <c r="R18" s="74"/>
      <c r="S18" s="121"/>
      <c r="T18" s="73"/>
      <c r="U18" s="74"/>
      <c r="V18" s="121"/>
      <c r="W18" s="149"/>
      <c r="X18" s="150"/>
      <c r="Y18" s="186"/>
      <c r="Z18" s="149"/>
      <c r="AA18" s="150"/>
      <c r="AB18" s="186"/>
      <c r="AC18" s="222"/>
      <c r="AD18" s="223"/>
      <c r="AE18" s="224"/>
      <c r="AF18" s="222"/>
      <c r="AG18" s="223"/>
      <c r="AH18" s="224"/>
      <c r="AI18" s="270">
        <f t="shared" si="2"/>
        <v>60</v>
      </c>
      <c r="AJ18" s="266">
        <f t="shared" si="3"/>
        <v>4</v>
      </c>
    </row>
    <row r="19" spans="1:37" s="40" customFormat="1" x14ac:dyDescent="0.2">
      <c r="A19" s="481" t="s">
        <v>286</v>
      </c>
      <c r="B19" s="411" t="s">
        <v>182</v>
      </c>
      <c r="C19" s="450" t="s">
        <v>184</v>
      </c>
      <c r="D19" s="449" t="s">
        <v>186</v>
      </c>
      <c r="E19" s="73">
        <v>1</v>
      </c>
      <c r="F19" s="74" t="s">
        <v>33</v>
      </c>
      <c r="G19" s="121">
        <v>1</v>
      </c>
      <c r="H19" s="73">
        <v>1</v>
      </c>
      <c r="I19" s="74" t="s">
        <v>33</v>
      </c>
      <c r="J19" s="121">
        <v>1</v>
      </c>
      <c r="K19" s="73">
        <v>1</v>
      </c>
      <c r="L19" s="74" t="s">
        <v>33</v>
      </c>
      <c r="M19" s="121">
        <v>1</v>
      </c>
      <c r="N19" s="73">
        <v>1</v>
      </c>
      <c r="O19" s="74" t="s">
        <v>33</v>
      </c>
      <c r="P19" s="121">
        <v>1</v>
      </c>
      <c r="Q19" s="73">
        <v>1</v>
      </c>
      <c r="R19" s="74" t="s">
        <v>33</v>
      </c>
      <c r="S19" s="121">
        <v>1</v>
      </c>
      <c r="T19" s="73">
        <v>1</v>
      </c>
      <c r="U19" s="74" t="s">
        <v>33</v>
      </c>
      <c r="V19" s="121">
        <v>1</v>
      </c>
      <c r="W19" s="149">
        <v>1</v>
      </c>
      <c r="X19" s="150" t="s">
        <v>33</v>
      </c>
      <c r="Y19" s="186">
        <v>1</v>
      </c>
      <c r="Z19" s="149">
        <v>1</v>
      </c>
      <c r="AA19" s="150" t="s">
        <v>33</v>
      </c>
      <c r="AB19" s="186">
        <v>1</v>
      </c>
      <c r="AC19" s="222"/>
      <c r="AD19" s="223"/>
      <c r="AE19" s="224"/>
      <c r="AF19" s="222"/>
      <c r="AG19" s="223"/>
      <c r="AH19" s="224"/>
      <c r="AI19" s="270">
        <f t="shared" si="2"/>
        <v>120</v>
      </c>
      <c r="AJ19" s="266">
        <f t="shared" si="3"/>
        <v>8</v>
      </c>
    </row>
    <row r="20" spans="1:37" s="40" customFormat="1" x14ac:dyDescent="0.2">
      <c r="A20" s="440" t="s">
        <v>196</v>
      </c>
      <c r="B20" s="62" t="s">
        <v>229</v>
      </c>
      <c r="C20" s="132"/>
      <c r="D20" s="451" t="s">
        <v>19</v>
      </c>
      <c r="E20" s="73">
        <v>1</v>
      </c>
      <c r="F20" s="74" t="s">
        <v>15</v>
      </c>
      <c r="G20" s="186">
        <v>1</v>
      </c>
      <c r="H20" s="73">
        <v>1</v>
      </c>
      <c r="I20" s="74" t="s">
        <v>15</v>
      </c>
      <c r="J20" s="186">
        <v>1</v>
      </c>
      <c r="K20" s="73">
        <v>1</v>
      </c>
      <c r="L20" s="74" t="s">
        <v>15</v>
      </c>
      <c r="M20" s="186">
        <v>1</v>
      </c>
      <c r="N20" s="73">
        <v>1</v>
      </c>
      <c r="O20" s="74" t="s">
        <v>15</v>
      </c>
      <c r="P20" s="186">
        <v>1</v>
      </c>
      <c r="Q20" s="73">
        <v>1</v>
      </c>
      <c r="R20" s="74" t="s">
        <v>15</v>
      </c>
      <c r="S20" s="186">
        <v>1</v>
      </c>
      <c r="T20" s="73">
        <v>1</v>
      </c>
      <c r="U20" s="74" t="s">
        <v>15</v>
      </c>
      <c r="V20" s="186">
        <v>1</v>
      </c>
      <c r="W20" s="149">
        <v>1</v>
      </c>
      <c r="X20" s="150" t="s">
        <v>19</v>
      </c>
      <c r="Y20" s="186">
        <v>1</v>
      </c>
      <c r="Z20" s="149">
        <v>1</v>
      </c>
      <c r="AA20" s="150" t="s">
        <v>19</v>
      </c>
      <c r="AB20" s="186">
        <v>1</v>
      </c>
      <c r="AC20" s="222"/>
      <c r="AD20" s="223"/>
      <c r="AE20" s="224"/>
      <c r="AF20" s="222"/>
      <c r="AG20" s="223"/>
      <c r="AH20" s="224"/>
      <c r="AI20" s="270">
        <f t="shared" si="2"/>
        <v>120</v>
      </c>
      <c r="AJ20" s="266">
        <f t="shared" si="3"/>
        <v>8</v>
      </c>
    </row>
    <row r="21" spans="1:37" s="40" customFormat="1" x14ac:dyDescent="0.2">
      <c r="A21" s="440" t="s">
        <v>236</v>
      </c>
      <c r="B21" s="62" t="s">
        <v>230</v>
      </c>
      <c r="C21" s="450"/>
      <c r="D21" s="451" t="s">
        <v>19</v>
      </c>
      <c r="E21" s="195">
        <v>4</v>
      </c>
      <c r="F21" s="196" t="s">
        <v>15</v>
      </c>
      <c r="G21" s="121">
        <v>2</v>
      </c>
      <c r="H21" s="195">
        <v>4</v>
      </c>
      <c r="I21" s="196" t="s">
        <v>15</v>
      </c>
      <c r="J21" s="121">
        <v>2</v>
      </c>
      <c r="K21" s="195">
        <v>4</v>
      </c>
      <c r="L21" s="196" t="s">
        <v>15</v>
      </c>
      <c r="M21" s="121">
        <v>2</v>
      </c>
      <c r="N21" s="195">
        <v>4</v>
      </c>
      <c r="O21" s="196" t="s">
        <v>15</v>
      </c>
      <c r="P21" s="121">
        <v>2</v>
      </c>
      <c r="Q21" s="195">
        <v>4</v>
      </c>
      <c r="R21" s="196" t="s">
        <v>15</v>
      </c>
      <c r="S21" s="121">
        <v>2</v>
      </c>
      <c r="T21" s="195">
        <v>4</v>
      </c>
      <c r="U21" s="196" t="s">
        <v>15</v>
      </c>
      <c r="V21" s="121">
        <v>2</v>
      </c>
      <c r="W21" s="149">
        <v>4</v>
      </c>
      <c r="X21" s="150" t="s">
        <v>19</v>
      </c>
      <c r="Y21" s="186">
        <v>2</v>
      </c>
      <c r="Z21" s="149">
        <v>4</v>
      </c>
      <c r="AA21" s="150" t="s">
        <v>19</v>
      </c>
      <c r="AB21" s="186">
        <v>2</v>
      </c>
      <c r="AC21" s="222"/>
      <c r="AD21" s="223"/>
      <c r="AE21" s="224"/>
      <c r="AF21" s="222"/>
      <c r="AG21" s="223"/>
      <c r="AH21" s="224"/>
      <c r="AI21" s="270">
        <f>15*(E21+H21+K21+N21+Q21+T21+W21+Z21+AC21+AF21)</f>
        <v>480</v>
      </c>
      <c r="AJ21" s="266">
        <f>G21+J21+M21+P21+S21+V21+Y21+AB21+AE21+AH21</f>
        <v>16</v>
      </c>
    </row>
    <row r="22" spans="1:37" s="40" customFormat="1" x14ac:dyDescent="0.2">
      <c r="A22" s="440" t="s">
        <v>126</v>
      </c>
      <c r="B22" s="62" t="s">
        <v>231</v>
      </c>
      <c r="C22" s="450"/>
      <c r="D22" s="451" t="s">
        <v>19</v>
      </c>
      <c r="E22" s="195">
        <v>1</v>
      </c>
      <c r="F22" s="196" t="s">
        <v>15</v>
      </c>
      <c r="G22" s="121">
        <v>3</v>
      </c>
      <c r="H22" s="195">
        <v>1</v>
      </c>
      <c r="I22" s="196" t="s">
        <v>15</v>
      </c>
      <c r="J22" s="121">
        <v>3</v>
      </c>
      <c r="K22" s="195">
        <v>1</v>
      </c>
      <c r="L22" s="196" t="s">
        <v>15</v>
      </c>
      <c r="M22" s="121">
        <v>3</v>
      </c>
      <c r="N22" s="195">
        <v>1</v>
      </c>
      <c r="O22" s="196" t="s">
        <v>15</v>
      </c>
      <c r="P22" s="121">
        <v>3</v>
      </c>
      <c r="Q22" s="195">
        <v>1</v>
      </c>
      <c r="R22" s="196" t="s">
        <v>15</v>
      </c>
      <c r="S22" s="121">
        <v>3</v>
      </c>
      <c r="T22" s="195">
        <v>1</v>
      </c>
      <c r="U22" s="196" t="s">
        <v>15</v>
      </c>
      <c r="V22" s="121">
        <v>3</v>
      </c>
      <c r="W22" s="149">
        <v>1</v>
      </c>
      <c r="X22" s="150" t="s">
        <v>19</v>
      </c>
      <c r="Y22" s="186">
        <v>3</v>
      </c>
      <c r="Z22" s="149">
        <v>1</v>
      </c>
      <c r="AA22" s="150" t="s">
        <v>19</v>
      </c>
      <c r="AB22" s="186">
        <v>3</v>
      </c>
      <c r="AC22" s="222"/>
      <c r="AD22" s="223"/>
      <c r="AE22" s="224"/>
      <c r="AF22" s="222"/>
      <c r="AG22" s="223"/>
      <c r="AH22" s="224"/>
      <c r="AI22" s="270">
        <f t="shared" si="2"/>
        <v>120</v>
      </c>
      <c r="AJ22" s="266">
        <f t="shared" si="3"/>
        <v>24</v>
      </c>
    </row>
    <row r="23" spans="1:37" s="40" customFormat="1" x14ac:dyDescent="0.2">
      <c r="A23" s="440" t="s">
        <v>237</v>
      </c>
      <c r="B23" s="62" t="s">
        <v>226</v>
      </c>
      <c r="C23" s="450"/>
      <c r="D23" s="451" t="s">
        <v>19</v>
      </c>
      <c r="E23" s="195"/>
      <c r="F23" s="196"/>
      <c r="G23" s="121"/>
      <c r="H23" s="195"/>
      <c r="I23" s="196"/>
      <c r="J23" s="121"/>
      <c r="K23" s="195">
        <v>2</v>
      </c>
      <c r="L23" s="196" t="s">
        <v>15</v>
      </c>
      <c r="M23" s="121">
        <v>1</v>
      </c>
      <c r="N23" s="195">
        <v>2</v>
      </c>
      <c r="O23" s="196" t="s">
        <v>15</v>
      </c>
      <c r="P23" s="121">
        <v>1</v>
      </c>
      <c r="Q23" s="195"/>
      <c r="R23" s="196"/>
      <c r="S23" s="121"/>
      <c r="T23" s="195"/>
      <c r="U23" s="196"/>
      <c r="V23" s="121"/>
      <c r="W23" s="190"/>
      <c r="X23" s="197"/>
      <c r="Y23" s="198"/>
      <c r="Z23" s="190"/>
      <c r="AA23" s="191"/>
      <c r="AB23" s="186"/>
      <c r="AC23" s="222"/>
      <c r="AD23" s="223"/>
      <c r="AE23" s="224"/>
      <c r="AF23" s="222"/>
      <c r="AG23" s="223"/>
      <c r="AH23" s="224"/>
      <c r="AI23" s="270">
        <f t="shared" si="2"/>
        <v>60</v>
      </c>
      <c r="AJ23" s="266">
        <f t="shared" si="3"/>
        <v>2</v>
      </c>
    </row>
    <row r="24" spans="1:37" x14ac:dyDescent="0.2">
      <c r="A24" s="440" t="s">
        <v>239</v>
      </c>
      <c r="B24" s="62" t="s">
        <v>227</v>
      </c>
      <c r="C24" s="450"/>
      <c r="D24" s="451" t="s">
        <v>19</v>
      </c>
      <c r="E24" s="195">
        <v>1</v>
      </c>
      <c r="F24" s="196" t="s">
        <v>15</v>
      </c>
      <c r="G24" s="121">
        <v>1</v>
      </c>
      <c r="H24" s="195">
        <v>1</v>
      </c>
      <c r="I24" s="196" t="s">
        <v>33</v>
      </c>
      <c r="J24" s="121">
        <v>1</v>
      </c>
      <c r="K24" s="195"/>
      <c r="L24" s="196"/>
      <c r="M24" s="121"/>
      <c r="N24" s="195"/>
      <c r="O24" s="196"/>
      <c r="P24" s="121"/>
      <c r="Q24" s="195"/>
      <c r="R24" s="196"/>
      <c r="S24" s="121"/>
      <c r="T24" s="195"/>
      <c r="U24" s="196"/>
      <c r="V24" s="121"/>
      <c r="W24" s="190"/>
      <c r="X24" s="197"/>
      <c r="Y24" s="198"/>
      <c r="Z24" s="190"/>
      <c r="AA24" s="191"/>
      <c r="AB24" s="186"/>
      <c r="AC24" s="222"/>
      <c r="AD24" s="223"/>
      <c r="AE24" s="224"/>
      <c r="AF24" s="222"/>
      <c r="AG24" s="223"/>
      <c r="AH24" s="224"/>
      <c r="AI24" s="270">
        <f t="shared" si="2"/>
        <v>30</v>
      </c>
      <c r="AJ24" s="266">
        <f t="shared" si="3"/>
        <v>2</v>
      </c>
    </row>
    <row r="25" spans="1:37" ht="25.5" x14ac:dyDescent="0.2">
      <c r="A25" s="474" t="s">
        <v>133</v>
      </c>
      <c r="B25" s="62" t="s">
        <v>268</v>
      </c>
      <c r="C25" s="422" t="s">
        <v>184</v>
      </c>
      <c r="D25" s="448" t="s">
        <v>19</v>
      </c>
      <c r="E25" s="195"/>
      <c r="F25" s="196"/>
      <c r="G25" s="121"/>
      <c r="H25" s="195"/>
      <c r="I25" s="196"/>
      <c r="J25" s="121"/>
      <c r="K25" s="195"/>
      <c r="L25" s="196"/>
      <c r="M25" s="121"/>
      <c r="N25" s="195"/>
      <c r="O25" s="196"/>
      <c r="P25" s="121"/>
      <c r="Q25" s="195">
        <v>4</v>
      </c>
      <c r="R25" s="196" t="s">
        <v>19</v>
      </c>
      <c r="S25" s="121">
        <v>2</v>
      </c>
      <c r="T25" s="195">
        <v>4</v>
      </c>
      <c r="U25" s="196" t="s">
        <v>15</v>
      </c>
      <c r="V25" s="121">
        <v>2</v>
      </c>
      <c r="W25" s="197"/>
      <c r="X25" s="197"/>
      <c r="Y25" s="198"/>
      <c r="Z25" s="190"/>
      <c r="AA25" s="191"/>
      <c r="AB25" s="273"/>
      <c r="AC25" s="222"/>
      <c r="AD25" s="223"/>
      <c r="AE25" s="224"/>
      <c r="AF25" s="222"/>
      <c r="AG25" s="223"/>
      <c r="AH25" s="224"/>
      <c r="AI25" s="270">
        <f t="shared" si="2"/>
        <v>120</v>
      </c>
      <c r="AJ25" s="266">
        <f t="shared" si="3"/>
        <v>4</v>
      </c>
    </row>
    <row r="26" spans="1:37" x14ac:dyDescent="0.2">
      <c r="A26" s="401" t="s">
        <v>149</v>
      </c>
      <c r="B26" s="62" t="s">
        <v>29</v>
      </c>
      <c r="C26" s="158"/>
      <c r="D26" s="448" t="s">
        <v>19</v>
      </c>
      <c r="E26" s="195">
        <v>1</v>
      </c>
      <c r="F26" s="196" t="s">
        <v>20</v>
      </c>
      <c r="G26" s="121"/>
      <c r="H26" s="195">
        <v>1</v>
      </c>
      <c r="I26" s="196" t="s">
        <v>20</v>
      </c>
      <c r="J26" s="121"/>
      <c r="K26" s="195">
        <v>1</v>
      </c>
      <c r="L26" s="196" t="s">
        <v>20</v>
      </c>
      <c r="M26" s="121"/>
      <c r="N26" s="195">
        <v>1</v>
      </c>
      <c r="O26" s="196" t="s">
        <v>20</v>
      </c>
      <c r="P26" s="121"/>
      <c r="Q26" s="195">
        <v>1</v>
      </c>
      <c r="R26" s="196" t="s">
        <v>20</v>
      </c>
      <c r="S26" s="121"/>
      <c r="T26" s="195">
        <v>1</v>
      </c>
      <c r="U26" s="196" t="s">
        <v>20</v>
      </c>
      <c r="V26" s="121"/>
      <c r="W26" s="199"/>
      <c r="X26" s="200"/>
      <c r="Y26" s="201"/>
      <c r="Z26" s="202"/>
      <c r="AA26" s="200"/>
      <c r="AB26" s="203"/>
      <c r="AC26" s="225"/>
      <c r="AD26" s="226"/>
      <c r="AE26" s="227"/>
      <c r="AF26" s="225"/>
      <c r="AG26" s="226"/>
      <c r="AH26" s="227"/>
      <c r="AI26" s="271">
        <f t="shared" si="2"/>
        <v>90</v>
      </c>
      <c r="AJ26" s="269">
        <v>0</v>
      </c>
    </row>
    <row r="27" spans="1:37" s="40" customFormat="1" x14ac:dyDescent="0.2">
      <c r="A27" s="401"/>
      <c r="B27" s="160" t="s">
        <v>265</v>
      </c>
      <c r="C27" s="437"/>
      <c r="D27" s="452"/>
      <c r="E27" s="161"/>
      <c r="F27" s="154"/>
      <c r="G27" s="179"/>
      <c r="H27" s="162"/>
      <c r="I27" s="154"/>
      <c r="J27" s="179">
        <v>2</v>
      </c>
      <c r="K27" s="162"/>
      <c r="L27" s="154"/>
      <c r="M27" s="179"/>
      <c r="N27" s="162"/>
      <c r="O27" s="154"/>
      <c r="P27" s="179"/>
      <c r="Q27" s="162"/>
      <c r="R27" s="154"/>
      <c r="S27" s="179">
        <v>1</v>
      </c>
      <c r="T27" s="162"/>
      <c r="U27" s="154"/>
      <c r="V27" s="179">
        <v>5</v>
      </c>
      <c r="W27" s="190"/>
      <c r="X27" s="206"/>
      <c r="Y27" s="179">
        <v>2</v>
      </c>
      <c r="Z27" s="207"/>
      <c r="AA27" s="206"/>
      <c r="AB27" s="179">
        <v>8</v>
      </c>
      <c r="AC27" s="222"/>
      <c r="AD27" s="223"/>
      <c r="AE27" s="224"/>
      <c r="AF27" s="222"/>
      <c r="AG27" s="223"/>
      <c r="AH27" s="224"/>
      <c r="AI27" s="270">
        <f t="shared" si="2"/>
        <v>0</v>
      </c>
      <c r="AJ27" s="266">
        <f t="shared" si="3"/>
        <v>18</v>
      </c>
    </row>
    <row r="28" spans="1:37" s="40" customFormat="1" ht="13.5" thickBot="1" x14ac:dyDescent="0.25">
      <c r="A28" s="475" t="s">
        <v>131</v>
      </c>
      <c r="B28" s="62" t="s">
        <v>59</v>
      </c>
      <c r="C28" s="465" t="s">
        <v>184</v>
      </c>
      <c r="D28" s="448" t="s">
        <v>13</v>
      </c>
      <c r="E28" s="149"/>
      <c r="F28" s="150"/>
      <c r="G28" s="186"/>
      <c r="H28" s="149"/>
      <c r="I28" s="150"/>
      <c r="J28" s="186"/>
      <c r="K28" s="149"/>
      <c r="L28" s="150"/>
      <c r="M28" s="186"/>
      <c r="N28" s="149"/>
      <c r="O28" s="150"/>
      <c r="P28" s="186"/>
      <c r="Q28" s="149"/>
      <c r="R28" s="150"/>
      <c r="S28" s="186"/>
      <c r="T28" s="149"/>
      <c r="U28" s="150"/>
      <c r="V28" s="186"/>
      <c r="W28" s="190">
        <v>0</v>
      </c>
      <c r="X28" s="191" t="s">
        <v>19</v>
      </c>
      <c r="Y28" s="186">
        <v>4</v>
      </c>
      <c r="Z28" s="190">
        <v>0</v>
      </c>
      <c r="AA28" s="191" t="s">
        <v>19</v>
      </c>
      <c r="AB28" s="186">
        <v>4</v>
      </c>
      <c r="AC28" s="222"/>
      <c r="AD28" s="223"/>
      <c r="AE28" s="224"/>
      <c r="AF28" s="222"/>
      <c r="AG28" s="223"/>
      <c r="AH28" s="224"/>
      <c r="AI28" s="270">
        <f t="shared" si="2"/>
        <v>0</v>
      </c>
      <c r="AJ28" s="266">
        <f t="shared" si="3"/>
        <v>8</v>
      </c>
    </row>
    <row r="29" spans="1:37" s="40" customFormat="1" ht="13.5" thickBot="1" x14ac:dyDescent="0.25">
      <c r="A29" s="240"/>
      <c r="B29" s="595" t="s">
        <v>86</v>
      </c>
      <c r="C29" s="596"/>
      <c r="D29" s="596"/>
      <c r="E29" s="596"/>
      <c r="F29" s="596"/>
      <c r="G29" s="596"/>
      <c r="H29" s="596"/>
      <c r="I29" s="596"/>
      <c r="J29" s="596"/>
      <c r="K29" s="596"/>
      <c r="L29" s="596"/>
      <c r="M29" s="596"/>
      <c r="N29" s="596"/>
      <c r="O29" s="596"/>
      <c r="P29" s="596"/>
      <c r="Q29" s="596"/>
      <c r="R29" s="596"/>
      <c r="S29" s="596"/>
      <c r="T29" s="596"/>
      <c r="U29" s="596"/>
      <c r="V29" s="596"/>
      <c r="W29" s="596"/>
      <c r="X29" s="596"/>
      <c r="Y29" s="596"/>
      <c r="Z29" s="596"/>
      <c r="AA29" s="596"/>
      <c r="AB29" s="596"/>
      <c r="AC29" s="596"/>
      <c r="AD29" s="596"/>
      <c r="AE29" s="596"/>
      <c r="AF29" s="596"/>
      <c r="AG29" s="596"/>
      <c r="AH29" s="596"/>
      <c r="AI29" s="596"/>
      <c r="AJ29" s="597"/>
    </row>
    <row r="30" spans="1:37" s="40" customFormat="1" x14ac:dyDescent="0.2">
      <c r="A30" s="468" t="s">
        <v>132</v>
      </c>
      <c r="B30" s="91" t="s">
        <v>223</v>
      </c>
      <c r="C30" s="453" t="s">
        <v>184</v>
      </c>
      <c r="D30" s="453" t="s">
        <v>186</v>
      </c>
      <c r="E30" s="65"/>
      <c r="F30" s="64"/>
      <c r="G30" s="121"/>
      <c r="H30" s="65"/>
      <c r="I30" s="64"/>
      <c r="J30" s="121"/>
      <c r="K30" s="65">
        <v>2</v>
      </c>
      <c r="L30" s="64" t="s">
        <v>33</v>
      </c>
      <c r="M30" s="121">
        <v>3</v>
      </c>
      <c r="N30" s="65">
        <v>2</v>
      </c>
      <c r="O30" s="64" t="s">
        <v>33</v>
      </c>
      <c r="P30" s="121">
        <v>3</v>
      </c>
      <c r="Q30" s="65">
        <v>2</v>
      </c>
      <c r="R30" s="64" t="s">
        <v>33</v>
      </c>
      <c r="S30" s="121">
        <v>3</v>
      </c>
      <c r="T30" s="65">
        <v>2</v>
      </c>
      <c r="U30" s="64" t="s">
        <v>33</v>
      </c>
      <c r="V30" s="121">
        <v>3</v>
      </c>
      <c r="W30" s="92"/>
      <c r="X30" s="64"/>
      <c r="Y30" s="228"/>
      <c r="Z30" s="92"/>
      <c r="AA30" s="64"/>
      <c r="AB30" s="228"/>
      <c r="AC30" s="115"/>
      <c r="AD30" s="116"/>
      <c r="AE30" s="120"/>
      <c r="AF30" s="115"/>
      <c r="AG30" s="116"/>
      <c r="AH30" s="120"/>
      <c r="AI30" s="147">
        <f t="shared" si="2"/>
        <v>120</v>
      </c>
      <c r="AJ30" s="276">
        <f t="shared" si="3"/>
        <v>12</v>
      </c>
    </row>
    <row r="31" spans="1:37" s="40" customFormat="1" x14ac:dyDescent="0.2">
      <c r="A31" s="468" t="s">
        <v>128</v>
      </c>
      <c r="B31" s="91" t="s">
        <v>271</v>
      </c>
      <c r="C31" s="453" t="s">
        <v>184</v>
      </c>
      <c r="D31" s="453" t="s">
        <v>19</v>
      </c>
      <c r="E31" s="65"/>
      <c r="F31" s="64"/>
      <c r="G31" s="121"/>
      <c r="H31" s="65"/>
      <c r="I31" s="64"/>
      <c r="J31" s="121"/>
      <c r="K31" s="65"/>
      <c r="L31" s="64"/>
      <c r="M31" s="121"/>
      <c r="N31" s="65">
        <v>2</v>
      </c>
      <c r="O31" s="64" t="s">
        <v>19</v>
      </c>
      <c r="P31" s="208">
        <v>2</v>
      </c>
      <c r="Q31" s="65">
        <v>2</v>
      </c>
      <c r="R31" s="64" t="s">
        <v>19</v>
      </c>
      <c r="S31" s="208">
        <v>2</v>
      </c>
      <c r="T31" s="65"/>
      <c r="U31" s="64"/>
      <c r="V31" s="121"/>
      <c r="W31" s="65"/>
      <c r="X31" s="64"/>
      <c r="Y31" s="121"/>
      <c r="Z31" s="65"/>
      <c r="AA31" s="64"/>
      <c r="AB31" s="121"/>
      <c r="AC31" s="115"/>
      <c r="AD31" s="116"/>
      <c r="AE31" s="120"/>
      <c r="AF31" s="115"/>
      <c r="AG31" s="116"/>
      <c r="AH31" s="120"/>
      <c r="AI31" s="147">
        <f t="shared" si="2"/>
        <v>60</v>
      </c>
      <c r="AJ31" s="231">
        <f t="shared" si="3"/>
        <v>4</v>
      </c>
    </row>
    <row r="32" spans="1:37" s="40" customFormat="1" x14ac:dyDescent="0.2">
      <c r="A32" s="468" t="s">
        <v>129</v>
      </c>
      <c r="B32" s="91" t="s">
        <v>272</v>
      </c>
      <c r="C32" s="453" t="s">
        <v>184</v>
      </c>
      <c r="D32" s="453" t="s">
        <v>19</v>
      </c>
      <c r="E32" s="65"/>
      <c r="F32" s="64"/>
      <c r="G32" s="121"/>
      <c r="H32" s="65"/>
      <c r="I32" s="64"/>
      <c r="J32" s="121"/>
      <c r="K32" s="65"/>
      <c r="L32" s="64"/>
      <c r="M32" s="121"/>
      <c r="N32" s="65"/>
      <c r="O32" s="64"/>
      <c r="P32" s="208"/>
      <c r="Q32" s="65"/>
      <c r="R32" s="64"/>
      <c r="S32" s="121"/>
      <c r="T32" s="92">
        <v>2</v>
      </c>
      <c r="U32" s="64" t="s">
        <v>19</v>
      </c>
      <c r="V32" s="228">
        <v>2</v>
      </c>
      <c r="W32" s="92">
        <v>2</v>
      </c>
      <c r="X32" s="64" t="s">
        <v>19</v>
      </c>
      <c r="Y32" s="228">
        <v>2</v>
      </c>
      <c r="Z32" s="92">
        <v>2</v>
      </c>
      <c r="AA32" s="64" t="s">
        <v>19</v>
      </c>
      <c r="AB32" s="228">
        <v>2</v>
      </c>
      <c r="AC32" s="115"/>
      <c r="AD32" s="116"/>
      <c r="AE32" s="120"/>
      <c r="AF32" s="115"/>
      <c r="AG32" s="116"/>
      <c r="AH32" s="120"/>
      <c r="AI32" s="147">
        <f>15*(E32+H32+K32+N32+Q32+T32+W32+Z32+AC32+AF32)</f>
        <v>90</v>
      </c>
      <c r="AJ32" s="231">
        <f>G32+J32+M32+P32+S32+V32+Y32+AB32+AE32+AH32</f>
        <v>6</v>
      </c>
    </row>
    <row r="33" spans="1:36" s="40" customFormat="1" x14ac:dyDescent="0.2">
      <c r="A33" s="468" t="s">
        <v>130</v>
      </c>
      <c r="B33" s="91" t="s">
        <v>58</v>
      </c>
      <c r="C33" s="91"/>
      <c r="D33" s="453" t="s">
        <v>19</v>
      </c>
      <c r="E33" s="65"/>
      <c r="F33" s="64"/>
      <c r="G33" s="121"/>
      <c r="H33" s="65"/>
      <c r="I33" s="64"/>
      <c r="J33" s="121"/>
      <c r="K33" s="65"/>
      <c r="L33" s="64"/>
      <c r="M33" s="121"/>
      <c r="N33" s="65"/>
      <c r="O33" s="64"/>
      <c r="P33" s="208"/>
      <c r="Q33" s="65"/>
      <c r="R33" s="64"/>
      <c r="S33" s="121"/>
      <c r="T33" s="92"/>
      <c r="U33" s="64"/>
      <c r="V33" s="228"/>
      <c r="W33" s="92">
        <v>1</v>
      </c>
      <c r="X33" s="64" t="s">
        <v>19</v>
      </c>
      <c r="Y33" s="228">
        <v>1</v>
      </c>
      <c r="Z33" s="92"/>
      <c r="AA33" s="64"/>
      <c r="AB33" s="228"/>
      <c r="AC33" s="115"/>
      <c r="AD33" s="116"/>
      <c r="AE33" s="120"/>
      <c r="AF33" s="115"/>
      <c r="AG33" s="116"/>
      <c r="AH33" s="120"/>
      <c r="AI33" s="147">
        <f>15*(E33+H33+K33+N33+Q33+T33+W33+Z33+AC33+AF33)</f>
        <v>15</v>
      </c>
      <c r="AJ33" s="231">
        <f>G33+J33+M33+P33+S33+V33+Y33+AB33+AE33+AH33</f>
        <v>1</v>
      </c>
    </row>
    <row r="34" spans="1:36" s="40" customFormat="1" ht="25.5" x14ac:dyDescent="0.2">
      <c r="A34" s="468" t="s">
        <v>127</v>
      </c>
      <c r="B34" s="91" t="s">
        <v>42</v>
      </c>
      <c r="C34" s="453" t="s">
        <v>184</v>
      </c>
      <c r="D34" s="453" t="s">
        <v>19</v>
      </c>
      <c r="E34" s="65">
        <v>2</v>
      </c>
      <c r="F34" s="64" t="s">
        <v>20</v>
      </c>
      <c r="G34" s="121">
        <v>0</v>
      </c>
      <c r="H34" s="65"/>
      <c r="I34" s="64"/>
      <c r="J34" s="121"/>
      <c r="K34" s="65"/>
      <c r="L34" s="64"/>
      <c r="M34" s="121"/>
      <c r="N34" s="65"/>
      <c r="O34" s="64"/>
      <c r="P34" s="208"/>
      <c r="Q34" s="65"/>
      <c r="R34" s="64"/>
      <c r="S34" s="121"/>
      <c r="T34" s="65"/>
      <c r="U34" s="64"/>
      <c r="V34" s="121"/>
      <c r="W34" s="229"/>
      <c r="X34" s="230"/>
      <c r="Y34" s="121"/>
      <c r="Z34" s="229">
        <v>2</v>
      </c>
      <c r="AA34" s="230" t="s">
        <v>20</v>
      </c>
      <c r="AB34" s="121">
        <v>0</v>
      </c>
      <c r="AC34" s="211"/>
      <c r="AD34" s="212"/>
      <c r="AE34" s="120"/>
      <c r="AF34" s="211"/>
      <c r="AG34" s="212"/>
      <c r="AH34" s="120"/>
      <c r="AI34" s="147">
        <f>15*(E34+H34+K34+N34+Q34+T34+W34+Z34+AC34+AF34)</f>
        <v>60</v>
      </c>
      <c r="AJ34" s="231">
        <f>G34+J34+M34+P34+S34+V34+Y34+AB34+AE34+AH34</f>
        <v>0</v>
      </c>
    </row>
    <row r="35" spans="1:36" s="40" customFormat="1" x14ac:dyDescent="0.2">
      <c r="A35" s="476" t="s">
        <v>148</v>
      </c>
      <c r="B35" s="91" t="s">
        <v>40</v>
      </c>
      <c r="C35" s="91"/>
      <c r="D35" s="453" t="s">
        <v>186</v>
      </c>
      <c r="E35" s="65">
        <v>2</v>
      </c>
      <c r="F35" s="64" t="s">
        <v>33</v>
      </c>
      <c r="G35" s="121">
        <v>2</v>
      </c>
      <c r="H35" s="65"/>
      <c r="I35" s="64"/>
      <c r="J35" s="121"/>
      <c r="K35" s="65"/>
      <c r="L35" s="64"/>
      <c r="M35" s="121"/>
      <c r="N35" s="65"/>
      <c r="O35" s="64"/>
      <c r="P35" s="208"/>
      <c r="Q35" s="65"/>
      <c r="R35" s="64"/>
      <c r="S35" s="121"/>
      <c r="T35" s="65"/>
      <c r="U35" s="64"/>
      <c r="V35" s="121"/>
      <c r="W35" s="65"/>
      <c r="X35" s="64"/>
      <c r="Y35" s="121"/>
      <c r="Z35" s="65"/>
      <c r="AA35" s="64"/>
      <c r="AB35" s="121"/>
      <c r="AC35" s="115"/>
      <c r="AD35" s="116"/>
      <c r="AE35" s="120"/>
      <c r="AF35" s="115"/>
      <c r="AG35" s="116"/>
      <c r="AH35" s="120"/>
      <c r="AI35" s="147">
        <f>15*(E35+H35+K35+N35+Q35+T35+W35+Z35+AC35+AF35)</f>
        <v>30</v>
      </c>
      <c r="AJ35" s="231">
        <f>G35+J35+M35+P35+S35+V35+Y35+AB35+AE35+AH35</f>
        <v>2</v>
      </c>
    </row>
    <row r="36" spans="1:36" s="40" customFormat="1" x14ac:dyDescent="0.2">
      <c r="A36" s="476" t="s">
        <v>146</v>
      </c>
      <c r="B36" s="91" t="s">
        <v>41</v>
      </c>
      <c r="C36" s="91"/>
      <c r="D36" s="453" t="s">
        <v>186</v>
      </c>
      <c r="E36" s="65"/>
      <c r="F36" s="64"/>
      <c r="G36" s="121"/>
      <c r="H36" s="65">
        <v>2</v>
      </c>
      <c r="I36" s="64" t="s">
        <v>33</v>
      </c>
      <c r="J36" s="121">
        <v>2</v>
      </c>
      <c r="K36" s="65"/>
      <c r="L36" s="64"/>
      <c r="M36" s="121"/>
      <c r="N36" s="65"/>
      <c r="O36" s="64"/>
      <c r="P36" s="208"/>
      <c r="Q36" s="65"/>
      <c r="R36" s="64"/>
      <c r="S36" s="121"/>
      <c r="T36" s="65"/>
      <c r="U36" s="64"/>
      <c r="V36" s="121"/>
      <c r="W36" s="65"/>
      <c r="X36" s="64"/>
      <c r="Y36" s="121"/>
      <c r="Z36" s="65"/>
      <c r="AA36" s="64"/>
      <c r="AB36" s="121"/>
      <c r="AC36" s="115"/>
      <c r="AD36" s="116"/>
      <c r="AE36" s="120"/>
      <c r="AF36" s="115"/>
      <c r="AG36" s="116"/>
      <c r="AH36" s="120"/>
      <c r="AI36" s="147">
        <f>15*(E36+H36+K36+N36+Q36+T36+W36+Z36+AC36+AF36)</f>
        <v>30</v>
      </c>
      <c r="AJ36" s="231">
        <f>G36+J36+M36+P36+S36+V36+Y36+AB36+AE36+AH36</f>
        <v>2</v>
      </c>
    </row>
    <row r="37" spans="1:36" s="40" customFormat="1" x14ac:dyDescent="0.2">
      <c r="A37" s="476" t="s">
        <v>147</v>
      </c>
      <c r="B37" s="93" t="s">
        <v>43</v>
      </c>
      <c r="C37" s="93"/>
      <c r="D37" s="464" t="s">
        <v>19</v>
      </c>
      <c r="E37" s="65"/>
      <c r="F37" s="64"/>
      <c r="G37" s="121"/>
      <c r="H37" s="65"/>
      <c r="I37" s="64"/>
      <c r="J37" s="121"/>
      <c r="K37" s="65">
        <v>2</v>
      </c>
      <c r="L37" s="64" t="s">
        <v>15</v>
      </c>
      <c r="M37" s="121">
        <v>2</v>
      </c>
      <c r="N37" s="65"/>
      <c r="O37" s="64"/>
      <c r="P37" s="208"/>
      <c r="Q37" s="65"/>
      <c r="R37" s="64"/>
      <c r="S37" s="121"/>
      <c r="T37" s="65"/>
      <c r="U37" s="64"/>
      <c r="V37" s="121"/>
      <c r="W37" s="65"/>
      <c r="X37" s="64"/>
      <c r="Y37" s="121"/>
      <c r="Z37" s="65"/>
      <c r="AA37" s="64"/>
      <c r="AB37" s="121"/>
      <c r="AC37" s="115"/>
      <c r="AD37" s="116"/>
      <c r="AE37" s="120"/>
      <c r="AF37" s="115"/>
      <c r="AG37" s="116"/>
      <c r="AH37" s="120"/>
      <c r="AI37" s="147">
        <f t="shared" ref="AI37:AI56" si="4">15*(E37+H37+K37+N37+Q37+T37+W37+Z37+AC37+AF37)</f>
        <v>30</v>
      </c>
      <c r="AJ37" s="231">
        <f t="shared" ref="AJ37:AJ56" si="5">G37+J37+M37+P37+S37+V37+Y37+AB37+AE37+AH37</f>
        <v>2</v>
      </c>
    </row>
    <row r="38" spans="1:36" s="40" customFormat="1" x14ac:dyDescent="0.2">
      <c r="A38" s="476" t="s">
        <v>134</v>
      </c>
      <c r="B38" s="91" t="s">
        <v>44</v>
      </c>
      <c r="C38" s="91"/>
      <c r="D38" s="453" t="s">
        <v>19</v>
      </c>
      <c r="E38" s="65"/>
      <c r="F38" s="64"/>
      <c r="G38" s="121"/>
      <c r="H38" s="65"/>
      <c r="I38" s="64"/>
      <c r="J38" s="121"/>
      <c r="K38" s="65">
        <v>2</v>
      </c>
      <c r="L38" s="64" t="s">
        <v>15</v>
      </c>
      <c r="M38" s="121">
        <v>3</v>
      </c>
      <c r="N38" s="65"/>
      <c r="O38" s="64"/>
      <c r="P38" s="208"/>
      <c r="Q38" s="65"/>
      <c r="R38" s="64"/>
      <c r="S38" s="121"/>
      <c r="T38" s="65"/>
      <c r="U38" s="64"/>
      <c r="V38" s="121"/>
      <c r="W38" s="65"/>
      <c r="X38" s="64"/>
      <c r="Y38" s="121"/>
      <c r="Z38" s="65"/>
      <c r="AA38" s="64"/>
      <c r="AB38" s="121"/>
      <c r="AC38" s="115"/>
      <c r="AD38" s="116"/>
      <c r="AE38" s="120"/>
      <c r="AF38" s="115"/>
      <c r="AG38" s="116"/>
      <c r="AH38" s="120"/>
      <c r="AI38" s="147">
        <f t="shared" si="4"/>
        <v>30</v>
      </c>
      <c r="AJ38" s="231">
        <f t="shared" si="5"/>
        <v>3</v>
      </c>
    </row>
    <row r="39" spans="1:36" s="40" customFormat="1" x14ac:dyDescent="0.2">
      <c r="A39" s="476" t="s">
        <v>145</v>
      </c>
      <c r="B39" s="91" t="s">
        <v>45</v>
      </c>
      <c r="C39" s="91"/>
      <c r="D39" s="453" t="s">
        <v>19</v>
      </c>
      <c r="E39" s="65"/>
      <c r="F39" s="64"/>
      <c r="G39" s="121"/>
      <c r="H39" s="65"/>
      <c r="I39" s="64"/>
      <c r="J39" s="121"/>
      <c r="K39" s="65"/>
      <c r="L39" s="64"/>
      <c r="M39" s="121"/>
      <c r="N39" s="65">
        <v>2</v>
      </c>
      <c r="O39" s="64" t="s">
        <v>15</v>
      </c>
      <c r="P39" s="208">
        <v>3</v>
      </c>
      <c r="Q39" s="65"/>
      <c r="R39" s="64"/>
      <c r="S39" s="121"/>
      <c r="T39" s="65"/>
      <c r="U39" s="64"/>
      <c r="V39" s="121"/>
      <c r="W39" s="65"/>
      <c r="X39" s="64"/>
      <c r="Y39" s="121"/>
      <c r="Z39" s="65"/>
      <c r="AA39" s="64"/>
      <c r="AB39" s="121"/>
      <c r="AC39" s="115"/>
      <c r="AD39" s="116"/>
      <c r="AE39" s="120"/>
      <c r="AF39" s="115"/>
      <c r="AG39" s="116"/>
      <c r="AH39" s="120"/>
      <c r="AI39" s="147">
        <f t="shared" si="4"/>
        <v>30</v>
      </c>
      <c r="AJ39" s="231">
        <f t="shared" si="5"/>
        <v>3</v>
      </c>
    </row>
    <row r="40" spans="1:36" s="40" customFormat="1" x14ac:dyDescent="0.2">
      <c r="A40" s="476" t="s">
        <v>135</v>
      </c>
      <c r="B40" s="91" t="s">
        <v>46</v>
      </c>
      <c r="C40" s="91"/>
      <c r="D40" s="453" t="s">
        <v>186</v>
      </c>
      <c r="E40" s="65"/>
      <c r="F40" s="64"/>
      <c r="G40" s="121"/>
      <c r="H40" s="65"/>
      <c r="I40" s="64"/>
      <c r="J40" s="121"/>
      <c r="K40" s="65"/>
      <c r="L40" s="64"/>
      <c r="M40" s="121"/>
      <c r="N40" s="65"/>
      <c r="O40" s="64"/>
      <c r="P40" s="208"/>
      <c r="Q40" s="65">
        <v>2</v>
      </c>
      <c r="R40" s="64" t="s">
        <v>33</v>
      </c>
      <c r="S40" s="121">
        <v>2</v>
      </c>
      <c r="T40" s="65"/>
      <c r="U40" s="64"/>
      <c r="V40" s="121"/>
      <c r="W40" s="65"/>
      <c r="X40" s="64"/>
      <c r="Y40" s="121"/>
      <c r="Z40" s="65"/>
      <c r="AA40" s="64"/>
      <c r="AB40" s="121"/>
      <c r="AC40" s="115"/>
      <c r="AD40" s="116"/>
      <c r="AE40" s="120"/>
      <c r="AF40" s="115"/>
      <c r="AG40" s="116"/>
      <c r="AH40" s="120"/>
      <c r="AI40" s="147">
        <f t="shared" si="4"/>
        <v>30</v>
      </c>
      <c r="AJ40" s="231">
        <f t="shared" si="5"/>
        <v>2</v>
      </c>
    </row>
    <row r="41" spans="1:36" s="40" customFormat="1" ht="36" x14ac:dyDescent="0.2">
      <c r="A41" s="476" t="s">
        <v>140</v>
      </c>
      <c r="B41" s="91" t="s">
        <v>47</v>
      </c>
      <c r="C41" s="463" t="s">
        <v>269</v>
      </c>
      <c r="D41" s="453" t="s">
        <v>19</v>
      </c>
      <c r="E41" s="65"/>
      <c r="F41" s="64"/>
      <c r="G41" s="121"/>
      <c r="H41" s="65"/>
      <c r="I41" s="64"/>
      <c r="J41" s="121"/>
      <c r="K41" s="65"/>
      <c r="L41" s="64"/>
      <c r="M41" s="121"/>
      <c r="N41" s="65"/>
      <c r="O41" s="64"/>
      <c r="P41" s="208"/>
      <c r="Q41" s="65"/>
      <c r="R41" s="64"/>
      <c r="S41" s="121"/>
      <c r="T41" s="65">
        <v>3</v>
      </c>
      <c r="U41" s="64" t="s">
        <v>15</v>
      </c>
      <c r="V41" s="121">
        <v>2</v>
      </c>
      <c r="W41" s="65"/>
      <c r="X41" s="64"/>
      <c r="Y41" s="121"/>
      <c r="Z41" s="65"/>
      <c r="AA41" s="64"/>
      <c r="AB41" s="121"/>
      <c r="AC41" s="115"/>
      <c r="AD41" s="116"/>
      <c r="AE41" s="120"/>
      <c r="AF41" s="115"/>
      <c r="AG41" s="116"/>
      <c r="AH41" s="120"/>
      <c r="AI41" s="147">
        <f t="shared" si="4"/>
        <v>45</v>
      </c>
      <c r="AJ41" s="231">
        <f t="shared" si="5"/>
        <v>2</v>
      </c>
    </row>
    <row r="42" spans="1:36" s="40" customFormat="1" x14ac:dyDescent="0.2">
      <c r="A42" s="476" t="s">
        <v>144</v>
      </c>
      <c r="B42" s="91" t="s">
        <v>48</v>
      </c>
      <c r="C42" s="91"/>
      <c r="D42" s="453" t="s">
        <v>186</v>
      </c>
      <c r="E42" s="65"/>
      <c r="F42" s="64"/>
      <c r="G42" s="121"/>
      <c r="H42" s="65"/>
      <c r="I42" s="64"/>
      <c r="J42" s="121"/>
      <c r="K42" s="65"/>
      <c r="L42" s="64"/>
      <c r="M42" s="121"/>
      <c r="N42" s="65"/>
      <c r="O42" s="64"/>
      <c r="P42" s="208"/>
      <c r="Q42" s="65"/>
      <c r="R42" s="64"/>
      <c r="S42" s="121"/>
      <c r="T42" s="65"/>
      <c r="U42" s="64"/>
      <c r="V42" s="121"/>
      <c r="W42" s="65">
        <v>2</v>
      </c>
      <c r="X42" s="64" t="s">
        <v>33</v>
      </c>
      <c r="Y42" s="121">
        <v>2</v>
      </c>
      <c r="Z42" s="65"/>
      <c r="AA42" s="64"/>
      <c r="AB42" s="121"/>
      <c r="AC42" s="115"/>
      <c r="AD42" s="116"/>
      <c r="AE42" s="120"/>
      <c r="AF42" s="115"/>
      <c r="AG42" s="116"/>
      <c r="AH42" s="120"/>
      <c r="AI42" s="147">
        <f t="shared" si="4"/>
        <v>30</v>
      </c>
      <c r="AJ42" s="231">
        <f t="shared" si="5"/>
        <v>2</v>
      </c>
    </row>
    <row r="43" spans="1:36" s="40" customFormat="1" x14ac:dyDescent="0.2">
      <c r="A43" s="476" t="s">
        <v>142</v>
      </c>
      <c r="B43" s="91" t="s">
        <v>49</v>
      </c>
      <c r="C43" s="91"/>
      <c r="D43" s="453" t="s">
        <v>186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/>
      <c r="R43" s="64"/>
      <c r="S43" s="121"/>
      <c r="T43" s="65"/>
      <c r="U43" s="64"/>
      <c r="V43" s="121"/>
      <c r="W43" s="65"/>
      <c r="X43" s="64"/>
      <c r="Y43" s="121"/>
      <c r="Z43" s="65">
        <v>2</v>
      </c>
      <c r="AA43" s="64" t="s">
        <v>33</v>
      </c>
      <c r="AB43" s="121">
        <v>2</v>
      </c>
      <c r="AC43" s="115"/>
      <c r="AD43" s="116"/>
      <c r="AE43" s="120"/>
      <c r="AF43" s="115"/>
      <c r="AG43" s="116"/>
      <c r="AH43" s="120"/>
      <c r="AI43" s="147">
        <f t="shared" si="4"/>
        <v>30</v>
      </c>
      <c r="AJ43" s="231">
        <f t="shared" si="5"/>
        <v>2</v>
      </c>
    </row>
    <row r="44" spans="1:36" s="40" customFormat="1" x14ac:dyDescent="0.2">
      <c r="A44" s="476" t="s">
        <v>143</v>
      </c>
      <c r="B44" s="91" t="s">
        <v>50</v>
      </c>
      <c r="C44" s="91"/>
      <c r="D44" s="453" t="s">
        <v>186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65"/>
      <c r="U44" s="64"/>
      <c r="V44" s="121"/>
      <c r="W44" s="65">
        <v>2</v>
      </c>
      <c r="X44" s="64" t="s">
        <v>33</v>
      </c>
      <c r="Y44" s="121">
        <v>3</v>
      </c>
      <c r="Z44" s="65"/>
      <c r="AA44" s="64"/>
      <c r="AB44" s="121"/>
      <c r="AC44" s="115"/>
      <c r="AD44" s="116"/>
      <c r="AE44" s="120"/>
      <c r="AF44" s="115"/>
      <c r="AG44" s="116"/>
      <c r="AH44" s="120"/>
      <c r="AI44" s="147">
        <f t="shared" si="4"/>
        <v>30</v>
      </c>
      <c r="AJ44" s="231">
        <f t="shared" si="5"/>
        <v>3</v>
      </c>
    </row>
    <row r="45" spans="1:36" s="47" customFormat="1" ht="13.5" thickBot="1" x14ac:dyDescent="0.25">
      <c r="A45" s="476" t="s">
        <v>141</v>
      </c>
      <c r="B45" s="91" t="s">
        <v>51</v>
      </c>
      <c r="C45" s="91"/>
      <c r="D45" s="453" t="s">
        <v>186</v>
      </c>
      <c r="E45" s="65"/>
      <c r="F45" s="64"/>
      <c r="G45" s="121"/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65">
        <v>2</v>
      </c>
      <c r="X45" s="64" t="s">
        <v>33</v>
      </c>
      <c r="Y45" s="121">
        <v>2</v>
      </c>
      <c r="Z45" s="65"/>
      <c r="AA45" s="64"/>
      <c r="AB45" s="121"/>
      <c r="AC45" s="115"/>
      <c r="AD45" s="116"/>
      <c r="AE45" s="120"/>
      <c r="AF45" s="115"/>
      <c r="AG45" s="116"/>
      <c r="AH45" s="120"/>
      <c r="AI45" s="147">
        <f t="shared" si="4"/>
        <v>30</v>
      </c>
      <c r="AJ45" s="231">
        <f t="shared" si="5"/>
        <v>2</v>
      </c>
    </row>
    <row r="46" spans="1:36" s="47" customFormat="1" ht="13.5" thickBot="1" x14ac:dyDescent="0.25">
      <c r="A46" s="477"/>
      <c r="B46" s="598" t="s">
        <v>88</v>
      </c>
      <c r="C46" s="427"/>
      <c r="D46" s="425"/>
      <c r="E46" s="545" t="s">
        <v>1</v>
      </c>
      <c r="F46" s="546"/>
      <c r="G46" s="547"/>
      <c r="H46" s="548" t="s">
        <v>2</v>
      </c>
      <c r="I46" s="549"/>
      <c r="J46" s="550"/>
      <c r="K46" s="545" t="s">
        <v>3</v>
      </c>
      <c r="L46" s="546"/>
      <c r="M46" s="547"/>
      <c r="N46" s="545" t="s">
        <v>4</v>
      </c>
      <c r="O46" s="546"/>
      <c r="P46" s="547"/>
      <c r="Q46" s="545" t="s">
        <v>5</v>
      </c>
      <c r="R46" s="546"/>
      <c r="S46" s="547"/>
      <c r="T46" s="545" t="s">
        <v>6</v>
      </c>
      <c r="U46" s="546"/>
      <c r="V46" s="547"/>
      <c r="W46" s="545" t="s">
        <v>7</v>
      </c>
      <c r="X46" s="546"/>
      <c r="Y46" s="547"/>
      <c r="Z46" s="545" t="s">
        <v>8</v>
      </c>
      <c r="AA46" s="546"/>
      <c r="AB46" s="547"/>
      <c r="AC46" s="551" t="s">
        <v>9</v>
      </c>
      <c r="AD46" s="552"/>
      <c r="AE46" s="553"/>
      <c r="AF46" s="551" t="s">
        <v>10</v>
      </c>
      <c r="AG46" s="552"/>
      <c r="AH46" s="553"/>
      <c r="AI46" s="106" t="s">
        <v>11</v>
      </c>
      <c r="AJ46" s="106" t="s">
        <v>12</v>
      </c>
    </row>
    <row r="47" spans="1:36" s="47" customFormat="1" ht="13.5" thickBot="1" x14ac:dyDescent="0.25">
      <c r="A47" s="477"/>
      <c r="B47" s="599"/>
      <c r="C47" s="428"/>
      <c r="D47" s="426"/>
      <c r="E47" s="280" t="s">
        <v>11</v>
      </c>
      <c r="F47" s="281"/>
      <c r="G47" s="282" t="s">
        <v>12</v>
      </c>
      <c r="H47" s="283" t="s">
        <v>11</v>
      </c>
      <c r="I47" s="284"/>
      <c r="J47" s="282" t="s">
        <v>12</v>
      </c>
      <c r="K47" s="283" t="s">
        <v>11</v>
      </c>
      <c r="L47" s="284"/>
      <c r="M47" s="282" t="s">
        <v>12</v>
      </c>
      <c r="N47" s="283" t="s">
        <v>11</v>
      </c>
      <c r="O47" s="284"/>
      <c r="P47" s="282" t="s">
        <v>12</v>
      </c>
      <c r="Q47" s="283" t="s">
        <v>11</v>
      </c>
      <c r="R47" s="284"/>
      <c r="S47" s="282" t="s">
        <v>12</v>
      </c>
      <c r="T47" s="283" t="s">
        <v>11</v>
      </c>
      <c r="U47" s="284"/>
      <c r="V47" s="282" t="s">
        <v>12</v>
      </c>
      <c r="W47" s="101" t="s">
        <v>11</v>
      </c>
      <c r="X47" s="102"/>
      <c r="Y47" s="100" t="s">
        <v>12</v>
      </c>
      <c r="Z47" s="101" t="s">
        <v>11</v>
      </c>
      <c r="AA47" s="102"/>
      <c r="AB47" s="100" t="s">
        <v>12</v>
      </c>
      <c r="AC47" s="285" t="s">
        <v>11</v>
      </c>
      <c r="AD47" s="286"/>
      <c r="AE47" s="287" t="s">
        <v>12</v>
      </c>
      <c r="AF47" s="285" t="s">
        <v>11</v>
      </c>
      <c r="AG47" s="286"/>
      <c r="AH47" s="287" t="s">
        <v>12</v>
      </c>
      <c r="AI47" s="288"/>
      <c r="AJ47" s="288"/>
    </row>
    <row r="48" spans="1:36" s="22" customFormat="1" x14ac:dyDescent="0.2">
      <c r="A48" s="478" t="s">
        <v>139</v>
      </c>
      <c r="B48" s="292" t="s">
        <v>53</v>
      </c>
      <c r="C48" s="84"/>
      <c r="D48" s="483" t="s">
        <v>19</v>
      </c>
      <c r="E48" s="68"/>
      <c r="F48" s="69"/>
      <c r="G48" s="175"/>
      <c r="H48" s="68"/>
      <c r="I48" s="69"/>
      <c r="J48" s="175"/>
      <c r="K48" s="68"/>
      <c r="L48" s="69"/>
      <c r="M48" s="175"/>
      <c r="N48" s="68"/>
      <c r="O48" s="69"/>
      <c r="P48" s="293"/>
      <c r="Q48" s="68"/>
      <c r="R48" s="69"/>
      <c r="S48" s="175"/>
      <c r="T48" s="68"/>
      <c r="U48" s="69"/>
      <c r="V48" s="175"/>
      <c r="W48" s="68">
        <v>2</v>
      </c>
      <c r="X48" s="69" t="s">
        <v>19</v>
      </c>
      <c r="Y48" s="175">
        <v>2</v>
      </c>
      <c r="Z48" s="68"/>
      <c r="AA48" s="69"/>
      <c r="AB48" s="175"/>
      <c r="AC48" s="298"/>
      <c r="AD48" s="299"/>
      <c r="AE48" s="300"/>
      <c r="AF48" s="298"/>
      <c r="AG48" s="299"/>
      <c r="AH48" s="300"/>
      <c r="AI48" s="294">
        <f>15*(E48+H48+K48+N48+Q48+T48+W48+Z48+AC48+AF48)</f>
        <v>30</v>
      </c>
      <c r="AJ48" s="295">
        <f>G48+J48+M48+P48+S48+V48+Y48+AB48+AE48+AH48</f>
        <v>2</v>
      </c>
    </row>
    <row r="49" spans="1:36" s="22" customFormat="1" x14ac:dyDescent="0.2">
      <c r="A49" s="478" t="s">
        <v>137</v>
      </c>
      <c r="B49" s="91" t="s">
        <v>54</v>
      </c>
      <c r="C49" s="91"/>
      <c r="D49" s="453" t="s">
        <v>186</v>
      </c>
      <c r="E49" s="65"/>
      <c r="F49" s="64"/>
      <c r="G49" s="121"/>
      <c r="H49" s="65"/>
      <c r="I49" s="64"/>
      <c r="J49" s="121"/>
      <c r="K49" s="65"/>
      <c r="L49" s="64"/>
      <c r="M49" s="121"/>
      <c r="N49" s="65"/>
      <c r="O49" s="64"/>
      <c r="P49" s="208"/>
      <c r="Q49" s="65"/>
      <c r="R49" s="64"/>
      <c r="S49" s="121"/>
      <c r="T49" s="65"/>
      <c r="U49" s="64"/>
      <c r="V49" s="121"/>
      <c r="W49" s="65">
        <v>2</v>
      </c>
      <c r="X49" s="64" t="s">
        <v>33</v>
      </c>
      <c r="Y49" s="121">
        <v>2</v>
      </c>
      <c r="Z49" s="65"/>
      <c r="AA49" s="64"/>
      <c r="AB49" s="121"/>
      <c r="AC49" s="115"/>
      <c r="AD49" s="116"/>
      <c r="AE49" s="120"/>
      <c r="AF49" s="115"/>
      <c r="AG49" s="116"/>
      <c r="AH49" s="120"/>
      <c r="AI49" s="60">
        <f>15*(E49+H49+K49+N49+Q49+T49+W49+Z49+AC49+AF49)</f>
        <v>30</v>
      </c>
      <c r="AJ49" s="232">
        <f>G49+J49+M49+P49+S49+V49+Y49+AB49+AE49+AH49</f>
        <v>2</v>
      </c>
    </row>
    <row r="50" spans="1:36" s="22" customFormat="1" x14ac:dyDescent="0.2">
      <c r="A50" s="478" t="s">
        <v>136</v>
      </c>
      <c r="B50" s="91" t="s">
        <v>55</v>
      </c>
      <c r="C50" s="91"/>
      <c r="D50" s="453"/>
      <c r="E50" s="65"/>
      <c r="F50" s="64"/>
      <c r="G50" s="121"/>
      <c r="H50" s="65"/>
      <c r="I50" s="64"/>
      <c r="J50" s="121"/>
      <c r="K50" s="65"/>
      <c r="L50" s="64"/>
      <c r="M50" s="121"/>
      <c r="N50" s="65">
        <v>2</v>
      </c>
      <c r="O50" s="64" t="s">
        <v>19</v>
      </c>
      <c r="P50" s="208">
        <v>2</v>
      </c>
      <c r="Q50" s="65"/>
      <c r="R50" s="64"/>
      <c r="S50" s="121"/>
      <c r="T50" s="65"/>
      <c r="U50" s="64"/>
      <c r="V50" s="121"/>
      <c r="W50" s="65"/>
      <c r="X50" s="64"/>
      <c r="Y50" s="121"/>
      <c r="Z50" s="65"/>
      <c r="AA50" s="64"/>
      <c r="AB50" s="121"/>
      <c r="AC50" s="115"/>
      <c r="AD50" s="116"/>
      <c r="AE50" s="120"/>
      <c r="AF50" s="115"/>
      <c r="AG50" s="116"/>
      <c r="AH50" s="120"/>
      <c r="AI50" s="60">
        <f>15*(E50+H50+K50+N50+Q50+T50+W50+Z50+AC50+AF50)</f>
        <v>30</v>
      </c>
      <c r="AJ50" s="232">
        <f>G50+J50+M50+P50+S50+V50+Y50+AB50+AE50+AH50</f>
        <v>2</v>
      </c>
    </row>
    <row r="51" spans="1:36" s="22" customFormat="1" ht="13.5" thickBot="1" x14ac:dyDescent="0.25">
      <c r="A51" s="478" t="s">
        <v>138</v>
      </c>
      <c r="B51" s="125" t="s">
        <v>56</v>
      </c>
      <c r="C51" s="91"/>
      <c r="D51" s="453" t="s">
        <v>186</v>
      </c>
      <c r="E51" s="126"/>
      <c r="F51" s="127"/>
      <c r="G51" s="209"/>
      <c r="H51" s="126"/>
      <c r="I51" s="127"/>
      <c r="J51" s="209"/>
      <c r="K51" s="126"/>
      <c r="L51" s="127"/>
      <c r="M51" s="209"/>
      <c r="N51" s="126"/>
      <c r="O51" s="127"/>
      <c r="P51" s="210"/>
      <c r="Q51" s="126">
        <v>2</v>
      </c>
      <c r="R51" s="127" t="s">
        <v>33</v>
      </c>
      <c r="S51" s="209">
        <v>2</v>
      </c>
      <c r="T51" s="126"/>
      <c r="U51" s="127"/>
      <c r="V51" s="209"/>
      <c r="W51" s="126"/>
      <c r="X51" s="127"/>
      <c r="Y51" s="209"/>
      <c r="Z51" s="126"/>
      <c r="AA51" s="127"/>
      <c r="AB51" s="209"/>
      <c r="AC51" s="137"/>
      <c r="AD51" s="138"/>
      <c r="AE51" s="261"/>
      <c r="AF51" s="137"/>
      <c r="AG51" s="138"/>
      <c r="AH51" s="261"/>
      <c r="AI51" s="296">
        <f>15*(E51+H51+K51+N51+Q51+T51+W51+Z51+AC51+AF51)</f>
        <v>30</v>
      </c>
      <c r="AJ51" s="297">
        <f>G51+J51+M51+P51+S51+V51+Y51+AB51+AE51+AH51</f>
        <v>2</v>
      </c>
    </row>
    <row r="52" spans="1:36" s="22" customFormat="1" ht="13.5" thickBot="1" x14ac:dyDescent="0.25">
      <c r="A52" s="479"/>
      <c r="B52" s="540" t="s">
        <v>275</v>
      </c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41"/>
      <c r="AA52" s="541"/>
      <c r="AB52" s="541"/>
      <c r="AC52" s="541"/>
      <c r="AD52" s="541"/>
      <c r="AE52" s="541"/>
      <c r="AF52" s="541"/>
      <c r="AG52" s="541"/>
      <c r="AH52" s="541"/>
      <c r="AI52" s="541"/>
      <c r="AJ52" s="542"/>
    </row>
    <row r="53" spans="1:36" s="40" customFormat="1" x14ac:dyDescent="0.2">
      <c r="A53" s="480" t="s">
        <v>242</v>
      </c>
      <c r="B53" s="84" t="s">
        <v>52</v>
      </c>
      <c r="C53" s="453" t="s">
        <v>276</v>
      </c>
      <c r="D53" s="453" t="s">
        <v>19</v>
      </c>
      <c r="E53" s="73"/>
      <c r="F53" s="74"/>
      <c r="G53" s="140"/>
      <c r="H53" s="73"/>
      <c r="I53" s="74"/>
      <c r="J53" s="140"/>
      <c r="K53" s="73"/>
      <c r="L53" s="74"/>
      <c r="M53" s="140"/>
      <c r="N53" s="73"/>
      <c r="O53" s="74"/>
      <c r="P53" s="301"/>
      <c r="Q53" s="73"/>
      <c r="R53" s="74"/>
      <c r="S53" s="140"/>
      <c r="T53" s="73"/>
      <c r="U53" s="74"/>
      <c r="V53" s="140"/>
      <c r="W53" s="73"/>
      <c r="X53" s="74"/>
      <c r="Y53" s="140"/>
      <c r="Z53" s="73"/>
      <c r="AA53" s="302"/>
      <c r="AB53" s="303"/>
      <c r="AC53" s="289">
        <v>2</v>
      </c>
      <c r="AD53" s="291" t="s">
        <v>33</v>
      </c>
      <c r="AE53" s="290">
        <v>2</v>
      </c>
      <c r="AF53" s="289"/>
      <c r="AG53" s="9"/>
      <c r="AH53" s="290"/>
      <c r="AI53" s="304">
        <f t="shared" si="4"/>
        <v>30</v>
      </c>
      <c r="AJ53" s="305">
        <f t="shared" si="5"/>
        <v>2</v>
      </c>
    </row>
    <row r="54" spans="1:36" s="40" customFormat="1" x14ac:dyDescent="0.2">
      <c r="A54" s="480" t="s">
        <v>243</v>
      </c>
      <c r="B54" s="91" t="s">
        <v>57</v>
      </c>
      <c r="C54" s="453" t="s">
        <v>276</v>
      </c>
      <c r="D54" s="453" t="s">
        <v>19</v>
      </c>
      <c r="E54" s="65"/>
      <c r="F54" s="64"/>
      <c r="G54" s="121"/>
      <c r="H54" s="65"/>
      <c r="I54" s="64"/>
      <c r="J54" s="121"/>
      <c r="K54" s="65"/>
      <c r="L54" s="64"/>
      <c r="M54" s="121"/>
      <c r="N54" s="65"/>
      <c r="O54" s="64"/>
      <c r="P54" s="208"/>
      <c r="Q54" s="65"/>
      <c r="R54" s="64"/>
      <c r="S54" s="121"/>
      <c r="T54" s="65"/>
      <c r="U54" s="64"/>
      <c r="V54" s="121"/>
      <c r="W54" s="65"/>
      <c r="X54" s="64"/>
      <c r="Y54" s="121"/>
      <c r="Z54" s="65"/>
      <c r="AA54" s="122"/>
      <c r="AB54" s="123"/>
      <c r="AC54" s="5">
        <v>2</v>
      </c>
      <c r="AD54" s="8" t="s">
        <v>33</v>
      </c>
      <c r="AE54" s="3">
        <v>2</v>
      </c>
      <c r="AF54" s="5">
        <v>2</v>
      </c>
      <c r="AG54" s="8" t="s">
        <v>33</v>
      </c>
      <c r="AH54" s="3">
        <v>2</v>
      </c>
      <c r="AI54" s="147">
        <f t="shared" si="4"/>
        <v>60</v>
      </c>
      <c r="AJ54" s="231">
        <f t="shared" si="5"/>
        <v>4</v>
      </c>
    </row>
    <row r="55" spans="1:36" s="40" customFormat="1" x14ac:dyDescent="0.2">
      <c r="A55" s="480" t="s">
        <v>244</v>
      </c>
      <c r="B55" s="124" t="s">
        <v>21</v>
      </c>
      <c r="C55" s="461" t="s">
        <v>276</v>
      </c>
      <c r="D55" s="124"/>
      <c r="E55" s="65"/>
      <c r="F55" s="64"/>
      <c r="G55" s="121"/>
      <c r="H55" s="65"/>
      <c r="I55" s="64"/>
      <c r="J55" s="121"/>
      <c r="K55" s="65"/>
      <c r="L55" s="64"/>
      <c r="M55" s="121"/>
      <c r="N55" s="65"/>
      <c r="O55" s="64"/>
      <c r="P55" s="208"/>
      <c r="Q55" s="65"/>
      <c r="R55" s="64"/>
      <c r="S55" s="121"/>
      <c r="T55" s="65"/>
      <c r="U55" s="64"/>
      <c r="V55" s="121"/>
      <c r="W55" s="65"/>
      <c r="X55" s="64"/>
      <c r="Y55" s="121"/>
      <c r="Z55" s="65"/>
      <c r="AA55" s="64"/>
      <c r="AB55" s="78"/>
      <c r="AC55" s="7"/>
      <c r="AD55" s="6"/>
      <c r="AE55" s="3">
        <v>20</v>
      </c>
      <c r="AF55" s="5"/>
      <c r="AG55" s="6"/>
      <c r="AH55" s="3">
        <v>20</v>
      </c>
      <c r="AI55" s="147">
        <f t="shared" si="4"/>
        <v>0</v>
      </c>
      <c r="AJ55" s="231">
        <f t="shared" si="5"/>
        <v>40</v>
      </c>
    </row>
    <row r="56" spans="1:36" s="40" customFormat="1" ht="13.5" thickBot="1" x14ac:dyDescent="0.25">
      <c r="A56" s="480" t="s">
        <v>245</v>
      </c>
      <c r="B56" s="125" t="s">
        <v>22</v>
      </c>
      <c r="C56" s="462" t="s">
        <v>276</v>
      </c>
      <c r="D56" s="125"/>
      <c r="E56" s="126"/>
      <c r="F56" s="127"/>
      <c r="G56" s="209"/>
      <c r="H56" s="126"/>
      <c r="I56" s="127"/>
      <c r="J56" s="209"/>
      <c r="K56" s="126"/>
      <c r="L56" s="127"/>
      <c r="M56" s="209"/>
      <c r="N56" s="126"/>
      <c r="O56" s="127"/>
      <c r="P56" s="210"/>
      <c r="Q56" s="126"/>
      <c r="R56" s="127"/>
      <c r="S56" s="209"/>
      <c r="T56" s="126"/>
      <c r="U56" s="127"/>
      <c r="V56" s="209"/>
      <c r="W56" s="126"/>
      <c r="X56" s="127"/>
      <c r="Y56" s="209"/>
      <c r="Z56" s="126"/>
      <c r="AA56" s="127"/>
      <c r="AB56" s="128"/>
      <c r="AC56" s="10"/>
      <c r="AD56" s="11"/>
      <c r="AE56" s="12">
        <v>2</v>
      </c>
      <c r="AF56" s="10"/>
      <c r="AG56" s="11"/>
      <c r="AH56" s="12">
        <v>2</v>
      </c>
      <c r="AI56" s="148">
        <f t="shared" si="4"/>
        <v>0</v>
      </c>
      <c r="AJ56" s="233">
        <f t="shared" si="5"/>
        <v>4</v>
      </c>
    </row>
    <row r="57" spans="1:36" s="40" customFormat="1" ht="13.5" thickBot="1" x14ac:dyDescent="0.25">
      <c r="A57" s="240"/>
      <c r="B57" s="94" t="s">
        <v>23</v>
      </c>
      <c r="C57" s="94"/>
      <c r="D57" s="94"/>
      <c r="E57" s="95">
        <f>SUM(E6:E56)</f>
        <v>25</v>
      </c>
      <c r="F57" s="96"/>
      <c r="G57" s="13">
        <f>SUM(G6:G56)</f>
        <v>30</v>
      </c>
      <c r="H57" s="97">
        <f>SUM(H6:H56)</f>
        <v>21</v>
      </c>
      <c r="I57" s="131"/>
      <c r="J57" s="51">
        <f>SUM(J6:J56)</f>
        <v>30</v>
      </c>
      <c r="K57" s="97">
        <f>SUM(K6:K56)</f>
        <v>25</v>
      </c>
      <c r="L57" s="131"/>
      <c r="M57" s="50">
        <f>SUM(M6:M56)</f>
        <v>32</v>
      </c>
      <c r="N57" s="97">
        <f>SUM(N6:N56)</f>
        <v>27</v>
      </c>
      <c r="O57" s="131"/>
      <c r="P57" s="50">
        <f>SUM(P6:P56)</f>
        <v>34</v>
      </c>
      <c r="Q57" s="97">
        <f>SUM(Q6:Q56)</f>
        <v>27</v>
      </c>
      <c r="R57" s="131"/>
      <c r="S57" s="50">
        <f>SUM(S6:S56)</f>
        <v>33</v>
      </c>
      <c r="T57" s="97">
        <f>SUM(T6:T56)</f>
        <v>25</v>
      </c>
      <c r="U57" s="131"/>
      <c r="V57" s="50">
        <f>SUM(V6:V56)</f>
        <v>33</v>
      </c>
      <c r="W57" s="14">
        <f>SUM(W6:W56)</f>
        <v>22</v>
      </c>
      <c r="X57" s="52"/>
      <c r="Y57" s="50">
        <f>SUM(Y6:Y56)</f>
        <v>34</v>
      </c>
      <c r="Z57" s="14">
        <f>SUM(Z6:Z56)</f>
        <v>15</v>
      </c>
      <c r="AA57" s="52"/>
      <c r="AB57" s="50">
        <f>SUM(AB6:AB56)</f>
        <v>30</v>
      </c>
      <c r="AC57" s="14">
        <f>SUM(AC6:AC56)</f>
        <v>4</v>
      </c>
      <c r="AD57" s="52"/>
      <c r="AE57" s="50">
        <f>SUM(AE6:AE56)</f>
        <v>26</v>
      </c>
      <c r="AF57" s="14">
        <f>SUM(AF6:AF56)</f>
        <v>2</v>
      </c>
      <c r="AG57" s="52"/>
      <c r="AH57" s="50">
        <f>SUM(AH6:AH56)</f>
        <v>24</v>
      </c>
      <c r="AI57" s="15">
        <f>SUM(AI6:AI56)</f>
        <v>2895</v>
      </c>
      <c r="AJ57" s="16">
        <f>SUM(AJ6:AJ56)-AJ49-AJ50-AJ51</f>
        <v>300</v>
      </c>
    </row>
    <row r="58" spans="1:36" x14ac:dyDescent="0.2">
      <c r="A58" s="469" t="s">
        <v>246</v>
      </c>
      <c r="B58"/>
      <c r="C58"/>
      <c r="D58" s="416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36" x14ac:dyDescent="0.2">
      <c r="A59" s="469" t="s">
        <v>247</v>
      </c>
      <c r="B59"/>
      <c r="C59"/>
      <c r="D59" s="416"/>
      <c r="E59"/>
      <c r="F59"/>
      <c r="G59"/>
      <c r="H59"/>
      <c r="I59"/>
      <c r="J59"/>
      <c r="K59"/>
      <c r="L59"/>
      <c r="M59"/>
      <c r="N59"/>
      <c r="O59" s="455" t="s">
        <v>248</v>
      </c>
      <c r="P59" s="454"/>
      <c r="Q59"/>
      <c r="R59"/>
      <c r="S59"/>
      <c r="T59" s="454" t="s">
        <v>249</v>
      </c>
      <c r="U59"/>
      <c r="V59"/>
      <c r="W59"/>
    </row>
    <row r="60" spans="1:36" x14ac:dyDescent="0.2">
      <c r="A60" s="470" t="s">
        <v>250</v>
      </c>
      <c r="B60"/>
      <c r="C60"/>
      <c r="D60"/>
      <c r="E60" s="454"/>
      <c r="F60"/>
      <c r="G60"/>
      <c r="H60"/>
      <c r="I60"/>
      <c r="J60"/>
      <c r="K60"/>
      <c r="L60"/>
      <c r="M60"/>
      <c r="N60"/>
      <c r="O60" s="455" t="s">
        <v>251</v>
      </c>
      <c r="P60" s="454"/>
      <c r="Q60"/>
      <c r="R60"/>
      <c r="S60"/>
      <c r="T60" s="454" t="s">
        <v>252</v>
      </c>
      <c r="U60"/>
      <c r="V60"/>
      <c r="W60"/>
    </row>
    <row r="61" spans="1:36" s="40" customFormat="1" x14ac:dyDescent="0.2">
      <c r="A61" s="470" t="s">
        <v>253</v>
      </c>
      <c r="B61"/>
      <c r="C61"/>
      <c r="D61"/>
      <c r="E61" s="454"/>
      <c r="F61"/>
      <c r="G61"/>
      <c r="H61"/>
      <c r="I61"/>
      <c r="J61"/>
      <c r="K61"/>
      <c r="L61"/>
      <c r="M61"/>
      <c r="N61"/>
      <c r="O61" s="455" t="s">
        <v>254</v>
      </c>
      <c r="P61" s="456"/>
      <c r="Q61"/>
      <c r="R61"/>
      <c r="S61"/>
      <c r="T61" s="456" t="s">
        <v>255</v>
      </c>
      <c r="U61"/>
      <c r="V61"/>
      <c r="W61"/>
    </row>
    <row r="62" spans="1:36" s="40" customFormat="1" x14ac:dyDescent="0.2">
      <c r="A62" s="470" t="s">
        <v>256</v>
      </c>
      <c r="B62"/>
      <c r="C62"/>
      <c r="D62"/>
      <c r="E62" s="456"/>
      <c r="F62"/>
      <c r="G62"/>
      <c r="H62"/>
      <c r="I62"/>
      <c r="J62"/>
      <c r="K62"/>
      <c r="L62"/>
      <c r="M62"/>
      <c r="N62"/>
      <c r="O62" s="455" t="s">
        <v>257</v>
      </c>
      <c r="P62" s="456"/>
      <c r="Q62"/>
      <c r="R62"/>
      <c r="S62"/>
      <c r="T62" s="454" t="s">
        <v>258</v>
      </c>
      <c r="U62"/>
      <c r="V62"/>
      <c r="W62"/>
    </row>
    <row r="63" spans="1:36" s="40" customFormat="1" x14ac:dyDescent="0.2">
      <c r="A63" s="457" t="s">
        <v>259</v>
      </c>
      <c r="B63"/>
      <c r="C63"/>
      <c r="D63" s="456"/>
      <c r="E63" s="456"/>
      <c r="F63"/>
      <c r="G63"/>
      <c r="H63"/>
      <c r="I63"/>
      <c r="J63" s="456"/>
      <c r="K63" s="456"/>
      <c r="L63" s="456"/>
      <c r="M63" s="456"/>
      <c r="N63" s="456"/>
      <c r="O63"/>
      <c r="P63" s="456"/>
      <c r="Q63"/>
      <c r="R63"/>
      <c r="S63"/>
      <c r="T63" s="454" t="s">
        <v>260</v>
      </c>
      <c r="U63"/>
      <c r="V63"/>
      <c r="W63"/>
    </row>
    <row r="64" spans="1:36" s="40" customFormat="1" x14ac:dyDescent="0.2">
      <c r="A64" s="471"/>
      <c r="B64"/>
      <c r="C64"/>
      <c r="D64" s="416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454" t="s">
        <v>261</v>
      </c>
      <c r="U64"/>
      <c r="V64"/>
      <c r="W64"/>
    </row>
    <row r="65" spans="1:23" x14ac:dyDescent="0.2">
      <c r="A65" s="472" t="s">
        <v>262</v>
      </c>
      <c r="B65"/>
      <c r="C65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x14ac:dyDescent="0.2">
      <c r="A66" s="470" t="s">
        <v>266</v>
      </c>
      <c r="B66"/>
      <c r="C66"/>
      <c r="D66"/>
      <c r="E66" s="456"/>
      <c r="F66"/>
      <c r="G66"/>
      <c r="H66"/>
      <c r="I66"/>
      <c r="J66"/>
      <c r="K66"/>
      <c r="L66"/>
      <c r="M66"/>
      <c r="N66" s="454"/>
      <c r="O66"/>
      <c r="P66"/>
      <c r="Q66"/>
      <c r="R66"/>
      <c r="S66"/>
      <c r="T66"/>
      <c r="U66"/>
      <c r="V66"/>
      <c r="W66"/>
    </row>
    <row r="67" spans="1:23" x14ac:dyDescent="0.2">
      <c r="A67" s="470" t="s">
        <v>267</v>
      </c>
      <c r="B67" s="456"/>
      <c r="C67" s="456"/>
      <c r="D67" s="416"/>
      <c r="E67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  <c r="V67"/>
      <c r="W67"/>
    </row>
    <row r="68" spans="1:23" x14ac:dyDescent="0.2">
      <c r="A68" s="470" t="s">
        <v>263</v>
      </c>
      <c r="B68" s="456"/>
      <c r="C68" s="456"/>
      <c r="D68" s="43"/>
      <c r="E68" s="44"/>
      <c r="F68" s="44"/>
      <c r="G68" s="45"/>
      <c r="H68" s="44"/>
      <c r="I68" s="44"/>
      <c r="J68" s="45"/>
      <c r="K68" s="44"/>
      <c r="L68" s="44"/>
      <c r="M68" s="45"/>
      <c r="N68" s="44"/>
      <c r="O68" s="44"/>
      <c r="P68" s="45"/>
      <c r="Q68" s="44"/>
      <c r="R68" s="44"/>
      <c r="S68" s="45"/>
      <c r="T68" s="44"/>
      <c r="U68" s="44"/>
      <c r="V68" s="45"/>
      <c r="W68" s="44"/>
    </row>
    <row r="69" spans="1:23" x14ac:dyDescent="0.2">
      <c r="A69" s="470" t="s">
        <v>264</v>
      </c>
      <c r="B69" s="456"/>
      <c r="C69" s="456"/>
      <c r="D69" s="43"/>
      <c r="E69" s="44"/>
      <c r="F69" s="44"/>
      <c r="G69" s="45"/>
      <c r="H69" s="44"/>
      <c r="I69" s="44"/>
      <c r="J69" s="45"/>
      <c r="K69" s="44"/>
      <c r="L69" s="44"/>
      <c r="M69" s="45"/>
      <c r="N69" s="44"/>
      <c r="O69" s="44"/>
      <c r="P69" s="45"/>
      <c r="Q69" s="44"/>
      <c r="R69" s="44"/>
      <c r="S69" s="45"/>
      <c r="T69" s="44"/>
      <c r="U69" s="44"/>
      <c r="V69" s="45"/>
      <c r="W69" s="44"/>
    </row>
    <row r="70" spans="1:23" x14ac:dyDescent="0.2">
      <c r="A70" s="458" t="s">
        <v>277</v>
      </c>
      <c r="B70" s="456"/>
      <c r="C70" s="456"/>
      <c r="D70" s="43"/>
      <c r="E70" s="44"/>
      <c r="F70" s="44"/>
      <c r="G70" s="45"/>
      <c r="H70" s="44"/>
      <c r="I70" s="44"/>
      <c r="J70" s="45"/>
      <c r="K70" s="44"/>
      <c r="L70" s="44"/>
      <c r="M70" s="45"/>
      <c r="N70" s="44"/>
      <c r="O70" s="44"/>
      <c r="P70" s="45"/>
      <c r="Q70" s="44"/>
      <c r="R70" s="44"/>
      <c r="S70" s="45"/>
      <c r="T70" s="44"/>
      <c r="U70" s="44"/>
      <c r="V70" s="45"/>
      <c r="W70" s="44"/>
    </row>
  </sheetData>
  <sheetProtection algorithmName="SHA-512" hashValue="JIHTvzh2TdRhFpJLZS6mwcEl1LnvUhkp4+G4hs0lntxl8OxfIFoXJ6SM3deo5MrDxPsBk7Y+LoBcR7U8kDetVA==" saltValue="3XIJpFQxuYKtYIlC46qJkA==" spinCount="100000" sheet="1" objects="1" scenarios="1"/>
  <mergeCells count="32">
    <mergeCell ref="D4:D5"/>
    <mergeCell ref="A4:A5"/>
    <mergeCell ref="B52:AJ52"/>
    <mergeCell ref="B1:AJ1"/>
    <mergeCell ref="B29:AJ29"/>
    <mergeCell ref="B46:B47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2:AJ2"/>
    <mergeCell ref="B3:AJ3"/>
    <mergeCell ref="B4:B5"/>
    <mergeCell ref="E4:G4"/>
    <mergeCell ref="H4:J4"/>
    <mergeCell ref="K4:M4"/>
    <mergeCell ref="N4:P4"/>
    <mergeCell ref="AF4:AH4"/>
    <mergeCell ref="AI4:AI5"/>
    <mergeCell ref="AJ4:AJ5"/>
    <mergeCell ref="T4:V4"/>
    <mergeCell ref="Q4:S4"/>
    <mergeCell ref="W4:Y4"/>
    <mergeCell ref="Z4:AB4"/>
    <mergeCell ref="AC4:AE4"/>
    <mergeCell ref="C4:C5"/>
  </mergeCells>
  <printOptions horizontalCentered="1"/>
  <pageMargins left="0.19685039370078741" right="0.23622047244094491" top="0.4" bottom="0.28000000000000003" header="0.25" footer="0.19"/>
  <pageSetup paperSize="8" scale="80" orientation="landscape" horizontalDpi="300" verticalDpi="300" r:id="rId1"/>
  <headerFooter>
    <oddHeader>&amp;COsztatlan zenetanár szak mintatantervei - Gordonkatanár szakirány</oddHeader>
    <firstHeader>&amp;COsztatlan zenetanár szak mintatantervei - Gordonkatanár szakirány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K70"/>
  <sheetViews>
    <sheetView showGridLines="0" workbookViewId="0">
      <selection activeCell="A11" sqref="A11"/>
    </sheetView>
  </sheetViews>
  <sheetFormatPr defaultRowHeight="12.75" x14ac:dyDescent="0.2"/>
  <cols>
    <col min="1" max="1" width="15.7109375" style="40" customWidth="1"/>
    <col min="2" max="2" width="45" style="17" customWidth="1"/>
    <col min="3" max="3" width="14.85546875" style="17" customWidth="1"/>
    <col min="4" max="4" width="8.85546875" style="17" customWidth="1"/>
    <col min="5" max="6" width="3.85546875" style="18" customWidth="1"/>
    <col min="7" max="7" width="3.85546875" style="19" customWidth="1"/>
    <col min="8" max="9" width="3.85546875" style="18" customWidth="1"/>
    <col min="10" max="10" width="3.85546875" style="19" customWidth="1"/>
    <col min="11" max="12" width="3.85546875" style="18" customWidth="1"/>
    <col min="13" max="13" width="3.85546875" style="19" customWidth="1"/>
    <col min="14" max="15" width="3.85546875" style="18" customWidth="1"/>
    <col min="16" max="16" width="3.85546875" style="19" customWidth="1"/>
    <col min="17" max="18" width="3.85546875" style="18" customWidth="1"/>
    <col min="19" max="19" width="3.85546875" style="19" customWidth="1"/>
    <col min="20" max="21" width="3.85546875" style="18" customWidth="1"/>
    <col min="22" max="22" width="3.85546875" style="19" customWidth="1"/>
    <col min="23" max="23" width="5.28515625" style="18" customWidth="1"/>
    <col min="24" max="24" width="3.85546875" style="18" customWidth="1"/>
    <col min="25" max="25" width="3.85546875" style="19" customWidth="1"/>
    <col min="26" max="27" width="3.85546875" style="18" customWidth="1"/>
    <col min="28" max="28" width="3.85546875" style="19" customWidth="1"/>
    <col min="29" max="30" width="3.85546875" style="18" customWidth="1"/>
    <col min="31" max="31" width="3.85546875" style="19" customWidth="1"/>
    <col min="32" max="33" width="3.85546875" style="18" customWidth="1"/>
    <col min="34" max="34" width="3.85546875" style="19" customWidth="1"/>
    <col min="35" max="35" width="5" style="20" bestFit="1" customWidth="1"/>
    <col min="36" max="36" width="4" style="32" customWidth="1"/>
    <col min="37" max="39" width="3.85546875" style="4" customWidth="1"/>
    <col min="40" max="16384" width="9.140625" style="4"/>
  </cols>
  <sheetData>
    <row r="1" spans="1:36" ht="13.5" thickBot="1" x14ac:dyDescent="0.25">
      <c r="B1" s="614" t="s">
        <v>97</v>
      </c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6"/>
    </row>
    <row r="2" spans="1:36" ht="13.5" thickBot="1" x14ac:dyDescent="0.25">
      <c r="A2" s="558" t="s">
        <v>282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9"/>
    </row>
    <row r="3" spans="1:36" ht="13.5" thickBot="1" x14ac:dyDescent="0.25">
      <c r="A3" s="4"/>
      <c r="B3" s="575" t="s">
        <v>85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7"/>
    </row>
    <row r="4" spans="1:36" s="40" customFormat="1" x14ac:dyDescent="0.2">
      <c r="A4" s="612" t="s">
        <v>150</v>
      </c>
      <c r="B4" s="603" t="s">
        <v>0</v>
      </c>
      <c r="C4" s="569" t="s">
        <v>183</v>
      </c>
      <c r="D4" s="571" t="s">
        <v>185</v>
      </c>
      <c r="E4" s="580" t="s">
        <v>1</v>
      </c>
      <c r="F4" s="581"/>
      <c r="G4" s="582"/>
      <c r="H4" s="583" t="s">
        <v>2</v>
      </c>
      <c r="I4" s="581"/>
      <c r="J4" s="582"/>
      <c r="K4" s="583" t="s">
        <v>3</v>
      </c>
      <c r="L4" s="581"/>
      <c r="M4" s="582"/>
      <c r="N4" s="583" t="s">
        <v>4</v>
      </c>
      <c r="O4" s="584"/>
      <c r="P4" s="585"/>
      <c r="Q4" s="583" t="s">
        <v>5</v>
      </c>
      <c r="R4" s="584"/>
      <c r="S4" s="585"/>
      <c r="T4" s="583" t="s">
        <v>6</v>
      </c>
      <c r="U4" s="584"/>
      <c r="V4" s="585"/>
      <c r="W4" s="583" t="s">
        <v>7</v>
      </c>
      <c r="X4" s="584"/>
      <c r="Y4" s="585"/>
      <c r="Z4" s="583" t="s">
        <v>8</v>
      </c>
      <c r="AA4" s="584"/>
      <c r="AB4" s="585"/>
      <c r="AC4" s="586" t="s">
        <v>9</v>
      </c>
      <c r="AD4" s="587"/>
      <c r="AE4" s="588"/>
      <c r="AF4" s="586" t="s">
        <v>10</v>
      </c>
      <c r="AG4" s="587"/>
      <c r="AH4" s="588"/>
      <c r="AI4" s="589" t="s">
        <v>11</v>
      </c>
      <c r="AJ4" s="591" t="s">
        <v>12</v>
      </c>
    </row>
    <row r="5" spans="1:36" s="40" customFormat="1" ht="13.5" thickBot="1" x14ac:dyDescent="0.25">
      <c r="A5" s="613"/>
      <c r="B5" s="604"/>
      <c r="C5" s="570"/>
      <c r="D5" s="572"/>
      <c r="E5" s="163" t="s">
        <v>11</v>
      </c>
      <c r="F5" s="164"/>
      <c r="G5" s="25" t="s">
        <v>12</v>
      </c>
      <c r="H5" s="163" t="s">
        <v>11</v>
      </c>
      <c r="I5" s="164"/>
      <c r="J5" s="25" t="s">
        <v>12</v>
      </c>
      <c r="K5" s="163" t="s">
        <v>11</v>
      </c>
      <c r="L5" s="164"/>
      <c r="M5" s="25" t="s">
        <v>12</v>
      </c>
      <c r="N5" s="163" t="s">
        <v>11</v>
      </c>
      <c r="O5" s="164"/>
      <c r="P5" s="25" t="s">
        <v>12</v>
      </c>
      <c r="Q5" s="163" t="s">
        <v>11</v>
      </c>
      <c r="R5" s="164"/>
      <c r="S5" s="25" t="s">
        <v>12</v>
      </c>
      <c r="T5" s="163" t="s">
        <v>11</v>
      </c>
      <c r="U5" s="164"/>
      <c r="V5" s="25" t="s">
        <v>12</v>
      </c>
      <c r="W5" s="23" t="s">
        <v>11</v>
      </c>
      <c r="X5" s="24"/>
      <c r="Y5" s="25" t="s">
        <v>12</v>
      </c>
      <c r="Z5" s="23" t="s">
        <v>11</v>
      </c>
      <c r="AA5" s="24"/>
      <c r="AB5" s="25" t="s">
        <v>12</v>
      </c>
      <c r="AC5" s="213" t="s">
        <v>11</v>
      </c>
      <c r="AD5" s="214"/>
      <c r="AE5" s="215" t="s">
        <v>12</v>
      </c>
      <c r="AF5" s="213" t="s">
        <v>11</v>
      </c>
      <c r="AG5" s="214"/>
      <c r="AH5" s="215" t="s">
        <v>12</v>
      </c>
      <c r="AI5" s="590"/>
      <c r="AJ5" s="592"/>
    </row>
    <row r="6" spans="1:36" s="40" customFormat="1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151">
        <v>2</v>
      </c>
      <c r="L6" s="152" t="s">
        <v>33</v>
      </c>
      <c r="M6" s="176">
        <v>3</v>
      </c>
      <c r="N6" s="68">
        <v>2</v>
      </c>
      <c r="O6" s="69" t="s">
        <v>33</v>
      </c>
      <c r="P6" s="175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179"/>
      <c r="Z6" s="177"/>
      <c r="AA6" s="180"/>
      <c r="AB6" s="181"/>
      <c r="AC6" s="216"/>
      <c r="AD6" s="217"/>
      <c r="AE6" s="218"/>
      <c r="AF6" s="216"/>
      <c r="AG6" s="217"/>
      <c r="AH6" s="218"/>
      <c r="AI6" s="306">
        <f>15*(E6+H6+K6+N6+Q6+T6+W6+Z6+AC6+AF6)</f>
        <v>180</v>
      </c>
      <c r="AJ6" s="308">
        <f>G6+J6+M6+P6+S6+V6+Y6+AB6+AE6+AH6</f>
        <v>18</v>
      </c>
    </row>
    <row r="7" spans="1:36" s="40" customFormat="1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65"/>
      <c r="L7" s="64"/>
      <c r="M7" s="121"/>
      <c r="N7" s="65"/>
      <c r="O7" s="64"/>
      <c r="P7" s="121"/>
      <c r="Q7" s="65"/>
      <c r="R7" s="64"/>
      <c r="S7" s="121"/>
      <c r="T7" s="65"/>
      <c r="U7" s="64" t="s">
        <v>25</v>
      </c>
      <c r="V7" s="121">
        <v>0</v>
      </c>
      <c r="W7" s="177"/>
      <c r="X7" s="178"/>
      <c r="Y7" s="179"/>
      <c r="Z7" s="177"/>
      <c r="AA7" s="180"/>
      <c r="AB7" s="181"/>
      <c r="AC7" s="216"/>
      <c r="AD7" s="217"/>
      <c r="AE7" s="218"/>
      <c r="AF7" s="216"/>
      <c r="AG7" s="217"/>
      <c r="AH7" s="218"/>
      <c r="AI7" s="306">
        <f t="shared" ref="AI7:AI15" si="0">15*(E7+H7+K7+N7+Q7+T7+W7+Z7+AC7+AF7)</f>
        <v>0</v>
      </c>
      <c r="AJ7" s="183">
        <f t="shared" ref="AJ7:AJ15" si="1">G7+J7+M7+P7+S7+V7+Y7+AB7+AE7+AH7</f>
        <v>0</v>
      </c>
    </row>
    <row r="8" spans="1:36" s="40" customFormat="1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121">
        <v>1</v>
      </c>
      <c r="H8" s="65">
        <v>1</v>
      </c>
      <c r="I8" s="64" t="s">
        <v>13</v>
      </c>
      <c r="J8" s="121">
        <v>1</v>
      </c>
      <c r="K8" s="65"/>
      <c r="L8" s="64"/>
      <c r="M8" s="121"/>
      <c r="N8" s="65"/>
      <c r="O8" s="64"/>
      <c r="P8" s="121"/>
      <c r="Q8" s="65"/>
      <c r="R8" s="64"/>
      <c r="S8" s="121"/>
      <c r="T8" s="65"/>
      <c r="U8" s="64"/>
      <c r="V8" s="121"/>
      <c r="W8" s="184"/>
      <c r="X8" s="185"/>
      <c r="Y8" s="186"/>
      <c r="Z8" s="184"/>
      <c r="AA8" s="187"/>
      <c r="AB8" s="188"/>
      <c r="AC8" s="219"/>
      <c r="AD8" s="220"/>
      <c r="AE8" s="221"/>
      <c r="AF8" s="219"/>
      <c r="AG8" s="220"/>
      <c r="AH8" s="221"/>
      <c r="AI8" s="306">
        <f t="shared" si="0"/>
        <v>30</v>
      </c>
      <c r="AJ8" s="183">
        <f t="shared" si="1"/>
        <v>2</v>
      </c>
    </row>
    <row r="9" spans="1:36" s="40" customFormat="1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121">
        <v>1</v>
      </c>
      <c r="Q9" s="65">
        <v>1</v>
      </c>
      <c r="R9" s="64" t="s">
        <v>15</v>
      </c>
      <c r="S9" s="121">
        <v>1</v>
      </c>
      <c r="T9" s="65"/>
      <c r="U9" s="64"/>
      <c r="V9" s="121"/>
      <c r="W9" s="184"/>
      <c r="X9" s="185"/>
      <c r="Y9" s="186"/>
      <c r="Z9" s="184"/>
      <c r="AA9" s="187"/>
      <c r="AB9" s="188"/>
      <c r="AC9" s="219"/>
      <c r="AD9" s="220"/>
      <c r="AE9" s="221"/>
      <c r="AF9" s="219"/>
      <c r="AG9" s="220"/>
      <c r="AH9" s="221"/>
      <c r="AI9" s="306">
        <f t="shared" si="0"/>
        <v>105</v>
      </c>
      <c r="AJ9" s="183">
        <f t="shared" si="1"/>
        <v>7</v>
      </c>
    </row>
    <row r="10" spans="1:36" s="40" customFormat="1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121">
        <v>2</v>
      </c>
      <c r="Q10" s="65">
        <v>1</v>
      </c>
      <c r="R10" s="64" t="s">
        <v>15</v>
      </c>
      <c r="S10" s="121">
        <v>2</v>
      </c>
      <c r="T10" s="65"/>
      <c r="U10" s="64"/>
      <c r="V10" s="121"/>
      <c r="W10" s="184"/>
      <c r="X10" s="185"/>
      <c r="Y10" s="186"/>
      <c r="Z10" s="184"/>
      <c r="AA10" s="187"/>
      <c r="AB10" s="188"/>
      <c r="AC10" s="219"/>
      <c r="AD10" s="220"/>
      <c r="AE10" s="221"/>
      <c r="AF10" s="219"/>
      <c r="AG10" s="220"/>
      <c r="AH10" s="221"/>
      <c r="AI10" s="306">
        <f t="shared" si="0"/>
        <v>105</v>
      </c>
      <c r="AJ10" s="183">
        <f t="shared" si="1"/>
        <v>14</v>
      </c>
    </row>
    <row r="11" spans="1:36" s="40" customFormat="1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121"/>
      <c r="Q11" s="65">
        <v>1</v>
      </c>
      <c r="R11" s="64" t="s">
        <v>15</v>
      </c>
      <c r="S11" s="121">
        <v>1</v>
      </c>
      <c r="T11" s="65">
        <v>2</v>
      </c>
      <c r="U11" s="64" t="s">
        <v>15</v>
      </c>
      <c r="V11" s="121">
        <v>2</v>
      </c>
      <c r="W11" s="184"/>
      <c r="X11" s="185"/>
      <c r="Y11" s="186"/>
      <c r="Z11" s="184"/>
      <c r="AA11" s="187"/>
      <c r="AB11" s="188"/>
      <c r="AC11" s="219"/>
      <c r="AD11" s="220"/>
      <c r="AE11" s="221"/>
      <c r="AF11" s="219"/>
      <c r="AG11" s="220"/>
      <c r="AH11" s="221"/>
      <c r="AI11" s="306">
        <f t="shared" si="0"/>
        <v>45</v>
      </c>
      <c r="AJ11" s="183">
        <f t="shared" si="1"/>
        <v>3</v>
      </c>
    </row>
    <row r="12" spans="1:36" s="40" customFormat="1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121"/>
      <c r="Q12" s="65"/>
      <c r="R12" s="64"/>
      <c r="S12" s="121"/>
      <c r="T12" s="65"/>
      <c r="U12" s="64" t="s">
        <v>25</v>
      </c>
      <c r="V12" s="121">
        <v>0</v>
      </c>
      <c r="W12" s="184"/>
      <c r="X12" s="185"/>
      <c r="Y12" s="186"/>
      <c r="Z12" s="184"/>
      <c r="AA12" s="187"/>
      <c r="AB12" s="188"/>
      <c r="AC12" s="219"/>
      <c r="AD12" s="220"/>
      <c r="AE12" s="221"/>
      <c r="AF12" s="219"/>
      <c r="AG12" s="220"/>
      <c r="AH12" s="221"/>
      <c r="AI12" s="306">
        <f t="shared" si="0"/>
        <v>0</v>
      </c>
      <c r="AJ12" s="309">
        <f t="shared" si="1"/>
        <v>0</v>
      </c>
    </row>
    <row r="13" spans="1:36" s="40" customFormat="1" x14ac:dyDescent="0.2">
      <c r="A13" s="401" t="s">
        <v>115</v>
      </c>
      <c r="B13" s="62" t="s">
        <v>27</v>
      </c>
      <c r="C13" s="158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121"/>
      <c r="Q13" s="65"/>
      <c r="R13" s="64"/>
      <c r="S13" s="121"/>
      <c r="T13" s="65"/>
      <c r="U13" s="64"/>
      <c r="V13" s="121"/>
      <c r="W13" s="190"/>
      <c r="X13" s="185"/>
      <c r="Y13" s="186"/>
      <c r="Z13" s="190"/>
      <c r="AA13" s="191"/>
      <c r="AB13" s="186"/>
      <c r="AC13" s="222"/>
      <c r="AD13" s="223"/>
      <c r="AE13" s="224"/>
      <c r="AF13" s="222"/>
      <c r="AG13" s="223"/>
      <c r="AH13" s="224"/>
      <c r="AI13" s="307">
        <f t="shared" si="0"/>
        <v>30</v>
      </c>
      <c r="AJ13" s="183">
        <f t="shared" si="1"/>
        <v>2</v>
      </c>
    </row>
    <row r="14" spans="1:36" s="40" customFormat="1" x14ac:dyDescent="0.2">
      <c r="A14" s="401" t="s">
        <v>116</v>
      </c>
      <c r="B14" s="62" t="s">
        <v>28</v>
      </c>
      <c r="C14" s="158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121"/>
      <c r="N14" s="65">
        <v>2</v>
      </c>
      <c r="O14" s="64" t="s">
        <v>33</v>
      </c>
      <c r="P14" s="121">
        <v>2</v>
      </c>
      <c r="Q14" s="65"/>
      <c r="R14" s="64"/>
      <c r="S14" s="121"/>
      <c r="T14" s="65"/>
      <c r="U14" s="64"/>
      <c r="V14" s="121"/>
      <c r="W14" s="190"/>
      <c r="X14" s="185"/>
      <c r="Y14" s="186"/>
      <c r="Z14" s="190"/>
      <c r="AA14" s="191"/>
      <c r="AB14" s="186"/>
      <c r="AC14" s="222"/>
      <c r="AD14" s="223"/>
      <c r="AE14" s="224"/>
      <c r="AF14" s="222"/>
      <c r="AG14" s="223"/>
      <c r="AH14" s="224"/>
      <c r="AI14" s="307">
        <f t="shared" si="0"/>
        <v>30</v>
      </c>
      <c r="AJ14" s="183">
        <f t="shared" si="1"/>
        <v>2</v>
      </c>
    </row>
    <row r="15" spans="1:36" s="40" customFormat="1" x14ac:dyDescent="0.2">
      <c r="A15" s="401" t="s">
        <v>117</v>
      </c>
      <c r="B15" s="158" t="s">
        <v>17</v>
      </c>
      <c r="C15" s="158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121">
        <v>2</v>
      </c>
      <c r="N15" s="65"/>
      <c r="O15" s="64"/>
      <c r="P15" s="121"/>
      <c r="Q15" s="65"/>
      <c r="R15" s="64"/>
      <c r="S15" s="121"/>
      <c r="T15" s="65"/>
      <c r="U15" s="64"/>
      <c r="V15" s="121"/>
      <c r="W15" s="190"/>
      <c r="X15" s="185"/>
      <c r="Y15" s="186"/>
      <c r="Z15" s="190"/>
      <c r="AA15" s="191"/>
      <c r="AB15" s="186"/>
      <c r="AC15" s="222"/>
      <c r="AD15" s="223"/>
      <c r="AE15" s="224"/>
      <c r="AF15" s="222"/>
      <c r="AG15" s="223"/>
      <c r="AH15" s="224"/>
      <c r="AI15" s="307">
        <f t="shared" si="0"/>
        <v>30</v>
      </c>
      <c r="AJ15" s="183">
        <f t="shared" si="1"/>
        <v>2</v>
      </c>
    </row>
    <row r="16" spans="1:36" s="40" customFormat="1" x14ac:dyDescent="0.2">
      <c r="A16" s="481" t="s">
        <v>202</v>
      </c>
      <c r="B16" s="423" t="s">
        <v>288</v>
      </c>
      <c r="C16" s="450" t="s">
        <v>184</v>
      </c>
      <c r="D16" s="449" t="s">
        <v>19</v>
      </c>
      <c r="E16" s="441">
        <v>2</v>
      </c>
      <c r="F16" s="442" t="s">
        <v>33</v>
      </c>
      <c r="G16" s="318">
        <v>7</v>
      </c>
      <c r="H16" s="441">
        <v>2</v>
      </c>
      <c r="I16" s="442" t="s">
        <v>33</v>
      </c>
      <c r="J16" s="318">
        <v>7</v>
      </c>
      <c r="K16" s="441">
        <v>2</v>
      </c>
      <c r="L16" s="442" t="s">
        <v>33</v>
      </c>
      <c r="M16" s="318">
        <v>7</v>
      </c>
      <c r="N16" s="441">
        <v>2</v>
      </c>
      <c r="O16" s="442" t="s">
        <v>33</v>
      </c>
      <c r="P16" s="318">
        <v>7</v>
      </c>
      <c r="Q16" s="441">
        <v>2</v>
      </c>
      <c r="R16" s="442" t="s">
        <v>33</v>
      </c>
      <c r="S16" s="318">
        <v>7</v>
      </c>
      <c r="T16" s="441">
        <v>2</v>
      </c>
      <c r="U16" s="442" t="s">
        <v>33</v>
      </c>
      <c r="V16" s="318">
        <v>7</v>
      </c>
      <c r="W16" s="443">
        <v>2</v>
      </c>
      <c r="X16" s="444" t="s">
        <v>33</v>
      </c>
      <c r="Y16" s="365">
        <v>7</v>
      </c>
      <c r="Z16" s="443">
        <v>2</v>
      </c>
      <c r="AA16" s="444" t="s">
        <v>19</v>
      </c>
      <c r="AB16" s="365">
        <v>7</v>
      </c>
      <c r="AC16" s="222"/>
      <c r="AD16" s="223"/>
      <c r="AE16" s="224"/>
      <c r="AF16" s="222"/>
      <c r="AG16" s="223"/>
      <c r="AH16" s="224"/>
      <c r="AI16" s="265">
        <f t="shared" ref="AI16:AI31" si="2">15*(E16+H16+K16+N16+Q16+T16+W16+Z16+AC16+AF16)</f>
        <v>240</v>
      </c>
      <c r="AJ16" s="183">
        <f t="shared" ref="AJ16:AJ31" si="3">G16+J16+M16+P16+S16+V16+Y16+AB16+AE16+AH16</f>
        <v>56</v>
      </c>
    </row>
    <row r="17" spans="1:37" s="2" customFormat="1" ht="24" x14ac:dyDescent="0.2">
      <c r="A17" s="429" t="s">
        <v>170</v>
      </c>
      <c r="B17" s="415" t="s">
        <v>156</v>
      </c>
      <c r="C17" s="466" t="s">
        <v>287</v>
      </c>
      <c r="D17" s="450"/>
      <c r="E17" s="441"/>
      <c r="F17" s="442"/>
      <c r="G17" s="318"/>
      <c r="H17" s="441"/>
      <c r="I17" s="442"/>
      <c r="J17" s="318"/>
      <c r="K17" s="441"/>
      <c r="L17" s="442"/>
      <c r="M17" s="318"/>
      <c r="N17" s="441"/>
      <c r="O17" s="442"/>
      <c r="P17" s="318"/>
      <c r="Q17" s="441"/>
      <c r="R17" s="442"/>
      <c r="S17" s="318"/>
      <c r="T17" s="441"/>
      <c r="U17" s="442"/>
      <c r="V17" s="318"/>
      <c r="W17" s="445"/>
      <c r="X17" s="446"/>
      <c r="Y17" s="317"/>
      <c r="Z17" s="447"/>
      <c r="AA17" s="446" t="s">
        <v>25</v>
      </c>
      <c r="AB17" s="317">
        <v>0</v>
      </c>
      <c r="AC17" s="115"/>
      <c r="AD17" s="116"/>
      <c r="AE17" s="340"/>
      <c r="AF17" s="115"/>
      <c r="AG17" s="116"/>
      <c r="AH17" s="340"/>
      <c r="AI17" s="82">
        <f t="shared" si="2"/>
        <v>0</v>
      </c>
      <c r="AJ17" s="348">
        <f t="shared" si="3"/>
        <v>0</v>
      </c>
      <c r="AK17" s="40"/>
    </row>
    <row r="18" spans="1:37" s="40" customFormat="1" x14ac:dyDescent="0.2">
      <c r="A18" s="481" t="s">
        <v>203</v>
      </c>
      <c r="B18" s="411" t="s">
        <v>222</v>
      </c>
      <c r="C18" s="450" t="s">
        <v>184</v>
      </c>
      <c r="D18" s="449" t="s">
        <v>186</v>
      </c>
      <c r="E18" s="441">
        <v>1</v>
      </c>
      <c r="F18" s="442" t="s">
        <v>33</v>
      </c>
      <c r="G18" s="121">
        <v>1</v>
      </c>
      <c r="H18" s="441">
        <v>1</v>
      </c>
      <c r="I18" s="442" t="s">
        <v>33</v>
      </c>
      <c r="J18" s="121">
        <v>1</v>
      </c>
      <c r="K18" s="441">
        <v>1</v>
      </c>
      <c r="L18" s="442" t="s">
        <v>33</v>
      </c>
      <c r="M18" s="121">
        <v>1</v>
      </c>
      <c r="N18" s="441">
        <v>1</v>
      </c>
      <c r="O18" s="442" t="s">
        <v>33</v>
      </c>
      <c r="P18" s="121">
        <v>1</v>
      </c>
      <c r="Q18" s="441"/>
      <c r="R18" s="442"/>
      <c r="S18" s="121"/>
      <c r="T18" s="441"/>
      <c r="U18" s="442"/>
      <c r="V18" s="121"/>
      <c r="W18" s="443"/>
      <c r="X18" s="444"/>
      <c r="Y18" s="186"/>
      <c r="Z18" s="443"/>
      <c r="AA18" s="444"/>
      <c r="AB18" s="186"/>
      <c r="AC18" s="222"/>
      <c r="AD18" s="223"/>
      <c r="AE18" s="224"/>
      <c r="AF18" s="222"/>
      <c r="AG18" s="223"/>
      <c r="AH18" s="224"/>
      <c r="AI18" s="265">
        <f t="shared" si="2"/>
        <v>60</v>
      </c>
      <c r="AJ18" s="183">
        <f t="shared" si="3"/>
        <v>4</v>
      </c>
    </row>
    <row r="19" spans="1:37" s="40" customFormat="1" x14ac:dyDescent="0.2">
      <c r="A19" s="481" t="s">
        <v>286</v>
      </c>
      <c r="B19" s="411" t="s">
        <v>228</v>
      </c>
      <c r="C19" s="450" t="s">
        <v>184</v>
      </c>
      <c r="D19" s="449" t="s">
        <v>186</v>
      </c>
      <c r="E19" s="441">
        <v>1</v>
      </c>
      <c r="F19" s="442" t="s">
        <v>33</v>
      </c>
      <c r="G19" s="121">
        <v>1</v>
      </c>
      <c r="H19" s="441">
        <v>1</v>
      </c>
      <c r="I19" s="442" t="s">
        <v>33</v>
      </c>
      <c r="J19" s="121">
        <v>1</v>
      </c>
      <c r="K19" s="441">
        <v>1</v>
      </c>
      <c r="L19" s="442" t="s">
        <v>33</v>
      </c>
      <c r="M19" s="121">
        <v>1</v>
      </c>
      <c r="N19" s="441">
        <v>1</v>
      </c>
      <c r="O19" s="442" t="s">
        <v>33</v>
      </c>
      <c r="P19" s="121">
        <v>1</v>
      </c>
      <c r="Q19" s="441">
        <v>1</v>
      </c>
      <c r="R19" s="442" t="s">
        <v>33</v>
      </c>
      <c r="S19" s="121">
        <v>1</v>
      </c>
      <c r="T19" s="441">
        <v>1</v>
      </c>
      <c r="U19" s="442" t="s">
        <v>33</v>
      </c>
      <c r="V19" s="121">
        <v>1</v>
      </c>
      <c r="W19" s="443">
        <v>1</v>
      </c>
      <c r="X19" s="444" t="s">
        <v>33</v>
      </c>
      <c r="Y19" s="186">
        <v>1</v>
      </c>
      <c r="Z19" s="443">
        <v>1</v>
      </c>
      <c r="AA19" s="444" t="s">
        <v>33</v>
      </c>
      <c r="AB19" s="186">
        <v>1</v>
      </c>
      <c r="AC19" s="222"/>
      <c r="AD19" s="223"/>
      <c r="AE19" s="224"/>
      <c r="AF19" s="222"/>
      <c r="AG19" s="223"/>
      <c r="AH19" s="224"/>
      <c r="AI19" s="265">
        <f t="shared" si="2"/>
        <v>120</v>
      </c>
      <c r="AJ19" s="183">
        <f t="shared" si="3"/>
        <v>8</v>
      </c>
    </row>
    <row r="20" spans="1:37" s="40" customFormat="1" x14ac:dyDescent="0.2">
      <c r="A20" s="440" t="s">
        <v>196</v>
      </c>
      <c r="B20" s="62" t="s">
        <v>229</v>
      </c>
      <c r="C20" s="132"/>
      <c r="D20" s="451" t="s">
        <v>19</v>
      </c>
      <c r="E20" s="73">
        <v>1</v>
      </c>
      <c r="F20" s="74" t="s">
        <v>15</v>
      </c>
      <c r="G20" s="186">
        <v>1</v>
      </c>
      <c r="H20" s="73">
        <v>1</v>
      </c>
      <c r="I20" s="74" t="s">
        <v>15</v>
      </c>
      <c r="J20" s="186">
        <v>1</v>
      </c>
      <c r="K20" s="73">
        <v>1</v>
      </c>
      <c r="L20" s="74" t="s">
        <v>15</v>
      </c>
      <c r="M20" s="186">
        <v>1</v>
      </c>
      <c r="N20" s="73">
        <v>1</v>
      </c>
      <c r="O20" s="74" t="s">
        <v>15</v>
      </c>
      <c r="P20" s="186">
        <v>1</v>
      </c>
      <c r="Q20" s="73">
        <v>1</v>
      </c>
      <c r="R20" s="74" t="s">
        <v>15</v>
      </c>
      <c r="S20" s="186">
        <v>1</v>
      </c>
      <c r="T20" s="73">
        <v>1</v>
      </c>
      <c r="U20" s="74" t="s">
        <v>15</v>
      </c>
      <c r="V20" s="186">
        <v>1</v>
      </c>
      <c r="W20" s="149">
        <v>1</v>
      </c>
      <c r="X20" s="150" t="s">
        <v>19</v>
      </c>
      <c r="Y20" s="186">
        <v>1</v>
      </c>
      <c r="Z20" s="149">
        <v>1</v>
      </c>
      <c r="AA20" s="150" t="s">
        <v>19</v>
      </c>
      <c r="AB20" s="186">
        <v>1</v>
      </c>
      <c r="AC20" s="222"/>
      <c r="AD20" s="223"/>
      <c r="AE20" s="224"/>
      <c r="AF20" s="222"/>
      <c r="AG20" s="223"/>
      <c r="AH20" s="224"/>
      <c r="AI20" s="265">
        <f t="shared" si="2"/>
        <v>120</v>
      </c>
      <c r="AJ20" s="183">
        <f t="shared" si="3"/>
        <v>8</v>
      </c>
    </row>
    <row r="21" spans="1:37" s="40" customFormat="1" x14ac:dyDescent="0.2">
      <c r="A21" s="440" t="s">
        <v>236</v>
      </c>
      <c r="B21" s="62" t="s">
        <v>230</v>
      </c>
      <c r="C21" s="450"/>
      <c r="D21" s="451" t="s">
        <v>19</v>
      </c>
      <c r="E21" s="195">
        <v>4</v>
      </c>
      <c r="F21" s="196" t="s">
        <v>15</v>
      </c>
      <c r="G21" s="121">
        <v>2</v>
      </c>
      <c r="H21" s="195">
        <v>4</v>
      </c>
      <c r="I21" s="196" t="s">
        <v>15</v>
      </c>
      <c r="J21" s="121">
        <v>2</v>
      </c>
      <c r="K21" s="195">
        <v>4</v>
      </c>
      <c r="L21" s="196" t="s">
        <v>15</v>
      </c>
      <c r="M21" s="121">
        <v>2</v>
      </c>
      <c r="N21" s="195">
        <v>4</v>
      </c>
      <c r="O21" s="196" t="s">
        <v>15</v>
      </c>
      <c r="P21" s="121">
        <v>2</v>
      </c>
      <c r="Q21" s="195">
        <v>4</v>
      </c>
      <c r="R21" s="196" t="s">
        <v>15</v>
      </c>
      <c r="S21" s="121">
        <v>2</v>
      </c>
      <c r="T21" s="195">
        <v>4</v>
      </c>
      <c r="U21" s="196" t="s">
        <v>15</v>
      </c>
      <c r="V21" s="121">
        <v>2</v>
      </c>
      <c r="W21" s="149">
        <v>4</v>
      </c>
      <c r="X21" s="150" t="s">
        <v>19</v>
      </c>
      <c r="Y21" s="186">
        <v>2</v>
      </c>
      <c r="Z21" s="149">
        <v>4</v>
      </c>
      <c r="AA21" s="150" t="s">
        <v>19</v>
      </c>
      <c r="AB21" s="186">
        <v>2</v>
      </c>
      <c r="AC21" s="222"/>
      <c r="AD21" s="223"/>
      <c r="AE21" s="224"/>
      <c r="AF21" s="222"/>
      <c r="AG21" s="223"/>
      <c r="AH21" s="224"/>
      <c r="AI21" s="265">
        <f>15*(E21+H21+K21+N21+Q21+T21+W21+Z21+AC21+AF21)</f>
        <v>480</v>
      </c>
      <c r="AJ21" s="183">
        <f>G21+J21+M21+P21+S21+V21+Y21+AB21+AE21+AH21</f>
        <v>16</v>
      </c>
    </row>
    <row r="22" spans="1:37" s="40" customFormat="1" x14ac:dyDescent="0.2">
      <c r="A22" s="440" t="s">
        <v>126</v>
      </c>
      <c r="B22" s="62" t="s">
        <v>106</v>
      </c>
      <c r="C22" s="450"/>
      <c r="D22" s="451" t="s">
        <v>19</v>
      </c>
      <c r="E22" s="195">
        <v>1</v>
      </c>
      <c r="F22" s="196" t="s">
        <v>15</v>
      </c>
      <c r="G22" s="121">
        <v>3</v>
      </c>
      <c r="H22" s="195">
        <v>1</v>
      </c>
      <c r="I22" s="196" t="s">
        <v>15</v>
      </c>
      <c r="J22" s="121">
        <v>3</v>
      </c>
      <c r="K22" s="195">
        <v>1</v>
      </c>
      <c r="L22" s="196" t="s">
        <v>15</v>
      </c>
      <c r="M22" s="121">
        <v>3</v>
      </c>
      <c r="N22" s="195">
        <v>1</v>
      </c>
      <c r="O22" s="196" t="s">
        <v>15</v>
      </c>
      <c r="P22" s="121">
        <v>3</v>
      </c>
      <c r="Q22" s="195">
        <v>1</v>
      </c>
      <c r="R22" s="196" t="s">
        <v>15</v>
      </c>
      <c r="S22" s="121">
        <v>3</v>
      </c>
      <c r="T22" s="195">
        <v>1</v>
      </c>
      <c r="U22" s="196" t="s">
        <v>15</v>
      </c>
      <c r="V22" s="121">
        <v>3</v>
      </c>
      <c r="W22" s="149">
        <v>1</v>
      </c>
      <c r="X22" s="150" t="s">
        <v>19</v>
      </c>
      <c r="Y22" s="186">
        <v>3</v>
      </c>
      <c r="Z22" s="149">
        <v>1</v>
      </c>
      <c r="AA22" s="150" t="s">
        <v>19</v>
      </c>
      <c r="AB22" s="186">
        <v>3</v>
      </c>
      <c r="AC22" s="222"/>
      <c r="AD22" s="223"/>
      <c r="AE22" s="224"/>
      <c r="AF22" s="222"/>
      <c r="AG22" s="223"/>
      <c r="AH22" s="224"/>
      <c r="AI22" s="265">
        <f t="shared" si="2"/>
        <v>120</v>
      </c>
      <c r="AJ22" s="183">
        <f t="shared" si="3"/>
        <v>24</v>
      </c>
    </row>
    <row r="23" spans="1:37" s="40" customFormat="1" x14ac:dyDescent="0.2">
      <c r="A23" s="440" t="s">
        <v>237</v>
      </c>
      <c r="B23" s="62" t="s">
        <v>226</v>
      </c>
      <c r="C23" s="450"/>
      <c r="D23" s="451" t="s">
        <v>19</v>
      </c>
      <c r="E23" s="195"/>
      <c r="F23" s="196"/>
      <c r="G23" s="121"/>
      <c r="H23" s="195"/>
      <c r="I23" s="196"/>
      <c r="J23" s="121"/>
      <c r="K23" s="195">
        <v>2</v>
      </c>
      <c r="L23" s="196" t="s">
        <v>15</v>
      </c>
      <c r="M23" s="121">
        <v>1</v>
      </c>
      <c r="N23" s="195">
        <v>2</v>
      </c>
      <c r="O23" s="196" t="s">
        <v>15</v>
      </c>
      <c r="P23" s="121">
        <v>1</v>
      </c>
      <c r="Q23" s="195"/>
      <c r="R23" s="196"/>
      <c r="S23" s="121"/>
      <c r="T23" s="195"/>
      <c r="U23" s="196"/>
      <c r="V23" s="121"/>
      <c r="W23" s="190"/>
      <c r="X23" s="197"/>
      <c r="Y23" s="198"/>
      <c r="Z23" s="190"/>
      <c r="AA23" s="191"/>
      <c r="AB23" s="186"/>
      <c r="AC23" s="222"/>
      <c r="AD23" s="223"/>
      <c r="AE23" s="224"/>
      <c r="AF23" s="222"/>
      <c r="AG23" s="223"/>
      <c r="AH23" s="224"/>
      <c r="AI23" s="265">
        <f t="shared" si="2"/>
        <v>60</v>
      </c>
      <c r="AJ23" s="183">
        <f t="shared" si="3"/>
        <v>2</v>
      </c>
    </row>
    <row r="24" spans="1:37" x14ac:dyDescent="0.2">
      <c r="A24" s="440" t="s">
        <v>239</v>
      </c>
      <c r="B24" s="62" t="s">
        <v>227</v>
      </c>
      <c r="C24" s="450"/>
      <c r="D24" s="451" t="s">
        <v>19</v>
      </c>
      <c r="E24" s="65">
        <v>1</v>
      </c>
      <c r="F24" s="64" t="s">
        <v>15</v>
      </c>
      <c r="G24" s="186">
        <v>1</v>
      </c>
      <c r="H24" s="65">
        <v>1</v>
      </c>
      <c r="I24" s="64" t="s">
        <v>33</v>
      </c>
      <c r="J24" s="186">
        <v>1</v>
      </c>
      <c r="K24" s="65"/>
      <c r="L24" s="64"/>
      <c r="M24" s="186"/>
      <c r="N24" s="65"/>
      <c r="O24" s="64"/>
      <c r="P24" s="186"/>
      <c r="Q24" s="65"/>
      <c r="R24" s="64"/>
      <c r="S24" s="186"/>
      <c r="T24" s="65"/>
      <c r="U24" s="64"/>
      <c r="V24" s="186"/>
      <c r="W24" s="190"/>
      <c r="X24" s="197"/>
      <c r="Y24" s="198"/>
      <c r="Z24" s="190"/>
      <c r="AA24" s="191"/>
      <c r="AB24" s="186"/>
      <c r="AC24" s="222"/>
      <c r="AD24" s="223"/>
      <c r="AE24" s="224"/>
      <c r="AF24" s="222"/>
      <c r="AG24" s="223"/>
      <c r="AH24" s="224"/>
      <c r="AI24" s="265">
        <f t="shared" si="2"/>
        <v>30</v>
      </c>
      <c r="AJ24" s="183">
        <f t="shared" si="3"/>
        <v>2</v>
      </c>
    </row>
    <row r="25" spans="1:37" ht="25.5" x14ac:dyDescent="0.2">
      <c r="A25" s="474" t="s">
        <v>133</v>
      </c>
      <c r="B25" s="62" t="s">
        <v>108</v>
      </c>
      <c r="C25" s="422" t="s">
        <v>184</v>
      </c>
      <c r="D25" s="448" t="s">
        <v>19</v>
      </c>
      <c r="E25" s="195"/>
      <c r="F25" s="196"/>
      <c r="G25" s="121"/>
      <c r="H25" s="195"/>
      <c r="I25" s="196"/>
      <c r="J25" s="121"/>
      <c r="K25" s="195"/>
      <c r="L25" s="196"/>
      <c r="M25" s="121"/>
      <c r="N25" s="195"/>
      <c r="O25" s="196"/>
      <c r="P25" s="121"/>
      <c r="Q25" s="195">
        <v>4</v>
      </c>
      <c r="R25" s="196" t="s">
        <v>19</v>
      </c>
      <c r="S25" s="121">
        <v>2</v>
      </c>
      <c r="T25" s="195">
        <v>4</v>
      </c>
      <c r="U25" s="196" t="s">
        <v>15</v>
      </c>
      <c r="V25" s="121">
        <v>2</v>
      </c>
      <c r="W25" s="197"/>
      <c r="X25" s="197"/>
      <c r="Y25" s="198"/>
      <c r="Z25" s="190"/>
      <c r="AA25" s="191"/>
      <c r="AB25" s="273"/>
      <c r="AC25" s="222"/>
      <c r="AD25" s="223"/>
      <c r="AE25" s="224"/>
      <c r="AF25" s="222"/>
      <c r="AG25" s="223"/>
      <c r="AH25" s="224"/>
      <c r="AI25" s="265">
        <f t="shared" si="2"/>
        <v>120</v>
      </c>
      <c r="AJ25" s="183">
        <f t="shared" si="3"/>
        <v>4</v>
      </c>
    </row>
    <row r="26" spans="1:37" x14ac:dyDescent="0.2">
      <c r="A26" s="401" t="s">
        <v>149</v>
      </c>
      <c r="B26" s="62" t="s">
        <v>29</v>
      </c>
      <c r="C26" s="158"/>
      <c r="D26" s="448" t="s">
        <v>19</v>
      </c>
      <c r="E26" s="195">
        <v>1</v>
      </c>
      <c r="F26" s="196" t="s">
        <v>20</v>
      </c>
      <c r="G26" s="121"/>
      <c r="H26" s="195">
        <v>1</v>
      </c>
      <c r="I26" s="196" t="s">
        <v>20</v>
      </c>
      <c r="J26" s="121"/>
      <c r="K26" s="195">
        <v>1</v>
      </c>
      <c r="L26" s="196" t="s">
        <v>20</v>
      </c>
      <c r="M26" s="121"/>
      <c r="N26" s="195">
        <v>1</v>
      </c>
      <c r="O26" s="196" t="s">
        <v>20</v>
      </c>
      <c r="P26" s="121"/>
      <c r="Q26" s="195">
        <v>1</v>
      </c>
      <c r="R26" s="196" t="s">
        <v>20</v>
      </c>
      <c r="S26" s="121"/>
      <c r="T26" s="195">
        <v>1</v>
      </c>
      <c r="U26" s="196" t="s">
        <v>20</v>
      </c>
      <c r="V26" s="121"/>
      <c r="W26" s="199"/>
      <c r="X26" s="200"/>
      <c r="Y26" s="201"/>
      <c r="Z26" s="202"/>
      <c r="AA26" s="200"/>
      <c r="AB26" s="203"/>
      <c r="AC26" s="225"/>
      <c r="AD26" s="226"/>
      <c r="AE26" s="227"/>
      <c r="AF26" s="225"/>
      <c r="AG26" s="226"/>
      <c r="AH26" s="227"/>
      <c r="AI26" s="265">
        <f t="shared" si="2"/>
        <v>90</v>
      </c>
      <c r="AJ26" s="183">
        <f t="shared" si="3"/>
        <v>0</v>
      </c>
    </row>
    <row r="27" spans="1:37" s="40" customFormat="1" x14ac:dyDescent="0.2">
      <c r="A27" s="401"/>
      <c r="B27" s="160" t="s">
        <v>18</v>
      </c>
      <c r="C27" s="437"/>
      <c r="D27" s="452"/>
      <c r="E27" s="161"/>
      <c r="F27" s="154"/>
      <c r="G27" s="179"/>
      <c r="H27" s="162"/>
      <c r="I27" s="154"/>
      <c r="J27" s="179">
        <v>5</v>
      </c>
      <c r="K27" s="162"/>
      <c r="L27" s="154"/>
      <c r="M27" s="179"/>
      <c r="N27" s="162"/>
      <c r="O27" s="154"/>
      <c r="P27" s="179"/>
      <c r="Q27" s="162"/>
      <c r="R27" s="154"/>
      <c r="S27" s="179"/>
      <c r="T27" s="162"/>
      <c r="U27" s="154"/>
      <c r="V27" s="179">
        <v>5</v>
      </c>
      <c r="W27" s="190"/>
      <c r="X27" s="206"/>
      <c r="Y27" s="179">
        <v>3</v>
      </c>
      <c r="Z27" s="207"/>
      <c r="AA27" s="206"/>
      <c r="AB27" s="179">
        <v>5</v>
      </c>
      <c r="AC27" s="222"/>
      <c r="AD27" s="223"/>
      <c r="AE27" s="224"/>
      <c r="AF27" s="222"/>
      <c r="AG27" s="223"/>
      <c r="AH27" s="224"/>
      <c r="AI27" s="265">
        <f t="shared" si="2"/>
        <v>0</v>
      </c>
      <c r="AJ27" s="183">
        <f t="shared" si="3"/>
        <v>18</v>
      </c>
    </row>
    <row r="28" spans="1:37" s="40" customFormat="1" ht="13.5" thickBot="1" x14ac:dyDescent="0.25">
      <c r="A28" s="475" t="s">
        <v>131</v>
      </c>
      <c r="B28" s="62" t="s">
        <v>59</v>
      </c>
      <c r="C28" s="465" t="s">
        <v>184</v>
      </c>
      <c r="D28" s="448" t="s">
        <v>13</v>
      </c>
      <c r="E28" s="149"/>
      <c r="F28" s="150"/>
      <c r="G28" s="186"/>
      <c r="H28" s="149"/>
      <c r="I28" s="150"/>
      <c r="J28" s="186"/>
      <c r="K28" s="149"/>
      <c r="L28" s="150"/>
      <c r="M28" s="186"/>
      <c r="N28" s="149"/>
      <c r="O28" s="150"/>
      <c r="P28" s="186"/>
      <c r="Q28" s="149"/>
      <c r="R28" s="150"/>
      <c r="S28" s="186"/>
      <c r="T28" s="149"/>
      <c r="U28" s="150"/>
      <c r="V28" s="186"/>
      <c r="W28" s="190">
        <v>0</v>
      </c>
      <c r="X28" s="191" t="s">
        <v>19</v>
      </c>
      <c r="Y28" s="186">
        <v>4</v>
      </c>
      <c r="Z28" s="190">
        <v>0</v>
      </c>
      <c r="AA28" s="191" t="s">
        <v>19</v>
      </c>
      <c r="AB28" s="186">
        <v>4</v>
      </c>
      <c r="AC28" s="222"/>
      <c r="AD28" s="223"/>
      <c r="AE28" s="224"/>
      <c r="AF28" s="222"/>
      <c r="AG28" s="223"/>
      <c r="AH28" s="224"/>
      <c r="AI28" s="265">
        <f t="shared" si="2"/>
        <v>0</v>
      </c>
      <c r="AJ28" s="183">
        <f t="shared" si="3"/>
        <v>8</v>
      </c>
    </row>
    <row r="29" spans="1:37" s="40" customFormat="1" ht="13.5" thickBot="1" x14ac:dyDescent="0.25">
      <c r="A29" s="240"/>
      <c r="B29" s="595" t="s">
        <v>86</v>
      </c>
      <c r="C29" s="596"/>
      <c r="D29" s="596"/>
      <c r="E29" s="596"/>
      <c r="F29" s="596"/>
      <c r="G29" s="596"/>
      <c r="H29" s="596"/>
      <c r="I29" s="596"/>
      <c r="J29" s="596"/>
      <c r="K29" s="596"/>
      <c r="L29" s="596"/>
      <c r="M29" s="596"/>
      <c r="N29" s="596"/>
      <c r="O29" s="596"/>
      <c r="P29" s="596"/>
      <c r="Q29" s="596"/>
      <c r="R29" s="596"/>
      <c r="S29" s="596"/>
      <c r="T29" s="596"/>
      <c r="U29" s="596"/>
      <c r="V29" s="596"/>
      <c r="W29" s="596"/>
      <c r="X29" s="596"/>
      <c r="Y29" s="596"/>
      <c r="Z29" s="596"/>
      <c r="AA29" s="596"/>
      <c r="AB29" s="596"/>
      <c r="AC29" s="596"/>
      <c r="AD29" s="596"/>
      <c r="AE29" s="596"/>
      <c r="AF29" s="596"/>
      <c r="AG29" s="596"/>
      <c r="AH29" s="596"/>
      <c r="AI29" s="596"/>
      <c r="AJ29" s="597"/>
    </row>
    <row r="30" spans="1:37" s="40" customFormat="1" x14ac:dyDescent="0.2">
      <c r="A30" s="468" t="s">
        <v>132</v>
      </c>
      <c r="B30" s="91" t="s">
        <v>223</v>
      </c>
      <c r="C30" s="453" t="s">
        <v>184</v>
      </c>
      <c r="D30" s="453" t="s">
        <v>186</v>
      </c>
      <c r="E30" s="65"/>
      <c r="F30" s="64"/>
      <c r="G30" s="121"/>
      <c r="H30" s="65"/>
      <c r="I30" s="64"/>
      <c r="J30" s="121"/>
      <c r="K30" s="65">
        <v>2</v>
      </c>
      <c r="L30" s="64" t="s">
        <v>33</v>
      </c>
      <c r="M30" s="121">
        <v>3</v>
      </c>
      <c r="N30" s="65">
        <v>2</v>
      </c>
      <c r="O30" s="64" t="s">
        <v>33</v>
      </c>
      <c r="P30" s="121">
        <v>3</v>
      </c>
      <c r="Q30" s="65">
        <v>2</v>
      </c>
      <c r="R30" s="64" t="s">
        <v>33</v>
      </c>
      <c r="S30" s="121">
        <v>3</v>
      </c>
      <c r="T30" s="65">
        <v>2</v>
      </c>
      <c r="U30" s="64" t="s">
        <v>33</v>
      </c>
      <c r="V30" s="121">
        <v>3</v>
      </c>
      <c r="W30" s="92"/>
      <c r="X30" s="64"/>
      <c r="Y30" s="228"/>
      <c r="Z30" s="92"/>
      <c r="AA30" s="64"/>
      <c r="AB30" s="228"/>
      <c r="AC30" s="115"/>
      <c r="AD30" s="116"/>
      <c r="AE30" s="120"/>
      <c r="AF30" s="115"/>
      <c r="AG30" s="116"/>
      <c r="AH30" s="120"/>
      <c r="AI30" s="82">
        <f t="shared" si="2"/>
        <v>120</v>
      </c>
      <c r="AJ30" s="231">
        <f t="shared" si="3"/>
        <v>12</v>
      </c>
    </row>
    <row r="31" spans="1:37" s="40" customFormat="1" x14ac:dyDescent="0.2">
      <c r="A31" s="468" t="s">
        <v>128</v>
      </c>
      <c r="B31" s="91" t="s">
        <v>271</v>
      </c>
      <c r="C31" s="453" t="s">
        <v>184</v>
      </c>
      <c r="D31" s="453" t="s">
        <v>19</v>
      </c>
      <c r="E31" s="65"/>
      <c r="F31" s="64"/>
      <c r="G31" s="121"/>
      <c r="H31" s="65"/>
      <c r="I31" s="64"/>
      <c r="J31" s="121"/>
      <c r="K31" s="65"/>
      <c r="L31" s="64"/>
      <c r="M31" s="121"/>
      <c r="N31" s="65">
        <v>2</v>
      </c>
      <c r="O31" s="64" t="s">
        <v>19</v>
      </c>
      <c r="P31" s="208">
        <v>2</v>
      </c>
      <c r="Q31" s="65">
        <v>2</v>
      </c>
      <c r="R31" s="64" t="s">
        <v>19</v>
      </c>
      <c r="S31" s="208">
        <v>2</v>
      </c>
      <c r="T31" s="65"/>
      <c r="U31" s="64"/>
      <c r="V31" s="121"/>
      <c r="W31" s="65"/>
      <c r="X31" s="64"/>
      <c r="Y31" s="121"/>
      <c r="Z31" s="65"/>
      <c r="AA31" s="64"/>
      <c r="AB31" s="121"/>
      <c r="AC31" s="115"/>
      <c r="AD31" s="116"/>
      <c r="AE31" s="120"/>
      <c r="AF31" s="115"/>
      <c r="AG31" s="116"/>
      <c r="AH31" s="120"/>
      <c r="AI31" s="82">
        <f t="shared" si="2"/>
        <v>60</v>
      </c>
      <c r="AJ31" s="231">
        <f t="shared" si="3"/>
        <v>4</v>
      </c>
    </row>
    <row r="32" spans="1:37" s="40" customFormat="1" x14ac:dyDescent="0.2">
      <c r="A32" s="468" t="s">
        <v>129</v>
      </c>
      <c r="B32" s="91" t="s">
        <v>272</v>
      </c>
      <c r="C32" s="453" t="s">
        <v>184</v>
      </c>
      <c r="D32" s="453" t="s">
        <v>19</v>
      </c>
      <c r="E32" s="65"/>
      <c r="F32" s="64"/>
      <c r="G32" s="121"/>
      <c r="H32" s="65"/>
      <c r="I32" s="64"/>
      <c r="J32" s="121"/>
      <c r="K32" s="65"/>
      <c r="L32" s="64"/>
      <c r="M32" s="121"/>
      <c r="N32" s="65"/>
      <c r="O32" s="64"/>
      <c r="P32" s="208"/>
      <c r="Q32" s="65"/>
      <c r="R32" s="64"/>
      <c r="S32" s="121"/>
      <c r="T32" s="92">
        <v>2</v>
      </c>
      <c r="U32" s="64" t="s">
        <v>19</v>
      </c>
      <c r="V32" s="228">
        <v>2</v>
      </c>
      <c r="W32" s="92">
        <v>2</v>
      </c>
      <c r="X32" s="64" t="s">
        <v>19</v>
      </c>
      <c r="Y32" s="228">
        <v>2</v>
      </c>
      <c r="Z32" s="92">
        <v>2</v>
      </c>
      <c r="AA32" s="64" t="s">
        <v>19</v>
      </c>
      <c r="AB32" s="228">
        <v>2</v>
      </c>
      <c r="AC32" s="115"/>
      <c r="AD32" s="116"/>
      <c r="AE32" s="120"/>
      <c r="AF32" s="115"/>
      <c r="AG32" s="116"/>
      <c r="AH32" s="120"/>
      <c r="AI32" s="82">
        <f>15*(E32+H32+K32+N32+Q32+T32+W32+Z32+AC32+AF32)</f>
        <v>90</v>
      </c>
      <c r="AJ32" s="231">
        <f>G32+J32+M32+P32+S32+V32+Y32+AB32+AE32+AH32</f>
        <v>6</v>
      </c>
    </row>
    <row r="33" spans="1:36" s="40" customFormat="1" x14ac:dyDescent="0.2">
      <c r="A33" s="468" t="s">
        <v>130</v>
      </c>
      <c r="B33" s="91" t="s">
        <v>58</v>
      </c>
      <c r="C33" s="91"/>
      <c r="D33" s="453" t="s">
        <v>19</v>
      </c>
      <c r="E33" s="65"/>
      <c r="F33" s="64"/>
      <c r="G33" s="121"/>
      <c r="H33" s="65"/>
      <c r="I33" s="64"/>
      <c r="J33" s="121"/>
      <c r="K33" s="65"/>
      <c r="L33" s="64"/>
      <c r="M33" s="121"/>
      <c r="N33" s="65"/>
      <c r="O33" s="64"/>
      <c r="P33" s="208"/>
      <c r="Q33" s="65"/>
      <c r="R33" s="64"/>
      <c r="S33" s="121"/>
      <c r="T33" s="92"/>
      <c r="U33" s="64"/>
      <c r="V33" s="228"/>
      <c r="W33" s="92">
        <v>1</v>
      </c>
      <c r="X33" s="64" t="s">
        <v>19</v>
      </c>
      <c r="Y33" s="228">
        <v>1</v>
      </c>
      <c r="Z33" s="92"/>
      <c r="AA33" s="64"/>
      <c r="AB33" s="228"/>
      <c r="AC33" s="115"/>
      <c r="AD33" s="116"/>
      <c r="AE33" s="120"/>
      <c r="AF33" s="115"/>
      <c r="AG33" s="116"/>
      <c r="AH33" s="120"/>
      <c r="AI33" s="82">
        <f>15*(E33+H33+K33+N33+Q33+T33+W33+Z33+AC33+AF33)</f>
        <v>15</v>
      </c>
      <c r="AJ33" s="231">
        <f>G33+J33+M33+P33+S33+V33+Y33+AB33+AE33+AH33</f>
        <v>1</v>
      </c>
    </row>
    <row r="34" spans="1:36" s="40" customFormat="1" ht="25.5" x14ac:dyDescent="0.2">
      <c r="A34" s="468" t="s">
        <v>127</v>
      </c>
      <c r="B34" s="91" t="s">
        <v>42</v>
      </c>
      <c r="C34" s="453" t="s">
        <v>184</v>
      </c>
      <c r="D34" s="453" t="s">
        <v>19</v>
      </c>
      <c r="E34" s="65">
        <v>2</v>
      </c>
      <c r="F34" s="64" t="s">
        <v>20</v>
      </c>
      <c r="G34" s="121">
        <v>0</v>
      </c>
      <c r="H34" s="65"/>
      <c r="I34" s="64"/>
      <c r="J34" s="121"/>
      <c r="K34" s="65"/>
      <c r="L34" s="64"/>
      <c r="M34" s="121"/>
      <c r="N34" s="65"/>
      <c r="O34" s="64"/>
      <c r="P34" s="208"/>
      <c r="Q34" s="65"/>
      <c r="R34" s="64"/>
      <c r="S34" s="121"/>
      <c r="T34" s="65"/>
      <c r="U34" s="64"/>
      <c r="V34" s="121"/>
      <c r="W34" s="229"/>
      <c r="X34" s="230"/>
      <c r="Y34" s="121"/>
      <c r="Z34" s="229">
        <v>2</v>
      </c>
      <c r="AA34" s="230" t="s">
        <v>20</v>
      </c>
      <c r="AB34" s="121">
        <v>0</v>
      </c>
      <c r="AC34" s="211"/>
      <c r="AD34" s="212"/>
      <c r="AE34" s="120"/>
      <c r="AF34" s="211"/>
      <c r="AG34" s="212"/>
      <c r="AH34" s="120"/>
      <c r="AI34" s="306">
        <f>15*(E34+H34+K34+N34+Q34+T34+W34+Z34+AC34+AF34)</f>
        <v>60</v>
      </c>
      <c r="AJ34" s="231">
        <f>G34+J34+M34+P34+S34+V34+Y34+AB34+AE34+AH34</f>
        <v>0</v>
      </c>
    </row>
    <row r="35" spans="1:36" s="40" customFormat="1" x14ac:dyDescent="0.2">
      <c r="A35" s="476" t="s">
        <v>148</v>
      </c>
      <c r="B35" s="91" t="s">
        <v>40</v>
      </c>
      <c r="C35" s="91"/>
      <c r="D35" s="453" t="s">
        <v>186</v>
      </c>
      <c r="E35" s="65">
        <v>2</v>
      </c>
      <c r="F35" s="64" t="s">
        <v>33</v>
      </c>
      <c r="G35" s="121">
        <v>2</v>
      </c>
      <c r="H35" s="65"/>
      <c r="I35" s="64"/>
      <c r="J35" s="121"/>
      <c r="K35" s="65"/>
      <c r="L35" s="64"/>
      <c r="M35" s="121"/>
      <c r="N35" s="65"/>
      <c r="O35" s="64"/>
      <c r="P35" s="208"/>
      <c r="Q35" s="65"/>
      <c r="R35" s="64"/>
      <c r="S35" s="121"/>
      <c r="T35" s="65"/>
      <c r="U35" s="64"/>
      <c r="V35" s="121"/>
      <c r="W35" s="65"/>
      <c r="X35" s="64"/>
      <c r="Y35" s="121"/>
      <c r="Z35" s="65"/>
      <c r="AA35" s="64"/>
      <c r="AB35" s="121"/>
      <c r="AC35" s="115"/>
      <c r="AD35" s="116"/>
      <c r="AE35" s="120"/>
      <c r="AF35" s="115"/>
      <c r="AG35" s="116"/>
      <c r="AH35" s="120"/>
      <c r="AI35" s="82">
        <f>15*(E35+H35+K35+N35+Q35+T35+W35+Z35+AC35+AF35)</f>
        <v>30</v>
      </c>
      <c r="AJ35" s="231">
        <f>G35+J35+M35+P35+S35+V35+Y35+AB35+AE35+AH35</f>
        <v>2</v>
      </c>
    </row>
    <row r="36" spans="1:36" s="40" customFormat="1" x14ac:dyDescent="0.2">
      <c r="A36" s="476" t="s">
        <v>146</v>
      </c>
      <c r="B36" s="91" t="s">
        <v>41</v>
      </c>
      <c r="C36" s="91"/>
      <c r="D36" s="453" t="s">
        <v>186</v>
      </c>
      <c r="E36" s="65"/>
      <c r="F36" s="64"/>
      <c r="G36" s="121"/>
      <c r="H36" s="65">
        <v>2</v>
      </c>
      <c r="I36" s="64" t="s">
        <v>33</v>
      </c>
      <c r="J36" s="121">
        <v>2</v>
      </c>
      <c r="K36" s="65"/>
      <c r="L36" s="64"/>
      <c r="M36" s="121"/>
      <c r="N36" s="65"/>
      <c r="O36" s="64"/>
      <c r="P36" s="208"/>
      <c r="Q36" s="65"/>
      <c r="R36" s="64"/>
      <c r="S36" s="121"/>
      <c r="T36" s="65"/>
      <c r="U36" s="64"/>
      <c r="V36" s="121"/>
      <c r="W36" s="65"/>
      <c r="X36" s="64"/>
      <c r="Y36" s="121"/>
      <c r="Z36" s="65"/>
      <c r="AA36" s="64"/>
      <c r="AB36" s="121"/>
      <c r="AC36" s="115"/>
      <c r="AD36" s="116"/>
      <c r="AE36" s="120"/>
      <c r="AF36" s="115"/>
      <c r="AG36" s="116"/>
      <c r="AH36" s="120"/>
      <c r="AI36" s="82">
        <f>15*(E36+H36+K36+N36+Q36+T36+W36+Z36+AC36+AF36)</f>
        <v>30</v>
      </c>
      <c r="AJ36" s="231">
        <f>G36+J36+M36+P36+S36+V36+Y36+AB36+AE36+AH36</f>
        <v>2</v>
      </c>
    </row>
    <row r="37" spans="1:36" s="40" customFormat="1" x14ac:dyDescent="0.2">
      <c r="A37" s="476" t="s">
        <v>147</v>
      </c>
      <c r="B37" s="93" t="s">
        <v>43</v>
      </c>
      <c r="C37" s="93"/>
      <c r="D37" s="464" t="s">
        <v>19</v>
      </c>
      <c r="E37" s="65"/>
      <c r="F37" s="64"/>
      <c r="G37" s="121"/>
      <c r="H37" s="65"/>
      <c r="I37" s="64"/>
      <c r="J37" s="121"/>
      <c r="K37" s="65">
        <v>2</v>
      </c>
      <c r="L37" s="64" t="s">
        <v>15</v>
      </c>
      <c r="M37" s="121">
        <v>2</v>
      </c>
      <c r="N37" s="65"/>
      <c r="O37" s="64"/>
      <c r="P37" s="208"/>
      <c r="Q37" s="65"/>
      <c r="R37" s="64"/>
      <c r="S37" s="121"/>
      <c r="T37" s="65"/>
      <c r="U37" s="64"/>
      <c r="V37" s="121"/>
      <c r="W37" s="65"/>
      <c r="X37" s="64"/>
      <c r="Y37" s="121"/>
      <c r="Z37" s="65"/>
      <c r="AA37" s="64"/>
      <c r="AB37" s="121"/>
      <c r="AC37" s="115"/>
      <c r="AD37" s="116"/>
      <c r="AE37" s="120"/>
      <c r="AF37" s="115"/>
      <c r="AG37" s="116"/>
      <c r="AH37" s="120"/>
      <c r="AI37" s="82">
        <f t="shared" ref="AI37:AI56" si="4">15*(E37+H37+K37+N37+Q37+T37+W37+Z37+AC37+AF37)</f>
        <v>30</v>
      </c>
      <c r="AJ37" s="231">
        <f t="shared" ref="AJ37:AJ56" si="5">G37+J37+M37+P37+S37+V37+Y37+AB37+AE37+AH37</f>
        <v>2</v>
      </c>
    </row>
    <row r="38" spans="1:36" s="40" customFormat="1" x14ac:dyDescent="0.2">
      <c r="A38" s="476" t="s">
        <v>134</v>
      </c>
      <c r="B38" s="91" t="s">
        <v>44</v>
      </c>
      <c r="C38" s="91"/>
      <c r="D38" s="453" t="s">
        <v>19</v>
      </c>
      <c r="E38" s="65"/>
      <c r="F38" s="64"/>
      <c r="G38" s="121"/>
      <c r="H38" s="65"/>
      <c r="I38" s="64"/>
      <c r="J38" s="121"/>
      <c r="K38" s="65">
        <v>2</v>
      </c>
      <c r="L38" s="64" t="s">
        <v>15</v>
      </c>
      <c r="M38" s="121">
        <v>3</v>
      </c>
      <c r="N38" s="65"/>
      <c r="O38" s="64"/>
      <c r="P38" s="208"/>
      <c r="Q38" s="65"/>
      <c r="R38" s="64"/>
      <c r="S38" s="121"/>
      <c r="T38" s="65"/>
      <c r="U38" s="64"/>
      <c r="V38" s="121"/>
      <c r="W38" s="65"/>
      <c r="X38" s="64"/>
      <c r="Y38" s="121"/>
      <c r="Z38" s="65"/>
      <c r="AA38" s="64"/>
      <c r="AB38" s="121"/>
      <c r="AC38" s="115"/>
      <c r="AD38" s="116"/>
      <c r="AE38" s="120"/>
      <c r="AF38" s="115"/>
      <c r="AG38" s="116"/>
      <c r="AH38" s="120"/>
      <c r="AI38" s="82">
        <f t="shared" si="4"/>
        <v>30</v>
      </c>
      <c r="AJ38" s="231">
        <f t="shared" si="5"/>
        <v>3</v>
      </c>
    </row>
    <row r="39" spans="1:36" s="40" customFormat="1" x14ac:dyDescent="0.2">
      <c r="A39" s="476" t="s">
        <v>145</v>
      </c>
      <c r="B39" s="91" t="s">
        <v>45</v>
      </c>
      <c r="C39" s="91"/>
      <c r="D39" s="453" t="s">
        <v>19</v>
      </c>
      <c r="E39" s="65"/>
      <c r="F39" s="64"/>
      <c r="G39" s="121"/>
      <c r="H39" s="65"/>
      <c r="I39" s="64"/>
      <c r="J39" s="121"/>
      <c r="K39" s="65"/>
      <c r="L39" s="64"/>
      <c r="M39" s="121"/>
      <c r="N39" s="65">
        <v>2</v>
      </c>
      <c r="O39" s="64" t="s">
        <v>15</v>
      </c>
      <c r="P39" s="208">
        <v>3</v>
      </c>
      <c r="Q39" s="65"/>
      <c r="R39" s="64"/>
      <c r="S39" s="121"/>
      <c r="T39" s="65"/>
      <c r="U39" s="64"/>
      <c r="V39" s="121"/>
      <c r="W39" s="65"/>
      <c r="X39" s="64"/>
      <c r="Y39" s="121"/>
      <c r="Z39" s="65"/>
      <c r="AA39" s="64"/>
      <c r="AB39" s="121"/>
      <c r="AC39" s="115"/>
      <c r="AD39" s="116"/>
      <c r="AE39" s="120"/>
      <c r="AF39" s="115"/>
      <c r="AG39" s="116"/>
      <c r="AH39" s="120"/>
      <c r="AI39" s="82">
        <f t="shared" si="4"/>
        <v>30</v>
      </c>
      <c r="AJ39" s="231">
        <f t="shared" si="5"/>
        <v>3</v>
      </c>
    </row>
    <row r="40" spans="1:36" s="40" customFormat="1" x14ac:dyDescent="0.2">
      <c r="A40" s="476" t="s">
        <v>135</v>
      </c>
      <c r="B40" s="91" t="s">
        <v>46</v>
      </c>
      <c r="C40" s="91"/>
      <c r="D40" s="453" t="s">
        <v>186</v>
      </c>
      <c r="E40" s="65"/>
      <c r="F40" s="64"/>
      <c r="G40" s="121"/>
      <c r="H40" s="65"/>
      <c r="I40" s="64"/>
      <c r="J40" s="121"/>
      <c r="K40" s="65"/>
      <c r="L40" s="64"/>
      <c r="M40" s="121"/>
      <c r="N40" s="65"/>
      <c r="O40" s="64"/>
      <c r="P40" s="208"/>
      <c r="Q40" s="65">
        <v>2</v>
      </c>
      <c r="R40" s="64" t="s">
        <v>33</v>
      </c>
      <c r="S40" s="121">
        <v>2</v>
      </c>
      <c r="T40" s="65"/>
      <c r="U40" s="64"/>
      <c r="V40" s="121"/>
      <c r="W40" s="65"/>
      <c r="X40" s="64"/>
      <c r="Y40" s="121"/>
      <c r="Z40" s="65"/>
      <c r="AA40" s="64"/>
      <c r="AB40" s="121"/>
      <c r="AC40" s="115"/>
      <c r="AD40" s="116"/>
      <c r="AE40" s="120"/>
      <c r="AF40" s="115"/>
      <c r="AG40" s="116"/>
      <c r="AH40" s="120"/>
      <c r="AI40" s="82">
        <f t="shared" si="4"/>
        <v>30</v>
      </c>
      <c r="AJ40" s="231">
        <f t="shared" si="5"/>
        <v>2</v>
      </c>
    </row>
    <row r="41" spans="1:36" s="40" customFormat="1" ht="36" x14ac:dyDescent="0.2">
      <c r="A41" s="476" t="s">
        <v>140</v>
      </c>
      <c r="B41" s="91" t="s">
        <v>47</v>
      </c>
      <c r="C41" s="463" t="s">
        <v>269</v>
      </c>
      <c r="D41" s="453" t="s">
        <v>19</v>
      </c>
      <c r="E41" s="65"/>
      <c r="F41" s="64"/>
      <c r="G41" s="121"/>
      <c r="H41" s="65"/>
      <c r="I41" s="64"/>
      <c r="J41" s="121"/>
      <c r="K41" s="65"/>
      <c r="L41" s="64"/>
      <c r="M41" s="121"/>
      <c r="N41" s="65"/>
      <c r="O41" s="64"/>
      <c r="P41" s="208"/>
      <c r="Q41" s="65"/>
      <c r="R41" s="64"/>
      <c r="S41" s="121"/>
      <c r="T41" s="65">
        <v>3</v>
      </c>
      <c r="U41" s="64" t="s">
        <v>15</v>
      </c>
      <c r="V41" s="121">
        <v>2</v>
      </c>
      <c r="W41" s="65"/>
      <c r="X41" s="64"/>
      <c r="Y41" s="121"/>
      <c r="Z41" s="65"/>
      <c r="AA41" s="64"/>
      <c r="AB41" s="121"/>
      <c r="AC41" s="115"/>
      <c r="AD41" s="116"/>
      <c r="AE41" s="120"/>
      <c r="AF41" s="115"/>
      <c r="AG41" s="116"/>
      <c r="AH41" s="120"/>
      <c r="AI41" s="82">
        <f t="shared" si="4"/>
        <v>45</v>
      </c>
      <c r="AJ41" s="231">
        <f t="shared" si="5"/>
        <v>2</v>
      </c>
    </row>
    <row r="42" spans="1:36" s="40" customFormat="1" x14ac:dyDescent="0.2">
      <c r="A42" s="476" t="s">
        <v>144</v>
      </c>
      <c r="B42" s="91" t="s">
        <v>48</v>
      </c>
      <c r="C42" s="91"/>
      <c r="D42" s="453" t="s">
        <v>186</v>
      </c>
      <c r="E42" s="65"/>
      <c r="F42" s="64"/>
      <c r="G42" s="121"/>
      <c r="H42" s="65"/>
      <c r="I42" s="64"/>
      <c r="J42" s="121"/>
      <c r="K42" s="65"/>
      <c r="L42" s="64"/>
      <c r="M42" s="121"/>
      <c r="N42" s="65"/>
      <c r="O42" s="64"/>
      <c r="P42" s="208"/>
      <c r="Q42" s="65"/>
      <c r="R42" s="64"/>
      <c r="S42" s="121"/>
      <c r="T42" s="65"/>
      <c r="U42" s="64"/>
      <c r="V42" s="121"/>
      <c r="W42" s="65">
        <v>2</v>
      </c>
      <c r="X42" s="64" t="s">
        <v>33</v>
      </c>
      <c r="Y42" s="121">
        <v>2</v>
      </c>
      <c r="Z42" s="65"/>
      <c r="AA42" s="64"/>
      <c r="AB42" s="121"/>
      <c r="AC42" s="115"/>
      <c r="AD42" s="116"/>
      <c r="AE42" s="120"/>
      <c r="AF42" s="115"/>
      <c r="AG42" s="116"/>
      <c r="AH42" s="120"/>
      <c r="AI42" s="82">
        <f t="shared" si="4"/>
        <v>30</v>
      </c>
      <c r="AJ42" s="231">
        <f t="shared" si="5"/>
        <v>2</v>
      </c>
    </row>
    <row r="43" spans="1:36" s="40" customFormat="1" x14ac:dyDescent="0.2">
      <c r="A43" s="476" t="s">
        <v>142</v>
      </c>
      <c r="B43" s="91" t="s">
        <v>49</v>
      </c>
      <c r="C43" s="91"/>
      <c r="D43" s="453" t="s">
        <v>186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/>
      <c r="R43" s="64"/>
      <c r="S43" s="121"/>
      <c r="T43" s="65"/>
      <c r="U43" s="64"/>
      <c r="V43" s="121"/>
      <c r="W43" s="65"/>
      <c r="X43" s="64"/>
      <c r="Y43" s="121"/>
      <c r="Z43" s="65">
        <v>2</v>
      </c>
      <c r="AA43" s="64" t="s">
        <v>33</v>
      </c>
      <c r="AB43" s="121">
        <v>2</v>
      </c>
      <c r="AC43" s="115"/>
      <c r="AD43" s="116"/>
      <c r="AE43" s="120"/>
      <c r="AF43" s="115"/>
      <c r="AG43" s="116"/>
      <c r="AH43" s="120"/>
      <c r="AI43" s="82">
        <f t="shared" si="4"/>
        <v>30</v>
      </c>
      <c r="AJ43" s="231">
        <f t="shared" si="5"/>
        <v>2</v>
      </c>
    </row>
    <row r="44" spans="1:36" s="40" customFormat="1" x14ac:dyDescent="0.2">
      <c r="A44" s="476" t="s">
        <v>143</v>
      </c>
      <c r="B44" s="91" t="s">
        <v>50</v>
      </c>
      <c r="C44" s="91"/>
      <c r="D44" s="453" t="s">
        <v>186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65"/>
      <c r="U44" s="64"/>
      <c r="V44" s="121"/>
      <c r="W44" s="65">
        <v>2</v>
      </c>
      <c r="X44" s="64" t="s">
        <v>33</v>
      </c>
      <c r="Y44" s="121">
        <v>3</v>
      </c>
      <c r="Z44" s="65"/>
      <c r="AA44" s="64"/>
      <c r="AB44" s="121"/>
      <c r="AC44" s="115"/>
      <c r="AD44" s="116"/>
      <c r="AE44" s="120"/>
      <c r="AF44" s="115"/>
      <c r="AG44" s="116"/>
      <c r="AH44" s="120"/>
      <c r="AI44" s="82">
        <f t="shared" si="4"/>
        <v>30</v>
      </c>
      <c r="AJ44" s="231">
        <f t="shared" si="5"/>
        <v>3</v>
      </c>
    </row>
    <row r="45" spans="1:36" s="47" customFormat="1" ht="13.5" thickBot="1" x14ac:dyDescent="0.25">
      <c r="A45" s="476" t="s">
        <v>141</v>
      </c>
      <c r="B45" s="91" t="s">
        <v>51</v>
      </c>
      <c r="C45" s="91"/>
      <c r="D45" s="453" t="s">
        <v>186</v>
      </c>
      <c r="E45" s="65"/>
      <c r="F45" s="64"/>
      <c r="G45" s="121"/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65">
        <v>2</v>
      </c>
      <c r="X45" s="64" t="s">
        <v>33</v>
      </c>
      <c r="Y45" s="121">
        <v>2</v>
      </c>
      <c r="Z45" s="65"/>
      <c r="AA45" s="64"/>
      <c r="AB45" s="121"/>
      <c r="AC45" s="115"/>
      <c r="AD45" s="116"/>
      <c r="AE45" s="120"/>
      <c r="AF45" s="115"/>
      <c r="AG45" s="116"/>
      <c r="AH45" s="120"/>
      <c r="AI45" s="82">
        <f t="shared" si="4"/>
        <v>30</v>
      </c>
      <c r="AJ45" s="231">
        <f t="shared" si="5"/>
        <v>2</v>
      </c>
    </row>
    <row r="46" spans="1:36" s="47" customFormat="1" ht="13.5" customHeight="1" thickBot="1" x14ac:dyDescent="0.25">
      <c r="A46" s="477"/>
      <c r="B46" s="598" t="s">
        <v>88</v>
      </c>
      <c r="C46" s="609"/>
      <c r="D46" s="494"/>
      <c r="E46" s="545" t="s">
        <v>1</v>
      </c>
      <c r="F46" s="546"/>
      <c r="G46" s="547"/>
      <c r="H46" s="548" t="s">
        <v>2</v>
      </c>
      <c r="I46" s="549"/>
      <c r="J46" s="550"/>
      <c r="K46" s="545" t="s">
        <v>3</v>
      </c>
      <c r="L46" s="546"/>
      <c r="M46" s="547"/>
      <c r="N46" s="545" t="s">
        <v>4</v>
      </c>
      <c r="O46" s="546"/>
      <c r="P46" s="547"/>
      <c r="Q46" s="545" t="s">
        <v>5</v>
      </c>
      <c r="R46" s="546"/>
      <c r="S46" s="547"/>
      <c r="T46" s="545" t="s">
        <v>6</v>
      </c>
      <c r="U46" s="546"/>
      <c r="V46" s="547"/>
      <c r="W46" s="545" t="s">
        <v>7</v>
      </c>
      <c r="X46" s="546"/>
      <c r="Y46" s="547"/>
      <c r="Z46" s="545" t="s">
        <v>8</v>
      </c>
      <c r="AA46" s="546"/>
      <c r="AB46" s="547"/>
      <c r="AC46" s="551" t="s">
        <v>9</v>
      </c>
      <c r="AD46" s="552"/>
      <c r="AE46" s="553"/>
      <c r="AF46" s="551" t="s">
        <v>10</v>
      </c>
      <c r="AG46" s="552"/>
      <c r="AH46" s="553"/>
      <c r="AI46" s="106" t="s">
        <v>11</v>
      </c>
      <c r="AJ46" s="106" t="s">
        <v>12</v>
      </c>
    </row>
    <row r="47" spans="1:36" s="47" customFormat="1" ht="13.5" thickBot="1" x14ac:dyDescent="0.25">
      <c r="A47" s="477"/>
      <c r="B47" s="610"/>
      <c r="C47" s="611"/>
      <c r="D47" s="495"/>
      <c r="E47" s="280" t="s">
        <v>11</v>
      </c>
      <c r="F47" s="281"/>
      <c r="G47" s="282" t="s">
        <v>12</v>
      </c>
      <c r="H47" s="283" t="s">
        <v>11</v>
      </c>
      <c r="I47" s="284"/>
      <c r="J47" s="282" t="s">
        <v>12</v>
      </c>
      <c r="K47" s="283" t="s">
        <v>11</v>
      </c>
      <c r="L47" s="284"/>
      <c r="M47" s="282" t="s">
        <v>12</v>
      </c>
      <c r="N47" s="283" t="s">
        <v>11</v>
      </c>
      <c r="O47" s="284"/>
      <c r="P47" s="282" t="s">
        <v>12</v>
      </c>
      <c r="Q47" s="283" t="s">
        <v>11</v>
      </c>
      <c r="R47" s="284"/>
      <c r="S47" s="282" t="s">
        <v>12</v>
      </c>
      <c r="T47" s="283" t="s">
        <v>11</v>
      </c>
      <c r="U47" s="284"/>
      <c r="V47" s="282" t="s">
        <v>12</v>
      </c>
      <c r="W47" s="101" t="s">
        <v>11</v>
      </c>
      <c r="X47" s="102"/>
      <c r="Y47" s="100" t="s">
        <v>12</v>
      </c>
      <c r="Z47" s="101" t="s">
        <v>11</v>
      </c>
      <c r="AA47" s="102"/>
      <c r="AB47" s="100" t="s">
        <v>12</v>
      </c>
      <c r="AC47" s="285" t="s">
        <v>11</v>
      </c>
      <c r="AD47" s="286"/>
      <c r="AE47" s="287" t="s">
        <v>12</v>
      </c>
      <c r="AF47" s="285" t="s">
        <v>11</v>
      </c>
      <c r="AG47" s="286"/>
      <c r="AH47" s="287" t="s">
        <v>12</v>
      </c>
      <c r="AI47" s="288"/>
      <c r="AJ47" s="288"/>
    </row>
    <row r="48" spans="1:36" s="22" customFormat="1" x14ac:dyDescent="0.2">
      <c r="A48" s="478" t="s">
        <v>139</v>
      </c>
      <c r="B48" s="84" t="s">
        <v>53</v>
      </c>
      <c r="C48" s="84"/>
      <c r="D48" s="483" t="s">
        <v>19</v>
      </c>
      <c r="E48" s="65"/>
      <c r="F48" s="64"/>
      <c r="G48" s="121"/>
      <c r="H48" s="65"/>
      <c r="I48" s="64"/>
      <c r="J48" s="121"/>
      <c r="K48" s="65"/>
      <c r="L48" s="64"/>
      <c r="M48" s="121"/>
      <c r="N48" s="65"/>
      <c r="O48" s="64"/>
      <c r="P48" s="208"/>
      <c r="Q48" s="65"/>
      <c r="R48" s="64"/>
      <c r="S48" s="121"/>
      <c r="T48" s="65"/>
      <c r="U48" s="64"/>
      <c r="V48" s="121"/>
      <c r="W48" s="65">
        <v>2</v>
      </c>
      <c r="X48" s="64" t="s">
        <v>19</v>
      </c>
      <c r="Y48" s="121">
        <v>2</v>
      </c>
      <c r="Z48" s="65"/>
      <c r="AA48" s="64"/>
      <c r="AB48" s="121"/>
      <c r="AC48" s="115"/>
      <c r="AD48" s="116"/>
      <c r="AE48" s="120"/>
      <c r="AF48" s="115"/>
      <c r="AG48" s="116"/>
      <c r="AH48" s="120"/>
      <c r="AI48" s="60">
        <f>15*(E48+H48+K48+N48+Q48+T48+W48+Z48+AC48+AF48)</f>
        <v>30</v>
      </c>
      <c r="AJ48" s="232">
        <f>G48+J48+M48+P48+S48+V48+Y48+AB48+AE48+AH48</f>
        <v>2</v>
      </c>
    </row>
    <row r="49" spans="1:36" s="22" customFormat="1" x14ac:dyDescent="0.2">
      <c r="A49" s="478" t="s">
        <v>137</v>
      </c>
      <c r="B49" s="91" t="s">
        <v>54</v>
      </c>
      <c r="C49" s="91"/>
      <c r="D49" s="453" t="s">
        <v>186</v>
      </c>
      <c r="E49" s="65"/>
      <c r="F49" s="64"/>
      <c r="G49" s="121"/>
      <c r="H49" s="65"/>
      <c r="I49" s="64"/>
      <c r="J49" s="121"/>
      <c r="K49" s="65"/>
      <c r="L49" s="64"/>
      <c r="M49" s="121"/>
      <c r="N49" s="65"/>
      <c r="O49" s="64"/>
      <c r="P49" s="208"/>
      <c r="Q49" s="65"/>
      <c r="R49" s="64"/>
      <c r="S49" s="121"/>
      <c r="T49" s="65"/>
      <c r="U49" s="64"/>
      <c r="V49" s="121"/>
      <c r="W49" s="65">
        <v>2</v>
      </c>
      <c r="X49" s="64" t="s">
        <v>33</v>
      </c>
      <c r="Y49" s="121">
        <v>2</v>
      </c>
      <c r="Z49" s="65"/>
      <c r="AA49" s="64"/>
      <c r="AB49" s="121"/>
      <c r="AC49" s="115"/>
      <c r="AD49" s="116"/>
      <c r="AE49" s="120"/>
      <c r="AF49" s="115"/>
      <c r="AG49" s="116"/>
      <c r="AH49" s="120"/>
      <c r="AI49" s="60">
        <f>15*(E49+H49+K49+N49+Q49+T49+W49+Z49+AC49+AF49)</f>
        <v>30</v>
      </c>
      <c r="AJ49" s="232">
        <f>G49+J49+M49+P49+S49+V49+Y49+AB49+AE49+AH49</f>
        <v>2</v>
      </c>
    </row>
    <row r="50" spans="1:36" s="22" customFormat="1" x14ac:dyDescent="0.2">
      <c r="A50" s="478" t="s">
        <v>136</v>
      </c>
      <c r="B50" s="91" t="s">
        <v>55</v>
      </c>
      <c r="C50" s="91"/>
      <c r="D50" s="453"/>
      <c r="E50" s="65"/>
      <c r="F50" s="64"/>
      <c r="G50" s="121"/>
      <c r="H50" s="65"/>
      <c r="I50" s="64"/>
      <c r="J50" s="121"/>
      <c r="K50" s="65"/>
      <c r="L50" s="64"/>
      <c r="M50" s="121"/>
      <c r="N50" s="65">
        <v>2</v>
      </c>
      <c r="O50" s="64" t="s">
        <v>19</v>
      </c>
      <c r="P50" s="208">
        <v>2</v>
      </c>
      <c r="Q50" s="65"/>
      <c r="R50" s="64"/>
      <c r="S50" s="121"/>
      <c r="T50" s="65"/>
      <c r="U50" s="64"/>
      <c r="V50" s="121"/>
      <c r="W50" s="65"/>
      <c r="X50" s="64"/>
      <c r="Y50" s="121"/>
      <c r="Z50" s="65"/>
      <c r="AA50" s="64"/>
      <c r="AB50" s="121"/>
      <c r="AC50" s="115"/>
      <c r="AD50" s="116"/>
      <c r="AE50" s="120"/>
      <c r="AF50" s="115"/>
      <c r="AG50" s="116"/>
      <c r="AH50" s="120"/>
      <c r="AI50" s="60">
        <f>15*(E50+H50+K50+N50+Q50+T50+W50+Z50+AC50+AF50)</f>
        <v>30</v>
      </c>
      <c r="AJ50" s="232">
        <f>G50+J50+M50+P50+S50+V50+Y50+AB50+AE50+AH50</f>
        <v>2</v>
      </c>
    </row>
    <row r="51" spans="1:36" s="22" customFormat="1" ht="13.5" thickBot="1" x14ac:dyDescent="0.25">
      <c r="A51" s="478" t="s">
        <v>138</v>
      </c>
      <c r="B51" s="91" t="s">
        <v>56</v>
      </c>
      <c r="C51" s="91"/>
      <c r="D51" s="453" t="s">
        <v>186</v>
      </c>
      <c r="E51" s="65"/>
      <c r="F51" s="64"/>
      <c r="G51" s="121"/>
      <c r="H51" s="65"/>
      <c r="I51" s="64"/>
      <c r="J51" s="121"/>
      <c r="K51" s="65"/>
      <c r="L51" s="64"/>
      <c r="M51" s="121"/>
      <c r="N51" s="65"/>
      <c r="O51" s="64"/>
      <c r="P51" s="208"/>
      <c r="Q51" s="65">
        <v>2</v>
      </c>
      <c r="R51" s="64" t="s">
        <v>33</v>
      </c>
      <c r="S51" s="121">
        <v>2</v>
      </c>
      <c r="T51" s="65"/>
      <c r="U51" s="64"/>
      <c r="V51" s="121"/>
      <c r="W51" s="65"/>
      <c r="X51" s="64"/>
      <c r="Y51" s="121"/>
      <c r="Z51" s="65"/>
      <c r="AA51" s="64"/>
      <c r="AB51" s="121"/>
      <c r="AC51" s="115"/>
      <c r="AD51" s="116"/>
      <c r="AE51" s="120"/>
      <c r="AF51" s="115"/>
      <c r="AG51" s="116"/>
      <c r="AH51" s="120"/>
      <c r="AI51" s="60">
        <f>15*(E51+H51+K51+N51+Q51+T51+W51+Z51+AC51+AF51)</f>
        <v>30</v>
      </c>
      <c r="AJ51" s="232">
        <f>G51+J51+M51+P51+S51+V51+Y51+AB51+AE51+AH51</f>
        <v>2</v>
      </c>
    </row>
    <row r="52" spans="1:36" s="22" customFormat="1" ht="13.5" thickBot="1" x14ac:dyDescent="0.25">
      <c r="A52" s="479"/>
      <c r="B52" s="540" t="s">
        <v>87</v>
      </c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41"/>
      <c r="AA52" s="541"/>
      <c r="AB52" s="541"/>
      <c r="AC52" s="541"/>
      <c r="AD52" s="541"/>
      <c r="AE52" s="541"/>
      <c r="AF52" s="541"/>
      <c r="AG52" s="541"/>
      <c r="AH52" s="541"/>
      <c r="AI52" s="541"/>
      <c r="AJ52" s="542"/>
    </row>
    <row r="53" spans="1:36" s="40" customFormat="1" x14ac:dyDescent="0.2">
      <c r="A53" s="480" t="s">
        <v>242</v>
      </c>
      <c r="B53" s="91" t="s">
        <v>52</v>
      </c>
      <c r="C53" s="453" t="s">
        <v>276</v>
      </c>
      <c r="D53" s="453" t="s">
        <v>19</v>
      </c>
      <c r="E53" s="65"/>
      <c r="F53" s="64"/>
      <c r="G53" s="121"/>
      <c r="H53" s="65"/>
      <c r="I53" s="64"/>
      <c r="J53" s="121"/>
      <c r="K53" s="65"/>
      <c r="L53" s="64"/>
      <c r="M53" s="121"/>
      <c r="N53" s="65"/>
      <c r="O53" s="64"/>
      <c r="P53" s="208"/>
      <c r="Q53" s="65"/>
      <c r="R53" s="64"/>
      <c r="S53" s="121"/>
      <c r="T53" s="65"/>
      <c r="U53" s="64"/>
      <c r="V53" s="121"/>
      <c r="W53" s="65"/>
      <c r="X53" s="64"/>
      <c r="Y53" s="121"/>
      <c r="Z53" s="65"/>
      <c r="AA53" s="122"/>
      <c r="AB53" s="123"/>
      <c r="AC53" s="5">
        <v>2</v>
      </c>
      <c r="AD53" s="8" t="s">
        <v>33</v>
      </c>
      <c r="AE53" s="3">
        <v>2</v>
      </c>
      <c r="AF53" s="5"/>
      <c r="AG53" s="9"/>
      <c r="AH53" s="3"/>
      <c r="AI53" s="82">
        <f t="shared" si="4"/>
        <v>30</v>
      </c>
      <c r="AJ53" s="231">
        <f t="shared" si="5"/>
        <v>2</v>
      </c>
    </row>
    <row r="54" spans="1:36" s="40" customFormat="1" x14ac:dyDescent="0.2">
      <c r="A54" s="480" t="s">
        <v>243</v>
      </c>
      <c r="B54" s="91" t="s">
        <v>57</v>
      </c>
      <c r="C54" s="453" t="s">
        <v>276</v>
      </c>
      <c r="D54" s="453" t="s">
        <v>19</v>
      </c>
      <c r="E54" s="65"/>
      <c r="F54" s="64"/>
      <c r="G54" s="121"/>
      <c r="H54" s="65"/>
      <c r="I54" s="64"/>
      <c r="J54" s="121"/>
      <c r="K54" s="65"/>
      <c r="L54" s="64"/>
      <c r="M54" s="121"/>
      <c r="N54" s="65"/>
      <c r="O54" s="64"/>
      <c r="P54" s="208"/>
      <c r="Q54" s="65"/>
      <c r="R54" s="64"/>
      <c r="S54" s="121"/>
      <c r="T54" s="65"/>
      <c r="U54" s="64"/>
      <c r="V54" s="121"/>
      <c r="W54" s="65"/>
      <c r="X54" s="64"/>
      <c r="Y54" s="121"/>
      <c r="Z54" s="65"/>
      <c r="AA54" s="122"/>
      <c r="AB54" s="123"/>
      <c r="AC54" s="5">
        <v>2</v>
      </c>
      <c r="AD54" s="8" t="s">
        <v>33</v>
      </c>
      <c r="AE54" s="3">
        <v>2</v>
      </c>
      <c r="AF54" s="5">
        <v>2</v>
      </c>
      <c r="AG54" s="8" t="s">
        <v>33</v>
      </c>
      <c r="AH54" s="3">
        <v>2</v>
      </c>
      <c r="AI54" s="82">
        <f t="shared" si="4"/>
        <v>60</v>
      </c>
      <c r="AJ54" s="231">
        <f t="shared" si="5"/>
        <v>4</v>
      </c>
    </row>
    <row r="55" spans="1:36" s="40" customFormat="1" x14ac:dyDescent="0.2">
      <c r="A55" s="480" t="s">
        <v>244</v>
      </c>
      <c r="B55" s="124" t="s">
        <v>21</v>
      </c>
      <c r="C55" s="461" t="s">
        <v>276</v>
      </c>
      <c r="D55" s="124"/>
      <c r="E55" s="65"/>
      <c r="F55" s="64"/>
      <c r="G55" s="121"/>
      <c r="H55" s="65"/>
      <c r="I55" s="64"/>
      <c r="J55" s="121"/>
      <c r="K55" s="65"/>
      <c r="L55" s="64"/>
      <c r="M55" s="121"/>
      <c r="N55" s="65"/>
      <c r="O55" s="64"/>
      <c r="P55" s="208"/>
      <c r="Q55" s="65"/>
      <c r="R55" s="64"/>
      <c r="S55" s="121"/>
      <c r="T55" s="65"/>
      <c r="U55" s="64"/>
      <c r="V55" s="121"/>
      <c r="W55" s="65"/>
      <c r="X55" s="64"/>
      <c r="Y55" s="121"/>
      <c r="Z55" s="65"/>
      <c r="AA55" s="64"/>
      <c r="AB55" s="78"/>
      <c r="AC55" s="7"/>
      <c r="AD55" s="6"/>
      <c r="AE55" s="3">
        <v>20</v>
      </c>
      <c r="AF55" s="5"/>
      <c r="AG55" s="6"/>
      <c r="AH55" s="3">
        <v>20</v>
      </c>
      <c r="AI55" s="82">
        <f t="shared" si="4"/>
        <v>0</v>
      </c>
      <c r="AJ55" s="231">
        <f t="shared" si="5"/>
        <v>40</v>
      </c>
    </row>
    <row r="56" spans="1:36" s="40" customFormat="1" ht="13.5" thickBot="1" x14ac:dyDescent="0.25">
      <c r="A56" s="480" t="s">
        <v>245</v>
      </c>
      <c r="B56" s="125" t="s">
        <v>22</v>
      </c>
      <c r="C56" s="462" t="s">
        <v>276</v>
      </c>
      <c r="D56" s="125"/>
      <c r="E56" s="126"/>
      <c r="F56" s="127"/>
      <c r="G56" s="209"/>
      <c r="H56" s="126"/>
      <c r="I56" s="127"/>
      <c r="J56" s="209"/>
      <c r="K56" s="126"/>
      <c r="L56" s="127"/>
      <c r="M56" s="209"/>
      <c r="N56" s="126"/>
      <c r="O56" s="127"/>
      <c r="P56" s="210"/>
      <c r="Q56" s="126"/>
      <c r="R56" s="127"/>
      <c r="S56" s="209"/>
      <c r="T56" s="126"/>
      <c r="U56" s="127"/>
      <c r="V56" s="209"/>
      <c r="W56" s="126"/>
      <c r="X56" s="127"/>
      <c r="Y56" s="209"/>
      <c r="Z56" s="126"/>
      <c r="AA56" s="127"/>
      <c r="AB56" s="128"/>
      <c r="AC56" s="10"/>
      <c r="AD56" s="11"/>
      <c r="AE56" s="12">
        <v>2</v>
      </c>
      <c r="AF56" s="10"/>
      <c r="AG56" s="11"/>
      <c r="AH56" s="12">
        <v>2</v>
      </c>
      <c r="AI56" s="129">
        <f t="shared" si="4"/>
        <v>0</v>
      </c>
      <c r="AJ56" s="233">
        <f t="shared" si="5"/>
        <v>4</v>
      </c>
    </row>
    <row r="57" spans="1:36" s="40" customFormat="1" ht="13.5" thickBot="1" x14ac:dyDescent="0.25">
      <c r="B57" s="94" t="s">
        <v>23</v>
      </c>
      <c r="C57" s="94"/>
      <c r="D57" s="94"/>
      <c r="E57" s="95">
        <f>SUM(E6:E56)</f>
        <v>25</v>
      </c>
      <c r="F57" s="96"/>
      <c r="G57" s="13">
        <f>SUM(G6:G56)</f>
        <v>30</v>
      </c>
      <c r="H57" s="97">
        <f>SUM(H6:H56)</f>
        <v>21</v>
      </c>
      <c r="I57" s="131"/>
      <c r="J57" s="51">
        <f>SUM(J6:J56)</f>
        <v>33</v>
      </c>
      <c r="K57" s="97">
        <f>SUM(K6:K56)</f>
        <v>25</v>
      </c>
      <c r="L57" s="131"/>
      <c r="M57" s="50">
        <f>SUM(M6:M56)</f>
        <v>32</v>
      </c>
      <c r="N57" s="97">
        <f>SUM(N6:N56)</f>
        <v>27</v>
      </c>
      <c r="O57" s="131"/>
      <c r="P57" s="50">
        <f>SUM(P6:P56)</f>
        <v>34</v>
      </c>
      <c r="Q57" s="97">
        <f>SUM(Q6:Q56)</f>
        <v>27</v>
      </c>
      <c r="R57" s="131"/>
      <c r="S57" s="50">
        <f>SUM(S6:S56)</f>
        <v>32</v>
      </c>
      <c r="T57" s="97">
        <f>SUM(T6:T56)</f>
        <v>25</v>
      </c>
      <c r="U57" s="131"/>
      <c r="V57" s="50">
        <f>SUM(V6:V56)</f>
        <v>33</v>
      </c>
      <c r="W57" s="14">
        <f>SUM(W6:W56)</f>
        <v>22</v>
      </c>
      <c r="X57" s="52"/>
      <c r="Y57" s="50">
        <f>SUM(Y6:Y56)</f>
        <v>35</v>
      </c>
      <c r="Z57" s="14">
        <f>SUM(Z6:Z56)</f>
        <v>15</v>
      </c>
      <c r="AA57" s="52"/>
      <c r="AB57" s="50">
        <f>SUM(AB6:AB56)</f>
        <v>27</v>
      </c>
      <c r="AC57" s="14">
        <f>SUM(AC6:AC56)</f>
        <v>4</v>
      </c>
      <c r="AD57" s="52"/>
      <c r="AE57" s="50">
        <f>SUM(AE6:AE56)</f>
        <v>26</v>
      </c>
      <c r="AF57" s="14">
        <f>SUM(AF6:AF56)</f>
        <v>2</v>
      </c>
      <c r="AG57" s="52"/>
      <c r="AH57" s="50">
        <f>SUM(AH6:AH56)</f>
        <v>24</v>
      </c>
      <c r="AI57" s="15">
        <f>SUM(AI6:AI56)</f>
        <v>2895</v>
      </c>
      <c r="AJ57" s="16">
        <f>SUM(AJ6:AJ56)-AJ49-AJ50-AJ51</f>
        <v>300</v>
      </c>
    </row>
    <row r="58" spans="1:36" x14ac:dyDescent="0.2">
      <c r="A58" s="469" t="s">
        <v>246</v>
      </c>
      <c r="B58"/>
      <c r="C58"/>
      <c r="D58" s="416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36" x14ac:dyDescent="0.2">
      <c r="A59" s="469" t="s">
        <v>247</v>
      </c>
      <c r="B59"/>
      <c r="C59"/>
      <c r="D59" s="416"/>
      <c r="E59"/>
      <c r="F59"/>
      <c r="G59"/>
      <c r="H59"/>
      <c r="I59"/>
      <c r="J59"/>
      <c r="K59"/>
      <c r="L59"/>
      <c r="M59"/>
      <c r="N59"/>
      <c r="O59" s="455" t="s">
        <v>248</v>
      </c>
      <c r="P59" s="454"/>
      <c r="Q59"/>
      <c r="R59"/>
      <c r="S59"/>
      <c r="T59" s="454" t="s">
        <v>249</v>
      </c>
      <c r="U59"/>
      <c r="V59"/>
      <c r="W59"/>
    </row>
    <row r="60" spans="1:36" x14ac:dyDescent="0.2">
      <c r="A60" s="470" t="s">
        <v>250</v>
      </c>
      <c r="B60"/>
      <c r="C60"/>
      <c r="D60"/>
      <c r="E60" s="454"/>
      <c r="F60"/>
      <c r="G60"/>
      <c r="H60"/>
      <c r="I60"/>
      <c r="J60"/>
      <c r="K60"/>
      <c r="L60"/>
      <c r="M60"/>
      <c r="N60"/>
      <c r="O60" s="455" t="s">
        <v>251</v>
      </c>
      <c r="P60" s="454"/>
      <c r="Q60"/>
      <c r="R60"/>
      <c r="S60"/>
      <c r="T60" s="454" t="s">
        <v>252</v>
      </c>
      <c r="U60"/>
      <c r="V60"/>
      <c r="W60"/>
    </row>
    <row r="61" spans="1:36" s="40" customFormat="1" x14ac:dyDescent="0.2">
      <c r="A61" s="470" t="s">
        <v>253</v>
      </c>
      <c r="B61"/>
      <c r="C61"/>
      <c r="D61"/>
      <c r="E61" s="454"/>
      <c r="F61"/>
      <c r="G61"/>
      <c r="H61"/>
      <c r="I61"/>
      <c r="J61"/>
      <c r="K61"/>
      <c r="L61"/>
      <c r="M61"/>
      <c r="N61"/>
      <c r="O61" s="455" t="s">
        <v>254</v>
      </c>
      <c r="P61" s="456"/>
      <c r="Q61"/>
      <c r="R61"/>
      <c r="S61"/>
      <c r="T61" s="456" t="s">
        <v>255</v>
      </c>
      <c r="U61"/>
      <c r="V61"/>
      <c r="W61"/>
    </row>
    <row r="62" spans="1:36" s="40" customFormat="1" x14ac:dyDescent="0.2">
      <c r="A62" s="470" t="s">
        <v>256</v>
      </c>
      <c r="B62"/>
      <c r="C62"/>
      <c r="D62"/>
      <c r="E62" s="456"/>
      <c r="F62"/>
      <c r="G62"/>
      <c r="H62"/>
      <c r="I62"/>
      <c r="J62"/>
      <c r="K62"/>
      <c r="L62"/>
      <c r="M62"/>
      <c r="N62"/>
      <c r="O62" s="455" t="s">
        <v>257</v>
      </c>
      <c r="P62" s="456"/>
      <c r="Q62"/>
      <c r="R62"/>
      <c r="S62"/>
      <c r="T62" s="454" t="s">
        <v>258</v>
      </c>
      <c r="U62"/>
      <c r="V62"/>
      <c r="W62"/>
    </row>
    <row r="63" spans="1:36" s="40" customFormat="1" x14ac:dyDescent="0.2">
      <c r="A63" s="457" t="s">
        <v>259</v>
      </c>
      <c r="B63"/>
      <c r="C63"/>
      <c r="D63" s="456"/>
      <c r="E63" s="456"/>
      <c r="F63"/>
      <c r="G63"/>
      <c r="H63"/>
      <c r="I63"/>
      <c r="J63" s="456"/>
      <c r="K63" s="456"/>
      <c r="L63" s="456"/>
      <c r="M63" s="456"/>
      <c r="N63" s="456"/>
      <c r="O63"/>
      <c r="P63" s="456"/>
      <c r="Q63"/>
      <c r="R63"/>
      <c r="S63"/>
      <c r="T63" s="454" t="s">
        <v>260</v>
      </c>
      <c r="U63"/>
      <c r="V63"/>
      <c r="W63"/>
    </row>
    <row r="64" spans="1:36" s="40" customFormat="1" x14ac:dyDescent="0.2">
      <c r="A64" s="471"/>
      <c r="B64"/>
      <c r="C64"/>
      <c r="D64" s="416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454" t="s">
        <v>261</v>
      </c>
      <c r="U64"/>
      <c r="V64"/>
      <c r="W64"/>
    </row>
    <row r="65" spans="1:23" x14ac:dyDescent="0.2">
      <c r="A65" s="472" t="s">
        <v>262</v>
      </c>
      <c r="B65"/>
      <c r="C65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x14ac:dyDescent="0.2">
      <c r="A66" s="470" t="s">
        <v>266</v>
      </c>
      <c r="B66"/>
      <c r="C66"/>
      <c r="D66"/>
      <c r="E66" s="456"/>
      <c r="F66"/>
      <c r="G66"/>
      <c r="H66"/>
      <c r="I66"/>
      <c r="J66"/>
      <c r="K66"/>
      <c r="L66"/>
      <c r="M66"/>
      <c r="N66" s="454"/>
      <c r="O66"/>
      <c r="P66"/>
      <c r="Q66"/>
      <c r="R66"/>
      <c r="S66"/>
      <c r="T66"/>
      <c r="U66"/>
      <c r="V66"/>
      <c r="W66"/>
    </row>
    <row r="67" spans="1:23" x14ac:dyDescent="0.2">
      <c r="A67" s="470" t="s">
        <v>267</v>
      </c>
      <c r="B67" s="456"/>
      <c r="C67" s="456"/>
      <c r="D67" s="416"/>
      <c r="E67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  <c r="V67"/>
      <c r="W67"/>
    </row>
    <row r="68" spans="1:23" x14ac:dyDescent="0.2">
      <c r="A68" s="470" t="s">
        <v>263</v>
      </c>
      <c r="B68" s="456"/>
      <c r="C68" s="456"/>
      <c r="D68" s="43"/>
      <c r="E68" s="44"/>
      <c r="F68" s="44"/>
      <c r="G68" s="45"/>
      <c r="H68" s="44"/>
      <c r="I68" s="44"/>
      <c r="J68" s="45"/>
      <c r="K68" s="44"/>
      <c r="L68" s="44"/>
      <c r="M68" s="45"/>
      <c r="N68" s="44"/>
      <c r="O68" s="44"/>
      <c r="P68" s="45"/>
      <c r="Q68" s="44"/>
      <c r="R68" s="44"/>
      <c r="S68" s="45"/>
      <c r="T68" s="44"/>
      <c r="U68" s="44"/>
      <c r="V68" s="45"/>
      <c r="W68" s="44"/>
    </row>
    <row r="69" spans="1:23" x14ac:dyDescent="0.2">
      <c r="A69" s="470" t="s">
        <v>264</v>
      </c>
      <c r="B69" s="456"/>
      <c r="C69" s="456"/>
      <c r="D69" s="43"/>
      <c r="E69" s="44"/>
      <c r="F69" s="44"/>
      <c r="G69" s="45"/>
      <c r="H69" s="44"/>
      <c r="I69" s="44"/>
      <c r="J69" s="45"/>
      <c r="K69" s="44"/>
      <c r="L69" s="44"/>
      <c r="M69" s="45"/>
      <c r="N69" s="44"/>
      <c r="O69" s="44"/>
      <c r="P69" s="45"/>
      <c r="Q69" s="44"/>
      <c r="R69" s="44"/>
      <c r="S69" s="45"/>
      <c r="T69" s="44"/>
      <c r="U69" s="44"/>
      <c r="V69" s="45"/>
      <c r="W69" s="44"/>
    </row>
    <row r="70" spans="1:23" x14ac:dyDescent="0.2">
      <c r="A70" s="458" t="s">
        <v>277</v>
      </c>
      <c r="B70" s="456"/>
      <c r="C70" s="456"/>
      <c r="D70" s="43"/>
      <c r="E70" s="44"/>
      <c r="F70" s="44"/>
      <c r="G70" s="45"/>
      <c r="H70" s="44"/>
      <c r="I70" s="44"/>
      <c r="J70" s="45"/>
      <c r="K70" s="44"/>
      <c r="L70" s="44"/>
      <c r="M70" s="45"/>
      <c r="N70" s="44"/>
      <c r="O70" s="44"/>
      <c r="P70" s="45"/>
      <c r="Q70" s="44"/>
      <c r="R70" s="44"/>
      <c r="S70" s="45"/>
      <c r="T70" s="44"/>
      <c r="U70" s="44"/>
      <c r="V70" s="45"/>
      <c r="W70" s="44"/>
    </row>
  </sheetData>
  <sheetProtection algorithmName="SHA-512" hashValue="xLMiFuZ4NO8H6yUwTzv3hPhilVHQlVnkiNQR5yDXDqUQfBjK10khqALbcwev7xkToFvcOSFXZ+Ho9MukT8OgVA==" saltValue="9f1p5iG0ZxLmtWJ2Pb9Ifw==" spinCount="100000" sheet="1" objects="1" scenarios="1"/>
  <mergeCells count="32">
    <mergeCell ref="C4:C5"/>
    <mergeCell ref="D4:D5"/>
    <mergeCell ref="A4:A5"/>
    <mergeCell ref="B52:AJ52"/>
    <mergeCell ref="B1:AJ1"/>
    <mergeCell ref="B29:AJ29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2:AJ2"/>
    <mergeCell ref="B46:C47"/>
    <mergeCell ref="B3:AJ3"/>
    <mergeCell ref="B4:B5"/>
    <mergeCell ref="E4:G4"/>
    <mergeCell ref="H4:J4"/>
    <mergeCell ref="K4:M4"/>
    <mergeCell ref="N4:P4"/>
    <mergeCell ref="AF4:AH4"/>
    <mergeCell ref="AI4:AI5"/>
    <mergeCell ref="AJ4:AJ5"/>
    <mergeCell ref="Q4:S4"/>
    <mergeCell ref="T4:V4"/>
    <mergeCell ref="W4:Y4"/>
    <mergeCell ref="Z4:AB4"/>
    <mergeCell ref="AC4:AE4"/>
  </mergeCells>
  <printOptions horizontalCentered="1"/>
  <pageMargins left="0.19685039370078741" right="0.23622047244094491" top="0.41" bottom="0.33" header="0.2" footer="0.18"/>
  <pageSetup paperSize="8" scale="80" orientation="landscape" horizontalDpi="300" verticalDpi="300" r:id="rId1"/>
  <headerFooter>
    <oddHeader>&amp;COsztatlan zenetanár szak mintatantervei - Gordontanár szakirány</oddHeader>
    <firstHeader>&amp;COsztatlan zenetanár szak mintatantervei - Gordonkatanár szakirány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K74"/>
  <sheetViews>
    <sheetView showGridLines="0" zoomScaleNormal="100" workbookViewId="0">
      <selection activeCell="A11" sqref="A11"/>
    </sheetView>
  </sheetViews>
  <sheetFormatPr defaultRowHeight="12.75" x14ac:dyDescent="0.2"/>
  <cols>
    <col min="1" max="1" width="15.7109375" style="234" customWidth="1"/>
    <col min="2" max="2" width="38.5703125" style="17" customWidth="1"/>
    <col min="3" max="3" width="16.42578125" style="17" customWidth="1"/>
    <col min="4" max="4" width="8.5703125" style="17" customWidth="1"/>
    <col min="5" max="6" width="3.85546875" style="18" customWidth="1"/>
    <col min="7" max="7" width="3.85546875" style="19" customWidth="1"/>
    <col min="8" max="9" width="3.85546875" style="18" customWidth="1"/>
    <col min="10" max="10" width="3.85546875" style="19" customWidth="1"/>
    <col min="11" max="12" width="3.85546875" style="18" customWidth="1"/>
    <col min="13" max="13" width="3.85546875" style="19" customWidth="1"/>
    <col min="14" max="15" width="3.85546875" style="18" customWidth="1"/>
    <col min="16" max="16" width="3.85546875" style="19" customWidth="1"/>
    <col min="17" max="18" width="3.85546875" style="18" customWidth="1"/>
    <col min="19" max="19" width="3.85546875" style="19" customWidth="1"/>
    <col min="20" max="21" width="3.85546875" style="18" customWidth="1"/>
    <col min="22" max="22" width="3.85546875" style="19" customWidth="1"/>
    <col min="23" max="23" width="5" style="18" bestFit="1" customWidth="1"/>
    <col min="24" max="24" width="3.85546875" style="18" customWidth="1"/>
    <col min="25" max="25" width="3.85546875" style="19" customWidth="1"/>
    <col min="26" max="27" width="3.85546875" style="18" customWidth="1"/>
    <col min="28" max="28" width="3.85546875" style="19" customWidth="1"/>
    <col min="29" max="30" width="3.85546875" style="18" customWidth="1"/>
    <col min="31" max="31" width="3.85546875" style="19" customWidth="1"/>
    <col min="32" max="33" width="3.85546875" style="18" customWidth="1"/>
    <col min="34" max="34" width="3.85546875" style="19" customWidth="1"/>
    <col min="35" max="35" width="5" style="20" bestFit="1" customWidth="1"/>
    <col min="36" max="36" width="4" style="32" bestFit="1" customWidth="1"/>
    <col min="37" max="250" width="9.140625" style="4"/>
    <col min="251" max="251" width="29.85546875" style="4" bestFit="1" customWidth="1"/>
    <col min="252" max="269" width="3.85546875" style="4" customWidth="1"/>
    <col min="270" max="270" width="5" style="4" bestFit="1" customWidth="1"/>
    <col min="271" max="281" width="3.85546875" style="4" customWidth="1"/>
    <col min="282" max="282" width="5" style="4" bestFit="1" customWidth="1"/>
    <col min="283" max="285" width="4" style="4" bestFit="1" customWidth="1"/>
    <col min="286" max="291" width="3.28515625" style="4" customWidth="1"/>
    <col min="292" max="292" width="49.42578125" style="4" bestFit="1" customWidth="1"/>
    <col min="293" max="506" width="9.140625" style="4"/>
    <col min="507" max="507" width="29.85546875" style="4" bestFit="1" customWidth="1"/>
    <col min="508" max="525" width="3.85546875" style="4" customWidth="1"/>
    <col min="526" max="526" width="5" style="4" bestFit="1" customWidth="1"/>
    <col min="527" max="537" width="3.85546875" style="4" customWidth="1"/>
    <col min="538" max="538" width="5" style="4" bestFit="1" customWidth="1"/>
    <col min="539" max="541" width="4" style="4" bestFit="1" customWidth="1"/>
    <col min="542" max="547" width="3.28515625" style="4" customWidth="1"/>
    <col min="548" max="548" width="49.42578125" style="4" bestFit="1" customWidth="1"/>
    <col min="549" max="762" width="9.140625" style="4"/>
    <col min="763" max="763" width="29.85546875" style="4" bestFit="1" customWidth="1"/>
    <col min="764" max="781" width="3.85546875" style="4" customWidth="1"/>
    <col min="782" max="782" width="5" style="4" bestFit="1" customWidth="1"/>
    <col min="783" max="793" width="3.85546875" style="4" customWidth="1"/>
    <col min="794" max="794" width="5" style="4" bestFit="1" customWidth="1"/>
    <col min="795" max="797" width="4" style="4" bestFit="1" customWidth="1"/>
    <col min="798" max="803" width="3.28515625" style="4" customWidth="1"/>
    <col min="804" max="804" width="49.42578125" style="4" bestFit="1" customWidth="1"/>
    <col min="805" max="1018" width="9.140625" style="4"/>
    <col min="1019" max="1019" width="29.85546875" style="4" bestFit="1" customWidth="1"/>
    <col min="1020" max="1037" width="3.85546875" style="4" customWidth="1"/>
    <col min="1038" max="1038" width="5" style="4" bestFit="1" customWidth="1"/>
    <col min="1039" max="1049" width="3.85546875" style="4" customWidth="1"/>
    <col min="1050" max="1050" width="5" style="4" bestFit="1" customWidth="1"/>
    <col min="1051" max="1053" width="4" style="4" bestFit="1" customWidth="1"/>
    <col min="1054" max="1059" width="3.28515625" style="4" customWidth="1"/>
    <col min="1060" max="1060" width="49.42578125" style="4" bestFit="1" customWidth="1"/>
    <col min="1061" max="1274" width="9.140625" style="4"/>
    <col min="1275" max="1275" width="29.85546875" style="4" bestFit="1" customWidth="1"/>
    <col min="1276" max="1293" width="3.85546875" style="4" customWidth="1"/>
    <col min="1294" max="1294" width="5" style="4" bestFit="1" customWidth="1"/>
    <col min="1295" max="1305" width="3.85546875" style="4" customWidth="1"/>
    <col min="1306" max="1306" width="5" style="4" bestFit="1" customWidth="1"/>
    <col min="1307" max="1309" width="4" style="4" bestFit="1" customWidth="1"/>
    <col min="1310" max="1315" width="3.28515625" style="4" customWidth="1"/>
    <col min="1316" max="1316" width="49.42578125" style="4" bestFit="1" customWidth="1"/>
    <col min="1317" max="1530" width="9.140625" style="4"/>
    <col min="1531" max="1531" width="29.85546875" style="4" bestFit="1" customWidth="1"/>
    <col min="1532" max="1549" width="3.85546875" style="4" customWidth="1"/>
    <col min="1550" max="1550" width="5" style="4" bestFit="1" customWidth="1"/>
    <col min="1551" max="1561" width="3.85546875" style="4" customWidth="1"/>
    <col min="1562" max="1562" width="5" style="4" bestFit="1" customWidth="1"/>
    <col min="1563" max="1565" width="4" style="4" bestFit="1" customWidth="1"/>
    <col min="1566" max="1571" width="3.28515625" style="4" customWidth="1"/>
    <col min="1572" max="1572" width="49.42578125" style="4" bestFit="1" customWidth="1"/>
    <col min="1573" max="1786" width="9.140625" style="4"/>
    <col min="1787" max="1787" width="29.85546875" style="4" bestFit="1" customWidth="1"/>
    <col min="1788" max="1805" width="3.85546875" style="4" customWidth="1"/>
    <col min="1806" max="1806" width="5" style="4" bestFit="1" customWidth="1"/>
    <col min="1807" max="1817" width="3.85546875" style="4" customWidth="1"/>
    <col min="1818" max="1818" width="5" style="4" bestFit="1" customWidth="1"/>
    <col min="1819" max="1821" width="4" style="4" bestFit="1" customWidth="1"/>
    <col min="1822" max="1827" width="3.28515625" style="4" customWidth="1"/>
    <col min="1828" max="1828" width="49.42578125" style="4" bestFit="1" customWidth="1"/>
    <col min="1829" max="2042" width="9.140625" style="4"/>
    <col min="2043" max="2043" width="29.85546875" style="4" bestFit="1" customWidth="1"/>
    <col min="2044" max="2061" width="3.85546875" style="4" customWidth="1"/>
    <col min="2062" max="2062" width="5" style="4" bestFit="1" customWidth="1"/>
    <col min="2063" max="2073" width="3.85546875" style="4" customWidth="1"/>
    <col min="2074" max="2074" width="5" style="4" bestFit="1" customWidth="1"/>
    <col min="2075" max="2077" width="4" style="4" bestFit="1" customWidth="1"/>
    <col min="2078" max="2083" width="3.28515625" style="4" customWidth="1"/>
    <col min="2084" max="2084" width="49.42578125" style="4" bestFit="1" customWidth="1"/>
    <col min="2085" max="2298" width="9.140625" style="4"/>
    <col min="2299" max="2299" width="29.85546875" style="4" bestFit="1" customWidth="1"/>
    <col min="2300" max="2317" width="3.85546875" style="4" customWidth="1"/>
    <col min="2318" max="2318" width="5" style="4" bestFit="1" customWidth="1"/>
    <col min="2319" max="2329" width="3.85546875" style="4" customWidth="1"/>
    <col min="2330" max="2330" width="5" style="4" bestFit="1" customWidth="1"/>
    <col min="2331" max="2333" width="4" style="4" bestFit="1" customWidth="1"/>
    <col min="2334" max="2339" width="3.28515625" style="4" customWidth="1"/>
    <col min="2340" max="2340" width="49.42578125" style="4" bestFit="1" customWidth="1"/>
    <col min="2341" max="2554" width="9.140625" style="4"/>
    <col min="2555" max="2555" width="29.85546875" style="4" bestFit="1" customWidth="1"/>
    <col min="2556" max="2573" width="3.85546875" style="4" customWidth="1"/>
    <col min="2574" max="2574" width="5" style="4" bestFit="1" customWidth="1"/>
    <col min="2575" max="2585" width="3.85546875" style="4" customWidth="1"/>
    <col min="2586" max="2586" width="5" style="4" bestFit="1" customWidth="1"/>
    <col min="2587" max="2589" width="4" style="4" bestFit="1" customWidth="1"/>
    <col min="2590" max="2595" width="3.28515625" style="4" customWidth="1"/>
    <col min="2596" max="2596" width="49.42578125" style="4" bestFit="1" customWidth="1"/>
    <col min="2597" max="2810" width="9.140625" style="4"/>
    <col min="2811" max="2811" width="29.85546875" style="4" bestFit="1" customWidth="1"/>
    <col min="2812" max="2829" width="3.85546875" style="4" customWidth="1"/>
    <col min="2830" max="2830" width="5" style="4" bestFit="1" customWidth="1"/>
    <col min="2831" max="2841" width="3.85546875" style="4" customWidth="1"/>
    <col min="2842" max="2842" width="5" style="4" bestFit="1" customWidth="1"/>
    <col min="2843" max="2845" width="4" style="4" bestFit="1" customWidth="1"/>
    <col min="2846" max="2851" width="3.28515625" style="4" customWidth="1"/>
    <col min="2852" max="2852" width="49.42578125" style="4" bestFit="1" customWidth="1"/>
    <col min="2853" max="3066" width="9.140625" style="4"/>
    <col min="3067" max="3067" width="29.85546875" style="4" bestFit="1" customWidth="1"/>
    <col min="3068" max="3085" width="3.85546875" style="4" customWidth="1"/>
    <col min="3086" max="3086" width="5" style="4" bestFit="1" customWidth="1"/>
    <col min="3087" max="3097" width="3.85546875" style="4" customWidth="1"/>
    <col min="3098" max="3098" width="5" style="4" bestFit="1" customWidth="1"/>
    <col min="3099" max="3101" width="4" style="4" bestFit="1" customWidth="1"/>
    <col min="3102" max="3107" width="3.28515625" style="4" customWidth="1"/>
    <col min="3108" max="3108" width="49.42578125" style="4" bestFit="1" customWidth="1"/>
    <col min="3109" max="3322" width="9.140625" style="4"/>
    <col min="3323" max="3323" width="29.85546875" style="4" bestFit="1" customWidth="1"/>
    <col min="3324" max="3341" width="3.85546875" style="4" customWidth="1"/>
    <col min="3342" max="3342" width="5" style="4" bestFit="1" customWidth="1"/>
    <col min="3343" max="3353" width="3.85546875" style="4" customWidth="1"/>
    <col min="3354" max="3354" width="5" style="4" bestFit="1" customWidth="1"/>
    <col min="3355" max="3357" width="4" style="4" bestFit="1" customWidth="1"/>
    <col min="3358" max="3363" width="3.28515625" style="4" customWidth="1"/>
    <col min="3364" max="3364" width="49.42578125" style="4" bestFit="1" customWidth="1"/>
    <col min="3365" max="3578" width="9.140625" style="4"/>
    <col min="3579" max="3579" width="29.85546875" style="4" bestFit="1" customWidth="1"/>
    <col min="3580" max="3597" width="3.85546875" style="4" customWidth="1"/>
    <col min="3598" max="3598" width="5" style="4" bestFit="1" customWidth="1"/>
    <col min="3599" max="3609" width="3.85546875" style="4" customWidth="1"/>
    <col min="3610" max="3610" width="5" style="4" bestFit="1" customWidth="1"/>
    <col min="3611" max="3613" width="4" style="4" bestFit="1" customWidth="1"/>
    <col min="3614" max="3619" width="3.28515625" style="4" customWidth="1"/>
    <col min="3620" max="3620" width="49.42578125" style="4" bestFit="1" customWidth="1"/>
    <col min="3621" max="3834" width="9.140625" style="4"/>
    <col min="3835" max="3835" width="29.85546875" style="4" bestFit="1" customWidth="1"/>
    <col min="3836" max="3853" width="3.85546875" style="4" customWidth="1"/>
    <col min="3854" max="3854" width="5" style="4" bestFit="1" customWidth="1"/>
    <col min="3855" max="3865" width="3.85546875" style="4" customWidth="1"/>
    <col min="3866" max="3866" width="5" style="4" bestFit="1" customWidth="1"/>
    <col min="3867" max="3869" width="4" style="4" bestFit="1" customWidth="1"/>
    <col min="3870" max="3875" width="3.28515625" style="4" customWidth="1"/>
    <col min="3876" max="3876" width="49.42578125" style="4" bestFit="1" customWidth="1"/>
    <col min="3877" max="4090" width="9.140625" style="4"/>
    <col min="4091" max="4091" width="29.85546875" style="4" bestFit="1" customWidth="1"/>
    <col min="4092" max="4109" width="3.85546875" style="4" customWidth="1"/>
    <col min="4110" max="4110" width="5" style="4" bestFit="1" customWidth="1"/>
    <col min="4111" max="4121" width="3.85546875" style="4" customWidth="1"/>
    <col min="4122" max="4122" width="5" style="4" bestFit="1" customWidth="1"/>
    <col min="4123" max="4125" width="4" style="4" bestFit="1" customWidth="1"/>
    <col min="4126" max="4131" width="3.28515625" style="4" customWidth="1"/>
    <col min="4132" max="4132" width="49.42578125" style="4" bestFit="1" customWidth="1"/>
    <col min="4133" max="4346" width="9.140625" style="4"/>
    <col min="4347" max="4347" width="29.85546875" style="4" bestFit="1" customWidth="1"/>
    <col min="4348" max="4365" width="3.85546875" style="4" customWidth="1"/>
    <col min="4366" max="4366" width="5" style="4" bestFit="1" customWidth="1"/>
    <col min="4367" max="4377" width="3.85546875" style="4" customWidth="1"/>
    <col min="4378" max="4378" width="5" style="4" bestFit="1" customWidth="1"/>
    <col min="4379" max="4381" width="4" style="4" bestFit="1" customWidth="1"/>
    <col min="4382" max="4387" width="3.28515625" style="4" customWidth="1"/>
    <col min="4388" max="4388" width="49.42578125" style="4" bestFit="1" customWidth="1"/>
    <col min="4389" max="4602" width="9.140625" style="4"/>
    <col min="4603" max="4603" width="29.85546875" style="4" bestFit="1" customWidth="1"/>
    <col min="4604" max="4621" width="3.85546875" style="4" customWidth="1"/>
    <col min="4622" max="4622" width="5" style="4" bestFit="1" customWidth="1"/>
    <col min="4623" max="4633" width="3.85546875" style="4" customWidth="1"/>
    <col min="4634" max="4634" width="5" style="4" bestFit="1" customWidth="1"/>
    <col min="4635" max="4637" width="4" style="4" bestFit="1" customWidth="1"/>
    <col min="4638" max="4643" width="3.28515625" style="4" customWidth="1"/>
    <col min="4644" max="4644" width="49.42578125" style="4" bestFit="1" customWidth="1"/>
    <col min="4645" max="4858" width="9.140625" style="4"/>
    <col min="4859" max="4859" width="29.85546875" style="4" bestFit="1" customWidth="1"/>
    <col min="4860" max="4877" width="3.85546875" style="4" customWidth="1"/>
    <col min="4878" max="4878" width="5" style="4" bestFit="1" customWidth="1"/>
    <col min="4879" max="4889" width="3.85546875" style="4" customWidth="1"/>
    <col min="4890" max="4890" width="5" style="4" bestFit="1" customWidth="1"/>
    <col min="4891" max="4893" width="4" style="4" bestFit="1" customWidth="1"/>
    <col min="4894" max="4899" width="3.28515625" style="4" customWidth="1"/>
    <col min="4900" max="4900" width="49.42578125" style="4" bestFit="1" customWidth="1"/>
    <col min="4901" max="5114" width="9.140625" style="4"/>
    <col min="5115" max="5115" width="29.85546875" style="4" bestFit="1" customWidth="1"/>
    <col min="5116" max="5133" width="3.85546875" style="4" customWidth="1"/>
    <col min="5134" max="5134" width="5" style="4" bestFit="1" customWidth="1"/>
    <col min="5135" max="5145" width="3.85546875" style="4" customWidth="1"/>
    <col min="5146" max="5146" width="5" style="4" bestFit="1" customWidth="1"/>
    <col min="5147" max="5149" width="4" style="4" bestFit="1" customWidth="1"/>
    <col min="5150" max="5155" width="3.28515625" style="4" customWidth="1"/>
    <col min="5156" max="5156" width="49.42578125" style="4" bestFit="1" customWidth="1"/>
    <col min="5157" max="5370" width="9.140625" style="4"/>
    <col min="5371" max="5371" width="29.85546875" style="4" bestFit="1" customWidth="1"/>
    <col min="5372" max="5389" width="3.85546875" style="4" customWidth="1"/>
    <col min="5390" max="5390" width="5" style="4" bestFit="1" customWidth="1"/>
    <col min="5391" max="5401" width="3.85546875" style="4" customWidth="1"/>
    <col min="5402" max="5402" width="5" style="4" bestFit="1" customWidth="1"/>
    <col min="5403" max="5405" width="4" style="4" bestFit="1" customWidth="1"/>
    <col min="5406" max="5411" width="3.28515625" style="4" customWidth="1"/>
    <col min="5412" max="5412" width="49.42578125" style="4" bestFit="1" customWidth="1"/>
    <col min="5413" max="5626" width="9.140625" style="4"/>
    <col min="5627" max="5627" width="29.85546875" style="4" bestFit="1" customWidth="1"/>
    <col min="5628" max="5645" width="3.85546875" style="4" customWidth="1"/>
    <col min="5646" max="5646" width="5" style="4" bestFit="1" customWidth="1"/>
    <col min="5647" max="5657" width="3.85546875" style="4" customWidth="1"/>
    <col min="5658" max="5658" width="5" style="4" bestFit="1" customWidth="1"/>
    <col min="5659" max="5661" width="4" style="4" bestFit="1" customWidth="1"/>
    <col min="5662" max="5667" width="3.28515625" style="4" customWidth="1"/>
    <col min="5668" max="5668" width="49.42578125" style="4" bestFit="1" customWidth="1"/>
    <col min="5669" max="5882" width="9.140625" style="4"/>
    <col min="5883" max="5883" width="29.85546875" style="4" bestFit="1" customWidth="1"/>
    <col min="5884" max="5901" width="3.85546875" style="4" customWidth="1"/>
    <col min="5902" max="5902" width="5" style="4" bestFit="1" customWidth="1"/>
    <col min="5903" max="5913" width="3.85546875" style="4" customWidth="1"/>
    <col min="5914" max="5914" width="5" style="4" bestFit="1" customWidth="1"/>
    <col min="5915" max="5917" width="4" style="4" bestFit="1" customWidth="1"/>
    <col min="5918" max="5923" width="3.28515625" style="4" customWidth="1"/>
    <col min="5924" max="5924" width="49.42578125" style="4" bestFit="1" customWidth="1"/>
    <col min="5925" max="6138" width="9.140625" style="4"/>
    <col min="6139" max="6139" width="29.85546875" style="4" bestFit="1" customWidth="1"/>
    <col min="6140" max="6157" width="3.85546875" style="4" customWidth="1"/>
    <col min="6158" max="6158" width="5" style="4" bestFit="1" customWidth="1"/>
    <col min="6159" max="6169" width="3.85546875" style="4" customWidth="1"/>
    <col min="6170" max="6170" width="5" style="4" bestFit="1" customWidth="1"/>
    <col min="6171" max="6173" width="4" style="4" bestFit="1" customWidth="1"/>
    <col min="6174" max="6179" width="3.28515625" style="4" customWidth="1"/>
    <col min="6180" max="6180" width="49.42578125" style="4" bestFit="1" customWidth="1"/>
    <col min="6181" max="6394" width="9.140625" style="4"/>
    <col min="6395" max="6395" width="29.85546875" style="4" bestFit="1" customWidth="1"/>
    <col min="6396" max="6413" width="3.85546875" style="4" customWidth="1"/>
    <col min="6414" max="6414" width="5" style="4" bestFit="1" customWidth="1"/>
    <col min="6415" max="6425" width="3.85546875" style="4" customWidth="1"/>
    <col min="6426" max="6426" width="5" style="4" bestFit="1" customWidth="1"/>
    <col min="6427" max="6429" width="4" style="4" bestFit="1" customWidth="1"/>
    <col min="6430" max="6435" width="3.28515625" style="4" customWidth="1"/>
    <col min="6436" max="6436" width="49.42578125" style="4" bestFit="1" customWidth="1"/>
    <col min="6437" max="6650" width="9.140625" style="4"/>
    <col min="6651" max="6651" width="29.85546875" style="4" bestFit="1" customWidth="1"/>
    <col min="6652" max="6669" width="3.85546875" style="4" customWidth="1"/>
    <col min="6670" max="6670" width="5" style="4" bestFit="1" customWidth="1"/>
    <col min="6671" max="6681" width="3.85546875" style="4" customWidth="1"/>
    <col min="6682" max="6682" width="5" style="4" bestFit="1" customWidth="1"/>
    <col min="6683" max="6685" width="4" style="4" bestFit="1" customWidth="1"/>
    <col min="6686" max="6691" width="3.28515625" style="4" customWidth="1"/>
    <col min="6692" max="6692" width="49.42578125" style="4" bestFit="1" customWidth="1"/>
    <col min="6693" max="6906" width="9.140625" style="4"/>
    <col min="6907" max="6907" width="29.85546875" style="4" bestFit="1" customWidth="1"/>
    <col min="6908" max="6925" width="3.85546875" style="4" customWidth="1"/>
    <col min="6926" max="6926" width="5" style="4" bestFit="1" customWidth="1"/>
    <col min="6927" max="6937" width="3.85546875" style="4" customWidth="1"/>
    <col min="6938" max="6938" width="5" style="4" bestFit="1" customWidth="1"/>
    <col min="6939" max="6941" width="4" style="4" bestFit="1" customWidth="1"/>
    <col min="6942" max="6947" width="3.28515625" style="4" customWidth="1"/>
    <col min="6948" max="6948" width="49.42578125" style="4" bestFit="1" customWidth="1"/>
    <col min="6949" max="7162" width="9.140625" style="4"/>
    <col min="7163" max="7163" width="29.85546875" style="4" bestFit="1" customWidth="1"/>
    <col min="7164" max="7181" width="3.85546875" style="4" customWidth="1"/>
    <col min="7182" max="7182" width="5" style="4" bestFit="1" customWidth="1"/>
    <col min="7183" max="7193" width="3.85546875" style="4" customWidth="1"/>
    <col min="7194" max="7194" width="5" style="4" bestFit="1" customWidth="1"/>
    <col min="7195" max="7197" width="4" style="4" bestFit="1" customWidth="1"/>
    <col min="7198" max="7203" width="3.28515625" style="4" customWidth="1"/>
    <col min="7204" max="7204" width="49.42578125" style="4" bestFit="1" customWidth="1"/>
    <col min="7205" max="7418" width="9.140625" style="4"/>
    <col min="7419" max="7419" width="29.85546875" style="4" bestFit="1" customWidth="1"/>
    <col min="7420" max="7437" width="3.85546875" style="4" customWidth="1"/>
    <col min="7438" max="7438" width="5" style="4" bestFit="1" customWidth="1"/>
    <col min="7439" max="7449" width="3.85546875" style="4" customWidth="1"/>
    <col min="7450" max="7450" width="5" style="4" bestFit="1" customWidth="1"/>
    <col min="7451" max="7453" width="4" style="4" bestFit="1" customWidth="1"/>
    <col min="7454" max="7459" width="3.28515625" style="4" customWidth="1"/>
    <col min="7460" max="7460" width="49.42578125" style="4" bestFit="1" customWidth="1"/>
    <col min="7461" max="7674" width="9.140625" style="4"/>
    <col min="7675" max="7675" width="29.85546875" style="4" bestFit="1" customWidth="1"/>
    <col min="7676" max="7693" width="3.85546875" style="4" customWidth="1"/>
    <col min="7694" max="7694" width="5" style="4" bestFit="1" customWidth="1"/>
    <col min="7695" max="7705" width="3.85546875" style="4" customWidth="1"/>
    <col min="7706" max="7706" width="5" style="4" bestFit="1" customWidth="1"/>
    <col min="7707" max="7709" width="4" style="4" bestFit="1" customWidth="1"/>
    <col min="7710" max="7715" width="3.28515625" style="4" customWidth="1"/>
    <col min="7716" max="7716" width="49.42578125" style="4" bestFit="1" customWidth="1"/>
    <col min="7717" max="7930" width="9.140625" style="4"/>
    <col min="7931" max="7931" width="29.85546875" style="4" bestFit="1" customWidth="1"/>
    <col min="7932" max="7949" width="3.85546875" style="4" customWidth="1"/>
    <col min="7950" max="7950" width="5" style="4" bestFit="1" customWidth="1"/>
    <col min="7951" max="7961" width="3.85546875" style="4" customWidth="1"/>
    <col min="7962" max="7962" width="5" style="4" bestFit="1" customWidth="1"/>
    <col min="7963" max="7965" width="4" style="4" bestFit="1" customWidth="1"/>
    <col min="7966" max="7971" width="3.28515625" style="4" customWidth="1"/>
    <col min="7972" max="7972" width="49.42578125" style="4" bestFit="1" customWidth="1"/>
    <col min="7973" max="8186" width="9.140625" style="4"/>
    <col min="8187" max="8187" width="29.85546875" style="4" bestFit="1" customWidth="1"/>
    <col min="8188" max="8205" width="3.85546875" style="4" customWidth="1"/>
    <col min="8206" max="8206" width="5" style="4" bestFit="1" customWidth="1"/>
    <col min="8207" max="8217" width="3.85546875" style="4" customWidth="1"/>
    <col min="8218" max="8218" width="5" style="4" bestFit="1" customWidth="1"/>
    <col min="8219" max="8221" width="4" style="4" bestFit="1" customWidth="1"/>
    <col min="8222" max="8227" width="3.28515625" style="4" customWidth="1"/>
    <col min="8228" max="8228" width="49.42578125" style="4" bestFit="1" customWidth="1"/>
    <col min="8229" max="8442" width="9.140625" style="4"/>
    <col min="8443" max="8443" width="29.85546875" style="4" bestFit="1" customWidth="1"/>
    <col min="8444" max="8461" width="3.85546875" style="4" customWidth="1"/>
    <col min="8462" max="8462" width="5" style="4" bestFit="1" customWidth="1"/>
    <col min="8463" max="8473" width="3.85546875" style="4" customWidth="1"/>
    <col min="8474" max="8474" width="5" style="4" bestFit="1" customWidth="1"/>
    <col min="8475" max="8477" width="4" style="4" bestFit="1" customWidth="1"/>
    <col min="8478" max="8483" width="3.28515625" style="4" customWidth="1"/>
    <col min="8484" max="8484" width="49.42578125" style="4" bestFit="1" customWidth="1"/>
    <col min="8485" max="8698" width="9.140625" style="4"/>
    <col min="8699" max="8699" width="29.85546875" style="4" bestFit="1" customWidth="1"/>
    <col min="8700" max="8717" width="3.85546875" style="4" customWidth="1"/>
    <col min="8718" max="8718" width="5" style="4" bestFit="1" customWidth="1"/>
    <col min="8719" max="8729" width="3.85546875" style="4" customWidth="1"/>
    <col min="8730" max="8730" width="5" style="4" bestFit="1" customWidth="1"/>
    <col min="8731" max="8733" width="4" style="4" bestFit="1" customWidth="1"/>
    <col min="8734" max="8739" width="3.28515625" style="4" customWidth="1"/>
    <col min="8740" max="8740" width="49.42578125" style="4" bestFit="1" customWidth="1"/>
    <col min="8741" max="8954" width="9.140625" style="4"/>
    <col min="8955" max="8955" width="29.85546875" style="4" bestFit="1" customWidth="1"/>
    <col min="8956" max="8973" width="3.85546875" style="4" customWidth="1"/>
    <col min="8974" max="8974" width="5" style="4" bestFit="1" customWidth="1"/>
    <col min="8975" max="8985" width="3.85546875" style="4" customWidth="1"/>
    <col min="8986" max="8986" width="5" style="4" bestFit="1" customWidth="1"/>
    <col min="8987" max="8989" width="4" style="4" bestFit="1" customWidth="1"/>
    <col min="8990" max="8995" width="3.28515625" style="4" customWidth="1"/>
    <col min="8996" max="8996" width="49.42578125" style="4" bestFit="1" customWidth="1"/>
    <col min="8997" max="9210" width="9.140625" style="4"/>
    <col min="9211" max="9211" width="29.85546875" style="4" bestFit="1" customWidth="1"/>
    <col min="9212" max="9229" width="3.85546875" style="4" customWidth="1"/>
    <col min="9230" max="9230" width="5" style="4" bestFit="1" customWidth="1"/>
    <col min="9231" max="9241" width="3.85546875" style="4" customWidth="1"/>
    <col min="9242" max="9242" width="5" style="4" bestFit="1" customWidth="1"/>
    <col min="9243" max="9245" width="4" style="4" bestFit="1" customWidth="1"/>
    <col min="9246" max="9251" width="3.28515625" style="4" customWidth="1"/>
    <col min="9252" max="9252" width="49.42578125" style="4" bestFit="1" customWidth="1"/>
    <col min="9253" max="9466" width="9.140625" style="4"/>
    <col min="9467" max="9467" width="29.85546875" style="4" bestFit="1" customWidth="1"/>
    <col min="9468" max="9485" width="3.85546875" style="4" customWidth="1"/>
    <col min="9486" max="9486" width="5" style="4" bestFit="1" customWidth="1"/>
    <col min="9487" max="9497" width="3.85546875" style="4" customWidth="1"/>
    <col min="9498" max="9498" width="5" style="4" bestFit="1" customWidth="1"/>
    <col min="9499" max="9501" width="4" style="4" bestFit="1" customWidth="1"/>
    <col min="9502" max="9507" width="3.28515625" style="4" customWidth="1"/>
    <col min="9508" max="9508" width="49.42578125" style="4" bestFit="1" customWidth="1"/>
    <col min="9509" max="9722" width="9.140625" style="4"/>
    <col min="9723" max="9723" width="29.85546875" style="4" bestFit="1" customWidth="1"/>
    <col min="9724" max="9741" width="3.85546875" style="4" customWidth="1"/>
    <col min="9742" max="9742" width="5" style="4" bestFit="1" customWidth="1"/>
    <col min="9743" max="9753" width="3.85546875" style="4" customWidth="1"/>
    <col min="9754" max="9754" width="5" style="4" bestFit="1" customWidth="1"/>
    <col min="9755" max="9757" width="4" style="4" bestFit="1" customWidth="1"/>
    <col min="9758" max="9763" width="3.28515625" style="4" customWidth="1"/>
    <col min="9764" max="9764" width="49.42578125" style="4" bestFit="1" customWidth="1"/>
    <col min="9765" max="9978" width="9.140625" style="4"/>
    <col min="9979" max="9979" width="29.85546875" style="4" bestFit="1" customWidth="1"/>
    <col min="9980" max="9997" width="3.85546875" style="4" customWidth="1"/>
    <col min="9998" max="9998" width="5" style="4" bestFit="1" customWidth="1"/>
    <col min="9999" max="10009" width="3.85546875" style="4" customWidth="1"/>
    <col min="10010" max="10010" width="5" style="4" bestFit="1" customWidth="1"/>
    <col min="10011" max="10013" width="4" style="4" bestFit="1" customWidth="1"/>
    <col min="10014" max="10019" width="3.28515625" style="4" customWidth="1"/>
    <col min="10020" max="10020" width="49.42578125" style="4" bestFit="1" customWidth="1"/>
    <col min="10021" max="10234" width="9.140625" style="4"/>
    <col min="10235" max="10235" width="29.85546875" style="4" bestFit="1" customWidth="1"/>
    <col min="10236" max="10253" width="3.85546875" style="4" customWidth="1"/>
    <col min="10254" max="10254" width="5" style="4" bestFit="1" customWidth="1"/>
    <col min="10255" max="10265" width="3.85546875" style="4" customWidth="1"/>
    <col min="10266" max="10266" width="5" style="4" bestFit="1" customWidth="1"/>
    <col min="10267" max="10269" width="4" style="4" bestFit="1" customWidth="1"/>
    <col min="10270" max="10275" width="3.28515625" style="4" customWidth="1"/>
    <col min="10276" max="10276" width="49.42578125" style="4" bestFit="1" customWidth="1"/>
    <col min="10277" max="10490" width="9.140625" style="4"/>
    <col min="10491" max="10491" width="29.85546875" style="4" bestFit="1" customWidth="1"/>
    <col min="10492" max="10509" width="3.85546875" style="4" customWidth="1"/>
    <col min="10510" max="10510" width="5" style="4" bestFit="1" customWidth="1"/>
    <col min="10511" max="10521" width="3.85546875" style="4" customWidth="1"/>
    <col min="10522" max="10522" width="5" style="4" bestFit="1" customWidth="1"/>
    <col min="10523" max="10525" width="4" style="4" bestFit="1" customWidth="1"/>
    <col min="10526" max="10531" width="3.28515625" style="4" customWidth="1"/>
    <col min="10532" max="10532" width="49.42578125" style="4" bestFit="1" customWidth="1"/>
    <col min="10533" max="10746" width="9.140625" style="4"/>
    <col min="10747" max="10747" width="29.85546875" style="4" bestFit="1" customWidth="1"/>
    <col min="10748" max="10765" width="3.85546875" style="4" customWidth="1"/>
    <col min="10766" max="10766" width="5" style="4" bestFit="1" customWidth="1"/>
    <col min="10767" max="10777" width="3.85546875" style="4" customWidth="1"/>
    <col min="10778" max="10778" width="5" style="4" bestFit="1" customWidth="1"/>
    <col min="10779" max="10781" width="4" style="4" bestFit="1" customWidth="1"/>
    <col min="10782" max="10787" width="3.28515625" style="4" customWidth="1"/>
    <col min="10788" max="10788" width="49.42578125" style="4" bestFit="1" customWidth="1"/>
    <col min="10789" max="11002" width="9.140625" style="4"/>
    <col min="11003" max="11003" width="29.85546875" style="4" bestFit="1" customWidth="1"/>
    <col min="11004" max="11021" width="3.85546875" style="4" customWidth="1"/>
    <col min="11022" max="11022" width="5" style="4" bestFit="1" customWidth="1"/>
    <col min="11023" max="11033" width="3.85546875" style="4" customWidth="1"/>
    <col min="11034" max="11034" width="5" style="4" bestFit="1" customWidth="1"/>
    <col min="11035" max="11037" width="4" style="4" bestFit="1" customWidth="1"/>
    <col min="11038" max="11043" width="3.28515625" style="4" customWidth="1"/>
    <col min="11044" max="11044" width="49.42578125" style="4" bestFit="1" customWidth="1"/>
    <col min="11045" max="11258" width="9.140625" style="4"/>
    <col min="11259" max="11259" width="29.85546875" style="4" bestFit="1" customWidth="1"/>
    <col min="11260" max="11277" width="3.85546875" style="4" customWidth="1"/>
    <col min="11278" max="11278" width="5" style="4" bestFit="1" customWidth="1"/>
    <col min="11279" max="11289" width="3.85546875" style="4" customWidth="1"/>
    <col min="11290" max="11290" width="5" style="4" bestFit="1" customWidth="1"/>
    <col min="11291" max="11293" width="4" style="4" bestFit="1" customWidth="1"/>
    <col min="11294" max="11299" width="3.28515625" style="4" customWidth="1"/>
    <col min="11300" max="11300" width="49.42578125" style="4" bestFit="1" customWidth="1"/>
    <col min="11301" max="11514" width="9.140625" style="4"/>
    <col min="11515" max="11515" width="29.85546875" style="4" bestFit="1" customWidth="1"/>
    <col min="11516" max="11533" width="3.85546875" style="4" customWidth="1"/>
    <col min="11534" max="11534" width="5" style="4" bestFit="1" customWidth="1"/>
    <col min="11535" max="11545" width="3.85546875" style="4" customWidth="1"/>
    <col min="11546" max="11546" width="5" style="4" bestFit="1" customWidth="1"/>
    <col min="11547" max="11549" width="4" style="4" bestFit="1" customWidth="1"/>
    <col min="11550" max="11555" width="3.28515625" style="4" customWidth="1"/>
    <col min="11556" max="11556" width="49.42578125" style="4" bestFit="1" customWidth="1"/>
    <col min="11557" max="11770" width="9.140625" style="4"/>
    <col min="11771" max="11771" width="29.85546875" style="4" bestFit="1" customWidth="1"/>
    <col min="11772" max="11789" width="3.85546875" style="4" customWidth="1"/>
    <col min="11790" max="11790" width="5" style="4" bestFit="1" customWidth="1"/>
    <col min="11791" max="11801" width="3.85546875" style="4" customWidth="1"/>
    <col min="11802" max="11802" width="5" style="4" bestFit="1" customWidth="1"/>
    <col min="11803" max="11805" width="4" style="4" bestFit="1" customWidth="1"/>
    <col min="11806" max="11811" width="3.28515625" style="4" customWidth="1"/>
    <col min="11812" max="11812" width="49.42578125" style="4" bestFit="1" customWidth="1"/>
    <col min="11813" max="12026" width="9.140625" style="4"/>
    <col min="12027" max="12027" width="29.85546875" style="4" bestFit="1" customWidth="1"/>
    <col min="12028" max="12045" width="3.85546875" style="4" customWidth="1"/>
    <col min="12046" max="12046" width="5" style="4" bestFit="1" customWidth="1"/>
    <col min="12047" max="12057" width="3.85546875" style="4" customWidth="1"/>
    <col min="12058" max="12058" width="5" style="4" bestFit="1" customWidth="1"/>
    <col min="12059" max="12061" width="4" style="4" bestFit="1" customWidth="1"/>
    <col min="12062" max="12067" width="3.28515625" style="4" customWidth="1"/>
    <col min="12068" max="12068" width="49.42578125" style="4" bestFit="1" customWidth="1"/>
    <col min="12069" max="12282" width="9.140625" style="4"/>
    <col min="12283" max="12283" width="29.85546875" style="4" bestFit="1" customWidth="1"/>
    <col min="12284" max="12301" width="3.85546875" style="4" customWidth="1"/>
    <col min="12302" max="12302" width="5" style="4" bestFit="1" customWidth="1"/>
    <col min="12303" max="12313" width="3.85546875" style="4" customWidth="1"/>
    <col min="12314" max="12314" width="5" style="4" bestFit="1" customWidth="1"/>
    <col min="12315" max="12317" width="4" style="4" bestFit="1" customWidth="1"/>
    <col min="12318" max="12323" width="3.28515625" style="4" customWidth="1"/>
    <col min="12324" max="12324" width="49.42578125" style="4" bestFit="1" customWidth="1"/>
    <col min="12325" max="12538" width="9.140625" style="4"/>
    <col min="12539" max="12539" width="29.85546875" style="4" bestFit="1" customWidth="1"/>
    <col min="12540" max="12557" width="3.85546875" style="4" customWidth="1"/>
    <col min="12558" max="12558" width="5" style="4" bestFit="1" customWidth="1"/>
    <col min="12559" max="12569" width="3.85546875" style="4" customWidth="1"/>
    <col min="12570" max="12570" width="5" style="4" bestFit="1" customWidth="1"/>
    <col min="12571" max="12573" width="4" style="4" bestFit="1" customWidth="1"/>
    <col min="12574" max="12579" width="3.28515625" style="4" customWidth="1"/>
    <col min="12580" max="12580" width="49.42578125" style="4" bestFit="1" customWidth="1"/>
    <col min="12581" max="12794" width="9.140625" style="4"/>
    <col min="12795" max="12795" width="29.85546875" style="4" bestFit="1" customWidth="1"/>
    <col min="12796" max="12813" width="3.85546875" style="4" customWidth="1"/>
    <col min="12814" max="12814" width="5" style="4" bestFit="1" customWidth="1"/>
    <col min="12815" max="12825" width="3.85546875" style="4" customWidth="1"/>
    <col min="12826" max="12826" width="5" style="4" bestFit="1" customWidth="1"/>
    <col min="12827" max="12829" width="4" style="4" bestFit="1" customWidth="1"/>
    <col min="12830" max="12835" width="3.28515625" style="4" customWidth="1"/>
    <col min="12836" max="12836" width="49.42578125" style="4" bestFit="1" customWidth="1"/>
    <col min="12837" max="13050" width="9.140625" style="4"/>
    <col min="13051" max="13051" width="29.85546875" style="4" bestFit="1" customWidth="1"/>
    <col min="13052" max="13069" width="3.85546875" style="4" customWidth="1"/>
    <col min="13070" max="13070" width="5" style="4" bestFit="1" customWidth="1"/>
    <col min="13071" max="13081" width="3.85546875" style="4" customWidth="1"/>
    <col min="13082" max="13082" width="5" style="4" bestFit="1" customWidth="1"/>
    <col min="13083" max="13085" width="4" style="4" bestFit="1" customWidth="1"/>
    <col min="13086" max="13091" width="3.28515625" style="4" customWidth="1"/>
    <col min="13092" max="13092" width="49.42578125" style="4" bestFit="1" customWidth="1"/>
    <col min="13093" max="13306" width="9.140625" style="4"/>
    <col min="13307" max="13307" width="29.85546875" style="4" bestFit="1" customWidth="1"/>
    <col min="13308" max="13325" width="3.85546875" style="4" customWidth="1"/>
    <col min="13326" max="13326" width="5" style="4" bestFit="1" customWidth="1"/>
    <col min="13327" max="13337" width="3.85546875" style="4" customWidth="1"/>
    <col min="13338" max="13338" width="5" style="4" bestFit="1" customWidth="1"/>
    <col min="13339" max="13341" width="4" style="4" bestFit="1" customWidth="1"/>
    <col min="13342" max="13347" width="3.28515625" style="4" customWidth="1"/>
    <col min="13348" max="13348" width="49.42578125" style="4" bestFit="1" customWidth="1"/>
    <col min="13349" max="13562" width="9.140625" style="4"/>
    <col min="13563" max="13563" width="29.85546875" style="4" bestFit="1" customWidth="1"/>
    <col min="13564" max="13581" width="3.85546875" style="4" customWidth="1"/>
    <col min="13582" max="13582" width="5" style="4" bestFit="1" customWidth="1"/>
    <col min="13583" max="13593" width="3.85546875" style="4" customWidth="1"/>
    <col min="13594" max="13594" width="5" style="4" bestFit="1" customWidth="1"/>
    <col min="13595" max="13597" width="4" style="4" bestFit="1" customWidth="1"/>
    <col min="13598" max="13603" width="3.28515625" style="4" customWidth="1"/>
    <col min="13604" max="13604" width="49.42578125" style="4" bestFit="1" customWidth="1"/>
    <col min="13605" max="13818" width="9.140625" style="4"/>
    <col min="13819" max="13819" width="29.85546875" style="4" bestFit="1" customWidth="1"/>
    <col min="13820" max="13837" width="3.85546875" style="4" customWidth="1"/>
    <col min="13838" max="13838" width="5" style="4" bestFit="1" customWidth="1"/>
    <col min="13839" max="13849" width="3.85546875" style="4" customWidth="1"/>
    <col min="13850" max="13850" width="5" style="4" bestFit="1" customWidth="1"/>
    <col min="13851" max="13853" width="4" style="4" bestFit="1" customWidth="1"/>
    <col min="13854" max="13859" width="3.28515625" style="4" customWidth="1"/>
    <col min="13860" max="13860" width="49.42578125" style="4" bestFit="1" customWidth="1"/>
    <col min="13861" max="14074" width="9.140625" style="4"/>
    <col min="14075" max="14075" width="29.85546875" style="4" bestFit="1" customWidth="1"/>
    <col min="14076" max="14093" width="3.85546875" style="4" customWidth="1"/>
    <col min="14094" max="14094" width="5" style="4" bestFit="1" customWidth="1"/>
    <col min="14095" max="14105" width="3.85546875" style="4" customWidth="1"/>
    <col min="14106" max="14106" width="5" style="4" bestFit="1" customWidth="1"/>
    <col min="14107" max="14109" width="4" style="4" bestFit="1" customWidth="1"/>
    <col min="14110" max="14115" width="3.28515625" style="4" customWidth="1"/>
    <col min="14116" max="14116" width="49.42578125" style="4" bestFit="1" customWidth="1"/>
    <col min="14117" max="14330" width="9.140625" style="4"/>
    <col min="14331" max="14331" width="29.85546875" style="4" bestFit="1" customWidth="1"/>
    <col min="14332" max="14349" width="3.85546875" style="4" customWidth="1"/>
    <col min="14350" max="14350" width="5" style="4" bestFit="1" customWidth="1"/>
    <col min="14351" max="14361" width="3.85546875" style="4" customWidth="1"/>
    <col min="14362" max="14362" width="5" style="4" bestFit="1" customWidth="1"/>
    <col min="14363" max="14365" width="4" style="4" bestFit="1" customWidth="1"/>
    <col min="14366" max="14371" width="3.28515625" style="4" customWidth="1"/>
    <col min="14372" max="14372" width="49.42578125" style="4" bestFit="1" customWidth="1"/>
    <col min="14373" max="14586" width="9.140625" style="4"/>
    <col min="14587" max="14587" width="29.85546875" style="4" bestFit="1" customWidth="1"/>
    <col min="14588" max="14605" width="3.85546875" style="4" customWidth="1"/>
    <col min="14606" max="14606" width="5" style="4" bestFit="1" customWidth="1"/>
    <col min="14607" max="14617" width="3.85546875" style="4" customWidth="1"/>
    <col min="14618" max="14618" width="5" style="4" bestFit="1" customWidth="1"/>
    <col min="14619" max="14621" width="4" style="4" bestFit="1" customWidth="1"/>
    <col min="14622" max="14627" width="3.28515625" style="4" customWidth="1"/>
    <col min="14628" max="14628" width="49.42578125" style="4" bestFit="1" customWidth="1"/>
    <col min="14629" max="14842" width="9.140625" style="4"/>
    <col min="14843" max="14843" width="29.85546875" style="4" bestFit="1" customWidth="1"/>
    <col min="14844" max="14861" width="3.85546875" style="4" customWidth="1"/>
    <col min="14862" max="14862" width="5" style="4" bestFit="1" customWidth="1"/>
    <col min="14863" max="14873" width="3.85546875" style="4" customWidth="1"/>
    <col min="14874" max="14874" width="5" style="4" bestFit="1" customWidth="1"/>
    <col min="14875" max="14877" width="4" style="4" bestFit="1" customWidth="1"/>
    <col min="14878" max="14883" width="3.28515625" style="4" customWidth="1"/>
    <col min="14884" max="14884" width="49.42578125" style="4" bestFit="1" customWidth="1"/>
    <col min="14885" max="15098" width="9.140625" style="4"/>
    <col min="15099" max="15099" width="29.85546875" style="4" bestFit="1" customWidth="1"/>
    <col min="15100" max="15117" width="3.85546875" style="4" customWidth="1"/>
    <col min="15118" max="15118" width="5" style="4" bestFit="1" customWidth="1"/>
    <col min="15119" max="15129" width="3.85546875" style="4" customWidth="1"/>
    <col min="15130" max="15130" width="5" style="4" bestFit="1" customWidth="1"/>
    <col min="15131" max="15133" width="4" style="4" bestFit="1" customWidth="1"/>
    <col min="15134" max="15139" width="3.28515625" style="4" customWidth="1"/>
    <col min="15140" max="15140" width="49.42578125" style="4" bestFit="1" customWidth="1"/>
    <col min="15141" max="15354" width="9.140625" style="4"/>
    <col min="15355" max="15355" width="29.85546875" style="4" bestFit="1" customWidth="1"/>
    <col min="15356" max="15373" width="3.85546875" style="4" customWidth="1"/>
    <col min="15374" max="15374" width="5" style="4" bestFit="1" customWidth="1"/>
    <col min="15375" max="15385" width="3.85546875" style="4" customWidth="1"/>
    <col min="15386" max="15386" width="5" style="4" bestFit="1" customWidth="1"/>
    <col min="15387" max="15389" width="4" style="4" bestFit="1" customWidth="1"/>
    <col min="15390" max="15395" width="3.28515625" style="4" customWidth="1"/>
    <col min="15396" max="15396" width="49.42578125" style="4" bestFit="1" customWidth="1"/>
    <col min="15397" max="15610" width="9.140625" style="4"/>
    <col min="15611" max="15611" width="29.85546875" style="4" bestFit="1" customWidth="1"/>
    <col min="15612" max="15629" width="3.85546875" style="4" customWidth="1"/>
    <col min="15630" max="15630" width="5" style="4" bestFit="1" customWidth="1"/>
    <col min="15631" max="15641" width="3.85546875" style="4" customWidth="1"/>
    <col min="15642" max="15642" width="5" style="4" bestFit="1" customWidth="1"/>
    <col min="15643" max="15645" width="4" style="4" bestFit="1" customWidth="1"/>
    <col min="15646" max="15651" width="3.28515625" style="4" customWidth="1"/>
    <col min="15652" max="15652" width="49.42578125" style="4" bestFit="1" customWidth="1"/>
    <col min="15653" max="15866" width="9.140625" style="4"/>
    <col min="15867" max="15867" width="29.85546875" style="4" bestFit="1" customWidth="1"/>
    <col min="15868" max="15885" width="3.85546875" style="4" customWidth="1"/>
    <col min="15886" max="15886" width="5" style="4" bestFit="1" customWidth="1"/>
    <col min="15887" max="15897" width="3.85546875" style="4" customWidth="1"/>
    <col min="15898" max="15898" width="5" style="4" bestFit="1" customWidth="1"/>
    <col min="15899" max="15901" width="4" style="4" bestFit="1" customWidth="1"/>
    <col min="15902" max="15907" width="3.28515625" style="4" customWidth="1"/>
    <col min="15908" max="15908" width="49.42578125" style="4" bestFit="1" customWidth="1"/>
    <col min="15909" max="16122" width="9.140625" style="4"/>
    <col min="16123" max="16123" width="29.85546875" style="4" bestFit="1" customWidth="1"/>
    <col min="16124" max="16141" width="3.85546875" style="4" customWidth="1"/>
    <col min="16142" max="16142" width="5" style="4" bestFit="1" customWidth="1"/>
    <col min="16143" max="16153" width="3.85546875" style="4" customWidth="1"/>
    <col min="16154" max="16154" width="5" style="4" bestFit="1" customWidth="1"/>
    <col min="16155" max="16157" width="4" style="4" bestFit="1" customWidth="1"/>
    <col min="16158" max="16163" width="3.28515625" style="4" customWidth="1"/>
    <col min="16164" max="16164" width="49.42578125" style="4" bestFit="1" customWidth="1"/>
    <col min="16165" max="16384" width="9.140625" style="4"/>
  </cols>
  <sheetData>
    <row r="1" spans="1:36" ht="13.5" thickBot="1" x14ac:dyDescent="0.25">
      <c r="B1" s="617" t="s">
        <v>95</v>
      </c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8"/>
      <c r="AD1" s="618"/>
      <c r="AE1" s="618"/>
      <c r="AF1" s="618"/>
      <c r="AG1" s="618"/>
      <c r="AH1" s="618"/>
      <c r="AI1" s="618"/>
      <c r="AJ1" s="619"/>
    </row>
    <row r="2" spans="1:36" ht="13.5" thickBot="1" x14ac:dyDescent="0.25">
      <c r="A2" s="558" t="s">
        <v>282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9"/>
    </row>
    <row r="3" spans="1:36" s="40" customFormat="1" ht="13.5" thickBot="1" x14ac:dyDescent="0.25">
      <c r="A3" s="239"/>
      <c r="B3" s="575" t="s">
        <v>85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7"/>
    </row>
    <row r="4" spans="1:36" s="40" customFormat="1" x14ac:dyDescent="0.2">
      <c r="A4" s="593" t="s">
        <v>150</v>
      </c>
      <c r="B4" s="603" t="s">
        <v>0</v>
      </c>
      <c r="C4" s="569" t="s">
        <v>183</v>
      </c>
      <c r="D4" s="571" t="s">
        <v>185</v>
      </c>
      <c r="E4" s="580" t="s">
        <v>1</v>
      </c>
      <c r="F4" s="581"/>
      <c r="G4" s="582"/>
      <c r="H4" s="583" t="s">
        <v>2</v>
      </c>
      <c r="I4" s="581"/>
      <c r="J4" s="582"/>
      <c r="K4" s="583" t="s">
        <v>3</v>
      </c>
      <c r="L4" s="581"/>
      <c r="M4" s="582"/>
      <c r="N4" s="583" t="s">
        <v>4</v>
      </c>
      <c r="O4" s="584"/>
      <c r="P4" s="585"/>
      <c r="Q4" s="583" t="s">
        <v>5</v>
      </c>
      <c r="R4" s="584"/>
      <c r="S4" s="585"/>
      <c r="T4" s="583" t="s">
        <v>6</v>
      </c>
      <c r="U4" s="584"/>
      <c r="V4" s="585"/>
      <c r="W4" s="583" t="s">
        <v>7</v>
      </c>
      <c r="X4" s="584"/>
      <c r="Y4" s="585"/>
      <c r="Z4" s="583" t="s">
        <v>8</v>
      </c>
      <c r="AA4" s="584"/>
      <c r="AB4" s="585"/>
      <c r="AC4" s="586" t="s">
        <v>9</v>
      </c>
      <c r="AD4" s="587"/>
      <c r="AE4" s="588"/>
      <c r="AF4" s="586" t="s">
        <v>10</v>
      </c>
      <c r="AG4" s="587"/>
      <c r="AH4" s="588"/>
      <c r="AI4" s="589" t="s">
        <v>11</v>
      </c>
      <c r="AJ4" s="591" t="s">
        <v>12</v>
      </c>
    </row>
    <row r="5" spans="1:36" s="40" customFormat="1" ht="13.5" thickBot="1" x14ac:dyDescent="0.25">
      <c r="A5" s="605"/>
      <c r="B5" s="604"/>
      <c r="C5" s="570"/>
      <c r="D5" s="572"/>
      <c r="E5" s="163" t="s">
        <v>11</v>
      </c>
      <c r="F5" s="164"/>
      <c r="G5" s="25" t="s">
        <v>12</v>
      </c>
      <c r="H5" s="163" t="s">
        <v>11</v>
      </c>
      <c r="I5" s="164"/>
      <c r="J5" s="25" t="s">
        <v>12</v>
      </c>
      <c r="K5" s="163" t="s">
        <v>11</v>
      </c>
      <c r="L5" s="164"/>
      <c r="M5" s="25" t="s">
        <v>12</v>
      </c>
      <c r="N5" s="163" t="s">
        <v>11</v>
      </c>
      <c r="O5" s="164"/>
      <c r="P5" s="25" t="s">
        <v>12</v>
      </c>
      <c r="Q5" s="163" t="s">
        <v>11</v>
      </c>
      <c r="R5" s="164"/>
      <c r="S5" s="25" t="s">
        <v>12</v>
      </c>
      <c r="T5" s="163" t="s">
        <v>11</v>
      </c>
      <c r="U5" s="164"/>
      <c r="V5" s="25" t="s">
        <v>12</v>
      </c>
      <c r="W5" s="23" t="s">
        <v>11</v>
      </c>
      <c r="X5" s="24"/>
      <c r="Y5" s="25" t="s">
        <v>12</v>
      </c>
      <c r="Z5" s="23" t="s">
        <v>11</v>
      </c>
      <c r="AA5" s="24"/>
      <c r="AB5" s="25" t="s">
        <v>12</v>
      </c>
      <c r="AC5" s="213" t="s">
        <v>11</v>
      </c>
      <c r="AD5" s="214"/>
      <c r="AE5" s="215" t="s">
        <v>12</v>
      </c>
      <c r="AF5" s="213" t="s">
        <v>11</v>
      </c>
      <c r="AG5" s="214"/>
      <c r="AH5" s="215" t="s">
        <v>12</v>
      </c>
      <c r="AI5" s="590"/>
      <c r="AJ5" s="592"/>
    </row>
    <row r="6" spans="1:36" s="40" customFormat="1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151">
        <v>2</v>
      </c>
      <c r="L6" s="152" t="s">
        <v>33</v>
      </c>
      <c r="M6" s="176">
        <v>3</v>
      </c>
      <c r="N6" s="68">
        <v>2</v>
      </c>
      <c r="O6" s="69" t="s">
        <v>33</v>
      </c>
      <c r="P6" s="175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179"/>
      <c r="Z6" s="177"/>
      <c r="AA6" s="180"/>
      <c r="AB6" s="181"/>
      <c r="AC6" s="216"/>
      <c r="AD6" s="217"/>
      <c r="AE6" s="218"/>
      <c r="AF6" s="216"/>
      <c r="AG6" s="217"/>
      <c r="AH6" s="218"/>
      <c r="AI6" s="60">
        <f>15*(E6+H6+K6+N6+Q6+T6+W6+Z6+AC6+AF6)</f>
        <v>180</v>
      </c>
      <c r="AJ6" s="182">
        <f>G6+J6+M6+P6+S6+V6+Y6+AB6+AE6+AH6</f>
        <v>18</v>
      </c>
    </row>
    <row r="7" spans="1:36" s="40" customFormat="1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65"/>
      <c r="L7" s="64"/>
      <c r="M7" s="121"/>
      <c r="N7" s="65"/>
      <c r="O7" s="64"/>
      <c r="P7" s="121"/>
      <c r="Q7" s="65"/>
      <c r="R7" s="64"/>
      <c r="S7" s="121"/>
      <c r="T7" s="65"/>
      <c r="U7" s="64" t="s">
        <v>25</v>
      </c>
      <c r="V7" s="121">
        <v>0</v>
      </c>
      <c r="W7" s="177"/>
      <c r="X7" s="178"/>
      <c r="Y7" s="179"/>
      <c r="Z7" s="177"/>
      <c r="AA7" s="180"/>
      <c r="AB7" s="181"/>
      <c r="AC7" s="216"/>
      <c r="AD7" s="217"/>
      <c r="AE7" s="218"/>
      <c r="AF7" s="216"/>
      <c r="AG7" s="217"/>
      <c r="AH7" s="218"/>
      <c r="AI7" s="60">
        <f t="shared" ref="AI7:AI15" si="0">15*(E7+H7+K7+N7+Q7+T7+W7+Z7+AC7+AF7)</f>
        <v>0</v>
      </c>
      <c r="AJ7" s="183">
        <f t="shared" ref="AJ7:AJ15" si="1">G7+J7+M7+P7+S7+V7+Y7+AB7+AE7+AH7</f>
        <v>0</v>
      </c>
    </row>
    <row r="8" spans="1:36" s="40" customFormat="1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121">
        <v>1</v>
      </c>
      <c r="H8" s="65">
        <v>1</v>
      </c>
      <c r="I8" s="64" t="s">
        <v>13</v>
      </c>
      <c r="J8" s="121">
        <v>1</v>
      </c>
      <c r="K8" s="65"/>
      <c r="L8" s="64"/>
      <c r="M8" s="121"/>
      <c r="N8" s="65"/>
      <c r="O8" s="64"/>
      <c r="P8" s="121"/>
      <c r="Q8" s="65"/>
      <c r="R8" s="64"/>
      <c r="S8" s="121"/>
      <c r="T8" s="65"/>
      <c r="U8" s="64"/>
      <c r="V8" s="121"/>
      <c r="W8" s="184"/>
      <c r="X8" s="185"/>
      <c r="Y8" s="186"/>
      <c r="Z8" s="184"/>
      <c r="AA8" s="187"/>
      <c r="AB8" s="188"/>
      <c r="AC8" s="219"/>
      <c r="AD8" s="220"/>
      <c r="AE8" s="221"/>
      <c r="AF8" s="219"/>
      <c r="AG8" s="220"/>
      <c r="AH8" s="221"/>
      <c r="AI8" s="60">
        <f t="shared" si="0"/>
        <v>30</v>
      </c>
      <c r="AJ8" s="183">
        <f t="shared" si="1"/>
        <v>2</v>
      </c>
    </row>
    <row r="9" spans="1:36" s="40" customFormat="1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121">
        <v>1</v>
      </c>
      <c r="Q9" s="65">
        <v>1</v>
      </c>
      <c r="R9" s="64" t="s">
        <v>15</v>
      </c>
      <c r="S9" s="121">
        <v>1</v>
      </c>
      <c r="T9" s="65"/>
      <c r="U9" s="64"/>
      <c r="V9" s="121"/>
      <c r="W9" s="184"/>
      <c r="X9" s="185"/>
      <c r="Y9" s="186"/>
      <c r="Z9" s="184"/>
      <c r="AA9" s="187"/>
      <c r="AB9" s="188"/>
      <c r="AC9" s="219"/>
      <c r="AD9" s="220"/>
      <c r="AE9" s="221"/>
      <c r="AF9" s="219"/>
      <c r="AG9" s="220"/>
      <c r="AH9" s="221"/>
      <c r="AI9" s="60">
        <f t="shared" si="0"/>
        <v>105</v>
      </c>
      <c r="AJ9" s="183">
        <f t="shared" si="1"/>
        <v>7</v>
      </c>
    </row>
    <row r="10" spans="1:36" s="40" customFormat="1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121">
        <v>2</v>
      </c>
      <c r="Q10" s="65">
        <v>1</v>
      </c>
      <c r="R10" s="64" t="s">
        <v>15</v>
      </c>
      <c r="S10" s="121">
        <v>2</v>
      </c>
      <c r="T10" s="65"/>
      <c r="U10" s="64"/>
      <c r="V10" s="121"/>
      <c r="W10" s="184"/>
      <c r="X10" s="185"/>
      <c r="Y10" s="186"/>
      <c r="Z10" s="184"/>
      <c r="AA10" s="187"/>
      <c r="AB10" s="188"/>
      <c r="AC10" s="219"/>
      <c r="AD10" s="220"/>
      <c r="AE10" s="221"/>
      <c r="AF10" s="219"/>
      <c r="AG10" s="220"/>
      <c r="AH10" s="221"/>
      <c r="AI10" s="60">
        <f t="shared" si="0"/>
        <v>105</v>
      </c>
      <c r="AJ10" s="183">
        <f t="shared" si="1"/>
        <v>14</v>
      </c>
    </row>
    <row r="11" spans="1:36" s="40" customFormat="1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121"/>
      <c r="Q11" s="65">
        <v>1</v>
      </c>
      <c r="R11" s="64" t="s">
        <v>15</v>
      </c>
      <c r="S11" s="121">
        <v>1</v>
      </c>
      <c r="T11" s="65">
        <v>2</v>
      </c>
      <c r="U11" s="64" t="s">
        <v>15</v>
      </c>
      <c r="V11" s="121">
        <v>2</v>
      </c>
      <c r="W11" s="184"/>
      <c r="X11" s="185"/>
      <c r="Y11" s="186"/>
      <c r="Z11" s="184"/>
      <c r="AA11" s="187"/>
      <c r="AB11" s="188"/>
      <c r="AC11" s="219"/>
      <c r="AD11" s="220"/>
      <c r="AE11" s="221"/>
      <c r="AF11" s="219"/>
      <c r="AG11" s="220"/>
      <c r="AH11" s="221"/>
      <c r="AI11" s="60">
        <f t="shared" si="0"/>
        <v>45</v>
      </c>
      <c r="AJ11" s="183">
        <f t="shared" si="1"/>
        <v>3</v>
      </c>
    </row>
    <row r="12" spans="1:36" s="40" customFormat="1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121"/>
      <c r="Q12" s="65"/>
      <c r="R12" s="64"/>
      <c r="S12" s="121"/>
      <c r="T12" s="65"/>
      <c r="U12" s="64" t="s">
        <v>25</v>
      </c>
      <c r="V12" s="121">
        <v>0</v>
      </c>
      <c r="W12" s="184"/>
      <c r="X12" s="185"/>
      <c r="Y12" s="186"/>
      <c r="Z12" s="184"/>
      <c r="AA12" s="187"/>
      <c r="AB12" s="188"/>
      <c r="AC12" s="219"/>
      <c r="AD12" s="220"/>
      <c r="AE12" s="221"/>
      <c r="AF12" s="219"/>
      <c r="AG12" s="220"/>
      <c r="AH12" s="221"/>
      <c r="AI12" s="60">
        <f t="shared" si="0"/>
        <v>0</v>
      </c>
      <c r="AJ12" s="189">
        <f t="shared" si="1"/>
        <v>0</v>
      </c>
    </row>
    <row r="13" spans="1:36" s="40" customFormat="1" x14ac:dyDescent="0.2">
      <c r="A13" s="401" t="s">
        <v>115</v>
      </c>
      <c r="B13" s="62" t="s">
        <v>27</v>
      </c>
      <c r="C13" s="158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121"/>
      <c r="Q13" s="65"/>
      <c r="R13" s="64"/>
      <c r="S13" s="121"/>
      <c r="T13" s="65"/>
      <c r="U13" s="64"/>
      <c r="V13" s="121"/>
      <c r="W13" s="190"/>
      <c r="X13" s="185"/>
      <c r="Y13" s="186"/>
      <c r="Z13" s="190"/>
      <c r="AA13" s="191"/>
      <c r="AB13" s="186"/>
      <c r="AC13" s="222"/>
      <c r="AD13" s="223"/>
      <c r="AE13" s="224"/>
      <c r="AF13" s="222"/>
      <c r="AG13" s="223"/>
      <c r="AH13" s="224"/>
      <c r="AI13" s="192">
        <f t="shared" si="0"/>
        <v>30</v>
      </c>
      <c r="AJ13" s="193">
        <f t="shared" si="1"/>
        <v>2</v>
      </c>
    </row>
    <row r="14" spans="1:36" s="40" customFormat="1" x14ac:dyDescent="0.2">
      <c r="A14" s="401" t="s">
        <v>116</v>
      </c>
      <c r="B14" s="62" t="s">
        <v>28</v>
      </c>
      <c r="C14" s="158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121"/>
      <c r="N14" s="65">
        <v>2</v>
      </c>
      <c r="O14" s="64" t="s">
        <v>33</v>
      </c>
      <c r="P14" s="121">
        <v>2</v>
      </c>
      <c r="Q14" s="65"/>
      <c r="R14" s="64"/>
      <c r="S14" s="121"/>
      <c r="T14" s="65"/>
      <c r="U14" s="64"/>
      <c r="V14" s="121"/>
      <c r="W14" s="190"/>
      <c r="X14" s="185"/>
      <c r="Y14" s="186"/>
      <c r="Z14" s="190"/>
      <c r="AA14" s="191"/>
      <c r="AB14" s="186"/>
      <c r="AC14" s="222"/>
      <c r="AD14" s="223"/>
      <c r="AE14" s="224"/>
      <c r="AF14" s="222"/>
      <c r="AG14" s="223"/>
      <c r="AH14" s="224"/>
      <c r="AI14" s="192">
        <f t="shared" si="0"/>
        <v>30</v>
      </c>
      <c r="AJ14" s="193">
        <f t="shared" si="1"/>
        <v>2</v>
      </c>
    </row>
    <row r="15" spans="1:36" s="40" customFormat="1" x14ac:dyDescent="0.2">
      <c r="A15" s="401" t="s">
        <v>117</v>
      </c>
      <c r="B15" s="158" t="s">
        <v>17</v>
      </c>
      <c r="C15" s="158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121">
        <v>2</v>
      </c>
      <c r="N15" s="65"/>
      <c r="O15" s="64"/>
      <c r="P15" s="121"/>
      <c r="Q15" s="65"/>
      <c r="R15" s="64"/>
      <c r="S15" s="121"/>
      <c r="T15" s="65"/>
      <c r="U15" s="64"/>
      <c r="V15" s="121"/>
      <c r="W15" s="190"/>
      <c r="X15" s="185"/>
      <c r="Y15" s="186"/>
      <c r="Z15" s="190"/>
      <c r="AA15" s="191"/>
      <c r="AB15" s="186"/>
      <c r="AC15" s="222"/>
      <c r="AD15" s="223"/>
      <c r="AE15" s="224"/>
      <c r="AF15" s="222"/>
      <c r="AG15" s="223"/>
      <c r="AH15" s="224"/>
      <c r="AI15" s="192">
        <f t="shared" si="0"/>
        <v>30</v>
      </c>
      <c r="AJ15" s="193">
        <f t="shared" si="1"/>
        <v>2</v>
      </c>
    </row>
    <row r="16" spans="1:36" s="40" customFormat="1" x14ac:dyDescent="0.2">
      <c r="A16" s="481" t="s">
        <v>200</v>
      </c>
      <c r="B16" s="410" t="s">
        <v>303</v>
      </c>
      <c r="C16" s="450" t="s">
        <v>184</v>
      </c>
      <c r="D16" s="449" t="s">
        <v>19</v>
      </c>
      <c r="E16" s="441">
        <v>2</v>
      </c>
      <c r="F16" s="442" t="s">
        <v>33</v>
      </c>
      <c r="G16" s="179">
        <v>7</v>
      </c>
      <c r="H16" s="441">
        <v>2</v>
      </c>
      <c r="I16" s="442" t="s">
        <v>33</v>
      </c>
      <c r="J16" s="179">
        <v>7</v>
      </c>
      <c r="K16" s="441">
        <v>2</v>
      </c>
      <c r="L16" s="442" t="s">
        <v>33</v>
      </c>
      <c r="M16" s="179">
        <v>7</v>
      </c>
      <c r="N16" s="441">
        <v>2</v>
      </c>
      <c r="O16" s="442" t="s">
        <v>33</v>
      </c>
      <c r="P16" s="179">
        <v>7</v>
      </c>
      <c r="Q16" s="441">
        <v>2</v>
      </c>
      <c r="R16" s="442" t="s">
        <v>33</v>
      </c>
      <c r="S16" s="179">
        <v>7</v>
      </c>
      <c r="T16" s="441">
        <v>2</v>
      </c>
      <c r="U16" s="442" t="s">
        <v>33</v>
      </c>
      <c r="V16" s="179">
        <v>7</v>
      </c>
      <c r="W16" s="443">
        <v>2</v>
      </c>
      <c r="X16" s="444" t="s">
        <v>33</v>
      </c>
      <c r="Y16" s="186">
        <v>7</v>
      </c>
      <c r="Z16" s="443">
        <v>2</v>
      </c>
      <c r="AA16" s="444" t="s">
        <v>19</v>
      </c>
      <c r="AB16" s="186">
        <v>7</v>
      </c>
      <c r="AC16" s="222"/>
      <c r="AD16" s="223"/>
      <c r="AE16" s="224"/>
      <c r="AF16" s="222"/>
      <c r="AG16" s="223"/>
      <c r="AH16" s="224"/>
      <c r="AI16" s="194">
        <f t="shared" ref="AI16:AI34" si="2">15*(E16+H16+K16+N16+Q16+T16+W16+Z16+AC16+AF16)</f>
        <v>240</v>
      </c>
      <c r="AJ16" s="193">
        <f t="shared" ref="AJ16:AJ34" si="3">G16+J16+M16+P16+S16+V16+Y16+AB16+AE16+AH16</f>
        <v>56</v>
      </c>
    </row>
    <row r="17" spans="1:37" s="2" customFormat="1" ht="25.5" x14ac:dyDescent="0.2">
      <c r="A17" s="429" t="s">
        <v>171</v>
      </c>
      <c r="B17" s="415" t="s">
        <v>157</v>
      </c>
      <c r="C17" s="466" t="s">
        <v>287</v>
      </c>
      <c r="D17" s="450"/>
      <c r="E17" s="441"/>
      <c r="F17" s="442"/>
      <c r="G17" s="318"/>
      <c r="H17" s="441"/>
      <c r="I17" s="442"/>
      <c r="J17" s="318"/>
      <c r="K17" s="441"/>
      <c r="L17" s="442"/>
      <c r="M17" s="318"/>
      <c r="N17" s="441"/>
      <c r="O17" s="442"/>
      <c r="P17" s="318"/>
      <c r="Q17" s="441"/>
      <c r="R17" s="442"/>
      <c r="S17" s="318"/>
      <c r="T17" s="441"/>
      <c r="U17" s="442"/>
      <c r="V17" s="318"/>
      <c r="W17" s="445"/>
      <c r="X17" s="446"/>
      <c r="Y17" s="317"/>
      <c r="Z17" s="447"/>
      <c r="AA17" s="446" t="s">
        <v>25</v>
      </c>
      <c r="AB17" s="317">
        <v>0</v>
      </c>
      <c r="AC17" s="115"/>
      <c r="AD17" s="116"/>
      <c r="AE17" s="340"/>
      <c r="AF17" s="115"/>
      <c r="AG17" s="116"/>
      <c r="AH17" s="340"/>
      <c r="AI17" s="82">
        <f t="shared" si="2"/>
        <v>0</v>
      </c>
      <c r="AJ17" s="348">
        <f t="shared" si="3"/>
        <v>0</v>
      </c>
      <c r="AK17" s="40"/>
    </row>
    <row r="18" spans="1:37" s="40" customFormat="1" x14ac:dyDescent="0.2">
      <c r="A18" s="481" t="s">
        <v>204</v>
      </c>
      <c r="B18" s="410" t="s">
        <v>222</v>
      </c>
      <c r="C18" s="450" t="s">
        <v>184</v>
      </c>
      <c r="D18" s="449" t="s">
        <v>186</v>
      </c>
      <c r="E18" s="441">
        <v>1</v>
      </c>
      <c r="F18" s="442" t="s">
        <v>33</v>
      </c>
      <c r="G18" s="121">
        <v>1</v>
      </c>
      <c r="H18" s="441">
        <v>1</v>
      </c>
      <c r="I18" s="442" t="s">
        <v>33</v>
      </c>
      <c r="J18" s="121">
        <v>1</v>
      </c>
      <c r="K18" s="441">
        <v>1</v>
      </c>
      <c r="L18" s="442" t="s">
        <v>33</v>
      </c>
      <c r="M18" s="121">
        <v>1</v>
      </c>
      <c r="N18" s="441">
        <v>1</v>
      </c>
      <c r="O18" s="442" t="s">
        <v>33</v>
      </c>
      <c r="P18" s="121">
        <v>1</v>
      </c>
      <c r="Q18" s="447"/>
      <c r="R18" s="446"/>
      <c r="S18" s="121"/>
      <c r="T18" s="447"/>
      <c r="U18" s="446"/>
      <c r="V18" s="121"/>
      <c r="W18" s="443"/>
      <c r="X18" s="444"/>
      <c r="Y18" s="186"/>
      <c r="Z18" s="443"/>
      <c r="AA18" s="444"/>
      <c r="AB18" s="186"/>
      <c r="AC18" s="222"/>
      <c r="AD18" s="223"/>
      <c r="AE18" s="224"/>
      <c r="AF18" s="222"/>
      <c r="AG18" s="223"/>
      <c r="AH18" s="224"/>
      <c r="AI18" s="194">
        <f t="shared" si="2"/>
        <v>60</v>
      </c>
      <c r="AJ18" s="193">
        <f t="shared" si="3"/>
        <v>4</v>
      </c>
    </row>
    <row r="19" spans="1:37" s="40" customFormat="1" x14ac:dyDescent="0.2">
      <c r="A19" s="481" t="s">
        <v>201</v>
      </c>
      <c r="B19" s="410" t="s">
        <v>304</v>
      </c>
      <c r="C19" s="450" t="s">
        <v>184</v>
      </c>
      <c r="D19" s="449" t="s">
        <v>186</v>
      </c>
      <c r="E19" s="441">
        <v>1</v>
      </c>
      <c r="F19" s="442" t="s">
        <v>33</v>
      </c>
      <c r="G19" s="121">
        <v>1</v>
      </c>
      <c r="H19" s="441">
        <v>1</v>
      </c>
      <c r="I19" s="442" t="s">
        <v>33</v>
      </c>
      <c r="J19" s="121">
        <v>1</v>
      </c>
      <c r="K19" s="441">
        <v>1</v>
      </c>
      <c r="L19" s="442" t="s">
        <v>33</v>
      </c>
      <c r="M19" s="121">
        <v>1</v>
      </c>
      <c r="N19" s="441">
        <v>1</v>
      </c>
      <c r="O19" s="442" t="s">
        <v>33</v>
      </c>
      <c r="P19" s="121">
        <v>1</v>
      </c>
      <c r="Q19" s="447">
        <v>1</v>
      </c>
      <c r="R19" s="446" t="s">
        <v>33</v>
      </c>
      <c r="S19" s="121">
        <v>1</v>
      </c>
      <c r="T19" s="447">
        <v>1</v>
      </c>
      <c r="U19" s="446" t="s">
        <v>33</v>
      </c>
      <c r="V19" s="121">
        <v>1</v>
      </c>
      <c r="W19" s="443"/>
      <c r="X19" s="444"/>
      <c r="Y19" s="186"/>
      <c r="Z19" s="443"/>
      <c r="AA19" s="444"/>
      <c r="AB19" s="186"/>
      <c r="AC19" s="222"/>
      <c r="AD19" s="223"/>
      <c r="AE19" s="224"/>
      <c r="AF19" s="222"/>
      <c r="AG19" s="223"/>
      <c r="AH19" s="224"/>
      <c r="AI19" s="194">
        <f t="shared" si="2"/>
        <v>90</v>
      </c>
      <c r="AJ19" s="193">
        <f t="shared" si="3"/>
        <v>6</v>
      </c>
    </row>
    <row r="20" spans="1:37" s="40" customFormat="1" x14ac:dyDescent="0.2">
      <c r="A20" s="481" t="s">
        <v>187</v>
      </c>
      <c r="B20" s="411" t="s">
        <v>188</v>
      </c>
      <c r="C20" s="411"/>
      <c r="D20" s="487" t="s">
        <v>19</v>
      </c>
      <c r="E20" s="447">
        <v>4</v>
      </c>
      <c r="F20" s="446" t="s">
        <v>15</v>
      </c>
      <c r="G20" s="186">
        <v>2</v>
      </c>
      <c r="H20" s="447">
        <v>4</v>
      </c>
      <c r="I20" s="446" t="s">
        <v>15</v>
      </c>
      <c r="J20" s="186">
        <v>2</v>
      </c>
      <c r="K20" s="447">
        <v>4</v>
      </c>
      <c r="L20" s="446" t="s">
        <v>15</v>
      </c>
      <c r="M20" s="186">
        <v>2</v>
      </c>
      <c r="N20" s="447">
        <v>4</v>
      </c>
      <c r="O20" s="446" t="s">
        <v>15</v>
      </c>
      <c r="P20" s="186">
        <v>2</v>
      </c>
      <c r="Q20" s="447">
        <v>4</v>
      </c>
      <c r="R20" s="446" t="s">
        <v>15</v>
      </c>
      <c r="S20" s="186">
        <v>2</v>
      </c>
      <c r="T20" s="447">
        <v>4</v>
      </c>
      <c r="U20" s="446" t="s">
        <v>15</v>
      </c>
      <c r="V20" s="186">
        <v>2</v>
      </c>
      <c r="W20" s="443">
        <v>4</v>
      </c>
      <c r="X20" s="444" t="s">
        <v>19</v>
      </c>
      <c r="Y20" s="186">
        <v>2</v>
      </c>
      <c r="Z20" s="443">
        <v>4</v>
      </c>
      <c r="AA20" s="444" t="s">
        <v>19</v>
      </c>
      <c r="AB20" s="186">
        <v>2</v>
      </c>
      <c r="AC20" s="222"/>
      <c r="AD20" s="223"/>
      <c r="AE20" s="224"/>
      <c r="AF20" s="222"/>
      <c r="AG20" s="223"/>
      <c r="AH20" s="224"/>
      <c r="AI20" s="194">
        <f t="shared" si="2"/>
        <v>480</v>
      </c>
      <c r="AJ20" s="193">
        <f t="shared" si="3"/>
        <v>16</v>
      </c>
    </row>
    <row r="21" spans="1:37" s="40" customFormat="1" x14ac:dyDescent="0.2">
      <c r="A21" s="481" t="s">
        <v>197</v>
      </c>
      <c r="B21" s="411" t="s">
        <v>299</v>
      </c>
      <c r="C21" s="487" t="s">
        <v>184</v>
      </c>
      <c r="D21" s="487" t="s">
        <v>19</v>
      </c>
      <c r="E21" s="447"/>
      <c r="F21" s="446"/>
      <c r="G21" s="186"/>
      <c r="H21" s="447"/>
      <c r="I21" s="446"/>
      <c r="J21" s="186"/>
      <c r="K21" s="447"/>
      <c r="L21" s="446"/>
      <c r="M21" s="186"/>
      <c r="N21" s="447"/>
      <c r="O21" s="446"/>
      <c r="P21" s="186"/>
      <c r="Q21" s="447">
        <v>2</v>
      </c>
      <c r="R21" s="446" t="s">
        <v>19</v>
      </c>
      <c r="S21" s="186">
        <v>1</v>
      </c>
      <c r="T21" s="447">
        <v>2</v>
      </c>
      <c r="U21" s="446" t="s">
        <v>15</v>
      </c>
      <c r="V21" s="186">
        <v>1</v>
      </c>
      <c r="W21" s="443"/>
      <c r="X21" s="444"/>
      <c r="Y21" s="186"/>
      <c r="Z21" s="443"/>
      <c r="AA21" s="444"/>
      <c r="AB21" s="186"/>
      <c r="AC21" s="222"/>
      <c r="AD21" s="223"/>
      <c r="AE21" s="224"/>
      <c r="AF21" s="222"/>
      <c r="AG21" s="223"/>
      <c r="AH21" s="224"/>
      <c r="AI21" s="194">
        <f>15*(E21+H21+K21+N21+Q21+T21+W21+Z21+AC21+AF21)</f>
        <v>60</v>
      </c>
      <c r="AJ21" s="193">
        <f>G21+J21+M21+P21+S21+V21+Y21+AB21+AE21+AH21</f>
        <v>2</v>
      </c>
    </row>
    <row r="22" spans="1:37" s="40" customFormat="1" x14ac:dyDescent="0.2">
      <c r="A22" s="481" t="s">
        <v>289</v>
      </c>
      <c r="B22" s="430" t="s">
        <v>301</v>
      </c>
      <c r="C22" s="430"/>
      <c r="D22" s="488" t="s">
        <v>19</v>
      </c>
      <c r="E22" s="491"/>
      <c r="F22" s="492"/>
      <c r="G22" s="279"/>
      <c r="H22" s="491"/>
      <c r="I22" s="492"/>
      <c r="J22" s="279"/>
      <c r="K22" s="491">
        <v>1</v>
      </c>
      <c r="L22" s="492" t="s">
        <v>15</v>
      </c>
      <c r="M22" s="279">
        <v>1</v>
      </c>
      <c r="N22" s="491">
        <v>1</v>
      </c>
      <c r="O22" s="492" t="s">
        <v>15</v>
      </c>
      <c r="P22" s="279">
        <v>1</v>
      </c>
      <c r="Q22" s="491"/>
      <c r="R22" s="492"/>
      <c r="S22" s="279"/>
      <c r="T22" s="491"/>
      <c r="U22" s="492"/>
      <c r="V22" s="279"/>
      <c r="W22" s="443"/>
      <c r="X22" s="493"/>
      <c r="Y22" s="198"/>
      <c r="Z22" s="443"/>
      <c r="AA22" s="444"/>
      <c r="AB22" s="186"/>
      <c r="AC22" s="222"/>
      <c r="AD22" s="223"/>
      <c r="AE22" s="224"/>
      <c r="AF22" s="222"/>
      <c r="AG22" s="223"/>
      <c r="AH22" s="224"/>
      <c r="AI22" s="194">
        <f>15*(E22+H22+K22+N22+Q22+T22+W22+Z22+AC22+AF22)</f>
        <v>30</v>
      </c>
      <c r="AJ22" s="193">
        <f>G22+J22+M22+P22+S22+V22+Y22+AB22+AE22+AH22</f>
        <v>2</v>
      </c>
    </row>
    <row r="23" spans="1:37" x14ac:dyDescent="0.2">
      <c r="A23" s="481" t="s">
        <v>198</v>
      </c>
      <c r="B23" s="430" t="s">
        <v>302</v>
      </c>
      <c r="C23" s="430"/>
      <c r="D23" s="488" t="s">
        <v>19</v>
      </c>
      <c r="E23" s="491"/>
      <c r="F23" s="492"/>
      <c r="G23" s="279"/>
      <c r="H23" s="491"/>
      <c r="I23" s="492"/>
      <c r="J23" s="279"/>
      <c r="K23" s="491">
        <v>1</v>
      </c>
      <c r="L23" s="492" t="s">
        <v>15</v>
      </c>
      <c r="M23" s="279">
        <v>1</v>
      </c>
      <c r="N23" s="491">
        <v>1</v>
      </c>
      <c r="O23" s="492" t="s">
        <v>15</v>
      </c>
      <c r="P23" s="279">
        <v>1</v>
      </c>
      <c r="Q23" s="491"/>
      <c r="R23" s="492"/>
      <c r="S23" s="279"/>
      <c r="T23" s="491"/>
      <c r="U23" s="492"/>
      <c r="V23" s="279"/>
      <c r="W23" s="443"/>
      <c r="X23" s="493"/>
      <c r="Y23" s="198"/>
      <c r="Z23" s="443"/>
      <c r="AA23" s="444"/>
      <c r="AB23" s="186"/>
      <c r="AC23" s="222"/>
      <c r="AD23" s="223"/>
      <c r="AE23" s="224"/>
      <c r="AF23" s="222"/>
      <c r="AG23" s="223"/>
      <c r="AH23" s="224"/>
      <c r="AI23" s="194">
        <f>15*(E23+H23+K23+N23+Q23+T23+W23+Z23+AC23+AF23)</f>
        <v>30</v>
      </c>
      <c r="AJ23" s="193">
        <f>G23+J23+M23+P23+S23+V23+Y23+AB23+AE23+AH23</f>
        <v>2</v>
      </c>
    </row>
    <row r="24" spans="1:37" s="40" customFormat="1" x14ac:dyDescent="0.2">
      <c r="A24" s="440" t="s">
        <v>126</v>
      </c>
      <c r="B24" s="62" t="s">
        <v>106</v>
      </c>
      <c r="C24" s="62"/>
      <c r="D24" s="195" t="s">
        <v>19</v>
      </c>
      <c r="E24" s="65">
        <v>1</v>
      </c>
      <c r="F24" s="64" t="s">
        <v>15</v>
      </c>
      <c r="G24" s="186">
        <v>3</v>
      </c>
      <c r="H24" s="65">
        <v>1</v>
      </c>
      <c r="I24" s="64" t="s">
        <v>15</v>
      </c>
      <c r="J24" s="186">
        <v>3</v>
      </c>
      <c r="K24" s="65">
        <v>1</v>
      </c>
      <c r="L24" s="64" t="s">
        <v>15</v>
      </c>
      <c r="M24" s="186">
        <v>3</v>
      </c>
      <c r="N24" s="65">
        <v>1</v>
      </c>
      <c r="O24" s="64" t="s">
        <v>15</v>
      </c>
      <c r="P24" s="186">
        <v>3</v>
      </c>
      <c r="Q24" s="65">
        <v>1</v>
      </c>
      <c r="R24" s="64" t="s">
        <v>15</v>
      </c>
      <c r="S24" s="186">
        <v>3</v>
      </c>
      <c r="T24" s="65">
        <v>1</v>
      </c>
      <c r="U24" s="64" t="s">
        <v>15</v>
      </c>
      <c r="V24" s="186">
        <v>3</v>
      </c>
      <c r="W24" s="149">
        <v>1</v>
      </c>
      <c r="X24" s="150" t="s">
        <v>19</v>
      </c>
      <c r="Y24" s="186">
        <v>3</v>
      </c>
      <c r="Z24" s="149">
        <v>1</v>
      </c>
      <c r="AA24" s="150" t="s">
        <v>19</v>
      </c>
      <c r="AB24" s="186">
        <v>3</v>
      </c>
      <c r="AC24" s="222"/>
      <c r="AD24" s="223"/>
      <c r="AE24" s="224"/>
      <c r="AF24" s="222"/>
      <c r="AG24" s="223"/>
      <c r="AH24" s="224"/>
      <c r="AI24" s="194">
        <f>15*(E24+H24+K24+N24+Q24+T24+W24+Z24+AC24+AF24)</f>
        <v>120</v>
      </c>
      <c r="AJ24" s="193">
        <f>G24+J24+M24+P24+S24+V24+Y24+AB24+AE24+AH24</f>
        <v>24</v>
      </c>
    </row>
    <row r="25" spans="1:37" s="40" customFormat="1" x14ac:dyDescent="0.2">
      <c r="A25" s="440" t="s">
        <v>239</v>
      </c>
      <c r="B25" s="62" t="s">
        <v>227</v>
      </c>
      <c r="C25" s="62"/>
      <c r="D25" s="195" t="s">
        <v>19</v>
      </c>
      <c r="E25" s="149">
        <v>1</v>
      </c>
      <c r="F25" s="150" t="s">
        <v>15</v>
      </c>
      <c r="G25" s="186">
        <v>1</v>
      </c>
      <c r="H25" s="149">
        <v>1</v>
      </c>
      <c r="I25" s="150" t="s">
        <v>33</v>
      </c>
      <c r="J25" s="186">
        <v>1</v>
      </c>
      <c r="K25" s="149"/>
      <c r="L25" s="150"/>
      <c r="M25" s="186"/>
      <c r="N25" s="149"/>
      <c r="O25" s="150"/>
      <c r="P25" s="186"/>
      <c r="Q25" s="149"/>
      <c r="R25" s="150"/>
      <c r="S25" s="186"/>
      <c r="T25" s="149"/>
      <c r="U25" s="150"/>
      <c r="V25" s="186"/>
      <c r="W25" s="190"/>
      <c r="X25" s="197"/>
      <c r="Y25" s="198"/>
      <c r="Z25" s="190"/>
      <c r="AA25" s="191"/>
      <c r="AB25" s="186"/>
      <c r="AC25" s="222"/>
      <c r="AD25" s="223"/>
      <c r="AE25" s="224"/>
      <c r="AF25" s="222"/>
      <c r="AG25" s="223"/>
      <c r="AH25" s="224"/>
      <c r="AI25" s="194">
        <f t="shared" si="2"/>
        <v>30</v>
      </c>
      <c r="AJ25" s="193">
        <f t="shared" si="3"/>
        <v>2</v>
      </c>
    </row>
    <row r="26" spans="1:37" s="40" customFormat="1" x14ac:dyDescent="0.2">
      <c r="A26" s="440" t="s">
        <v>196</v>
      </c>
      <c r="B26" s="62" t="s">
        <v>229</v>
      </c>
      <c r="C26" s="430"/>
      <c r="D26" s="489" t="s">
        <v>19</v>
      </c>
      <c r="E26" s="65"/>
      <c r="F26" s="64"/>
      <c r="G26" s="121"/>
      <c r="H26" s="65"/>
      <c r="I26" s="64"/>
      <c r="J26" s="121"/>
      <c r="K26" s="65"/>
      <c r="L26" s="64"/>
      <c r="M26" s="121"/>
      <c r="N26" s="65"/>
      <c r="O26" s="64"/>
      <c r="P26" s="121"/>
      <c r="Q26" s="73"/>
      <c r="R26" s="74"/>
      <c r="S26" s="179"/>
      <c r="T26" s="73"/>
      <c r="U26" s="74"/>
      <c r="V26" s="179"/>
      <c r="W26" s="149">
        <v>1</v>
      </c>
      <c r="X26" s="150" t="s">
        <v>19</v>
      </c>
      <c r="Y26" s="186">
        <v>1</v>
      </c>
      <c r="Z26" s="149">
        <v>1</v>
      </c>
      <c r="AA26" s="150" t="s">
        <v>19</v>
      </c>
      <c r="AB26" s="186">
        <v>1</v>
      </c>
      <c r="AC26" s="222"/>
      <c r="AD26" s="223"/>
      <c r="AE26" s="224"/>
      <c r="AF26" s="222"/>
      <c r="AG26" s="223"/>
      <c r="AH26" s="224"/>
      <c r="AI26" s="194">
        <f>15*(E26+H26+K26+N26+Q26+T26+W26+Z26+AC26+AF26)</f>
        <v>30</v>
      </c>
      <c r="AJ26" s="193">
        <f>G26+J26+M26+P26+S26+V26+Y26+AB26+AE26+AH26</f>
        <v>2</v>
      </c>
    </row>
    <row r="27" spans="1:37" s="40" customFormat="1" x14ac:dyDescent="0.2">
      <c r="A27" s="467" t="s">
        <v>290</v>
      </c>
      <c r="B27" s="62" t="s">
        <v>291</v>
      </c>
      <c r="C27" s="62"/>
      <c r="D27" s="62"/>
      <c r="E27" s="65"/>
      <c r="F27" s="64"/>
      <c r="G27" s="121"/>
      <c r="H27" s="65"/>
      <c r="I27" s="64"/>
      <c r="J27" s="121"/>
      <c r="K27" s="65"/>
      <c r="L27" s="64"/>
      <c r="M27" s="121"/>
      <c r="N27" s="65"/>
      <c r="O27" s="64"/>
      <c r="P27" s="208"/>
      <c r="Q27" s="65"/>
      <c r="R27" s="64"/>
      <c r="S27" s="121"/>
      <c r="T27" s="65"/>
      <c r="U27" s="64"/>
      <c r="V27" s="121">
        <v>4</v>
      </c>
      <c r="W27" s="149"/>
      <c r="X27" s="150"/>
      <c r="Y27" s="186"/>
      <c r="Z27" s="149"/>
      <c r="AA27" s="150"/>
      <c r="AB27" s="186"/>
      <c r="AC27" s="222"/>
      <c r="AD27" s="223"/>
      <c r="AE27" s="224"/>
      <c r="AF27" s="222"/>
      <c r="AG27" s="223"/>
      <c r="AH27" s="224"/>
      <c r="AI27" s="194">
        <f>15*(E27+H27+K27+N27+Q27+T27+W27+Z27+AC27+AF27)</f>
        <v>0</v>
      </c>
      <c r="AJ27" s="193">
        <f>G27+J27+M27+P27+S27+V27+Y27+AB27+AE27+AH27</f>
        <v>4</v>
      </c>
    </row>
    <row r="28" spans="1:37" ht="25.5" x14ac:dyDescent="0.2">
      <c r="A28" s="474" t="s">
        <v>133</v>
      </c>
      <c r="B28" s="62" t="s">
        <v>268</v>
      </c>
      <c r="C28" s="83"/>
      <c r="D28" s="489" t="s">
        <v>19</v>
      </c>
      <c r="E28" s="277"/>
      <c r="F28" s="278"/>
      <c r="G28" s="279"/>
      <c r="H28" s="277"/>
      <c r="I28" s="278"/>
      <c r="J28" s="279"/>
      <c r="K28" s="277"/>
      <c r="L28" s="278"/>
      <c r="M28" s="279"/>
      <c r="N28" s="277"/>
      <c r="O28" s="278"/>
      <c r="P28" s="279"/>
      <c r="Q28" s="277"/>
      <c r="R28" s="278"/>
      <c r="S28" s="279"/>
      <c r="T28" s="277"/>
      <c r="U28" s="278"/>
      <c r="V28" s="279"/>
      <c r="W28" s="197">
        <v>4</v>
      </c>
      <c r="X28" s="197" t="s">
        <v>19</v>
      </c>
      <c r="Y28" s="198">
        <v>2</v>
      </c>
      <c r="Z28" s="190">
        <v>4</v>
      </c>
      <c r="AA28" s="191" t="s">
        <v>19</v>
      </c>
      <c r="AB28" s="273">
        <v>2</v>
      </c>
      <c r="AC28" s="222"/>
      <c r="AD28" s="223"/>
      <c r="AE28" s="224"/>
      <c r="AF28" s="222"/>
      <c r="AG28" s="223"/>
      <c r="AH28" s="224"/>
      <c r="AI28" s="194">
        <f t="shared" si="2"/>
        <v>120</v>
      </c>
      <c r="AJ28" s="193">
        <f t="shared" si="3"/>
        <v>4</v>
      </c>
    </row>
    <row r="29" spans="1:37" x14ac:dyDescent="0.2">
      <c r="A29" s="401" t="s">
        <v>149</v>
      </c>
      <c r="B29" s="62" t="s">
        <v>29</v>
      </c>
      <c r="C29" s="62"/>
      <c r="D29" s="195" t="s">
        <v>19</v>
      </c>
      <c r="E29" s="149">
        <v>1</v>
      </c>
      <c r="F29" s="150" t="s">
        <v>20</v>
      </c>
      <c r="G29" s="186"/>
      <c r="H29" s="149">
        <v>1</v>
      </c>
      <c r="I29" s="150" t="s">
        <v>20</v>
      </c>
      <c r="J29" s="186"/>
      <c r="K29" s="149">
        <v>1</v>
      </c>
      <c r="L29" s="150" t="s">
        <v>20</v>
      </c>
      <c r="M29" s="186"/>
      <c r="N29" s="149">
        <v>1</v>
      </c>
      <c r="O29" s="150" t="s">
        <v>20</v>
      </c>
      <c r="P29" s="186"/>
      <c r="Q29" s="149">
        <v>1</v>
      </c>
      <c r="R29" s="150" t="s">
        <v>20</v>
      </c>
      <c r="S29" s="186"/>
      <c r="T29" s="149">
        <v>1</v>
      </c>
      <c r="U29" s="150" t="s">
        <v>20</v>
      </c>
      <c r="V29" s="186"/>
      <c r="W29" s="199"/>
      <c r="X29" s="200"/>
      <c r="Y29" s="201"/>
      <c r="Z29" s="202"/>
      <c r="AA29" s="200"/>
      <c r="AB29" s="203"/>
      <c r="AC29" s="225"/>
      <c r="AD29" s="226"/>
      <c r="AE29" s="227"/>
      <c r="AF29" s="225"/>
      <c r="AG29" s="226"/>
      <c r="AH29" s="227"/>
      <c r="AI29" s="194">
        <f>15*(E29+H29+K29+N29+Q29+T29+W29+Z29+AC29+AF29)</f>
        <v>90</v>
      </c>
      <c r="AJ29" s="193">
        <f>G29+J29+M29+P29+S29+V29+Y29+AB29+AE29+AH29</f>
        <v>0</v>
      </c>
    </row>
    <row r="30" spans="1:37" s="40" customFormat="1" x14ac:dyDescent="0.2">
      <c r="A30" s="401"/>
      <c r="B30" s="160" t="s">
        <v>265</v>
      </c>
      <c r="C30" s="160"/>
      <c r="D30" s="490"/>
      <c r="E30" s="161"/>
      <c r="F30" s="154"/>
      <c r="G30" s="179">
        <v>3</v>
      </c>
      <c r="H30" s="162"/>
      <c r="I30" s="154"/>
      <c r="J30" s="179">
        <v>4</v>
      </c>
      <c r="K30" s="162"/>
      <c r="L30" s="154"/>
      <c r="M30" s="179"/>
      <c r="N30" s="162"/>
      <c r="O30" s="154"/>
      <c r="P30" s="179"/>
      <c r="Q30" s="162"/>
      <c r="R30" s="154"/>
      <c r="S30" s="179">
        <v>2</v>
      </c>
      <c r="T30" s="162"/>
      <c r="U30" s="154"/>
      <c r="V30" s="179">
        <v>2</v>
      </c>
      <c r="W30" s="190"/>
      <c r="X30" s="206"/>
      <c r="Y30" s="179"/>
      <c r="Z30" s="207"/>
      <c r="AA30" s="206"/>
      <c r="AB30" s="179">
        <v>7</v>
      </c>
      <c r="AC30" s="222"/>
      <c r="AD30" s="223"/>
      <c r="AE30" s="224"/>
      <c r="AF30" s="222"/>
      <c r="AG30" s="223"/>
      <c r="AH30" s="224"/>
      <c r="AI30" s="194">
        <f t="shared" si="2"/>
        <v>0</v>
      </c>
      <c r="AJ30" s="193">
        <f t="shared" si="3"/>
        <v>18</v>
      </c>
    </row>
    <row r="31" spans="1:37" s="40" customFormat="1" ht="13.5" thickBot="1" x14ac:dyDescent="0.25">
      <c r="A31" s="475" t="s">
        <v>131</v>
      </c>
      <c r="B31" s="62" t="s">
        <v>59</v>
      </c>
      <c r="C31" s="62"/>
      <c r="D31" s="195" t="s">
        <v>13</v>
      </c>
      <c r="E31" s="149"/>
      <c r="F31" s="150"/>
      <c r="G31" s="186"/>
      <c r="H31" s="149"/>
      <c r="I31" s="150"/>
      <c r="J31" s="186"/>
      <c r="K31" s="149"/>
      <c r="L31" s="150"/>
      <c r="M31" s="186"/>
      <c r="N31" s="149"/>
      <c r="O31" s="150"/>
      <c r="P31" s="186"/>
      <c r="Q31" s="149"/>
      <c r="R31" s="150"/>
      <c r="S31" s="186"/>
      <c r="T31" s="149"/>
      <c r="U31" s="150"/>
      <c r="V31" s="186"/>
      <c r="W31" s="190">
        <v>0</v>
      </c>
      <c r="X31" s="191" t="s">
        <v>19</v>
      </c>
      <c r="Y31" s="186">
        <v>4</v>
      </c>
      <c r="Z31" s="190">
        <v>0</v>
      </c>
      <c r="AA31" s="191" t="s">
        <v>19</v>
      </c>
      <c r="AB31" s="186">
        <v>4</v>
      </c>
      <c r="AC31" s="222"/>
      <c r="AD31" s="223"/>
      <c r="AE31" s="224"/>
      <c r="AF31" s="222"/>
      <c r="AG31" s="223"/>
      <c r="AH31" s="224"/>
      <c r="AI31" s="194">
        <f t="shared" si="2"/>
        <v>0</v>
      </c>
      <c r="AJ31" s="193">
        <f t="shared" si="3"/>
        <v>8</v>
      </c>
    </row>
    <row r="32" spans="1:37" s="40" customFormat="1" ht="13.5" thickBot="1" x14ac:dyDescent="0.25">
      <c r="A32" s="234"/>
      <c r="B32" s="595" t="s">
        <v>86</v>
      </c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596"/>
      <c r="AF32" s="596"/>
      <c r="AG32" s="596"/>
      <c r="AH32" s="596"/>
      <c r="AI32" s="596"/>
      <c r="AJ32" s="597"/>
    </row>
    <row r="33" spans="1:36" s="40" customFormat="1" x14ac:dyDescent="0.2">
      <c r="A33" s="468" t="s">
        <v>132</v>
      </c>
      <c r="B33" s="91" t="s">
        <v>223</v>
      </c>
      <c r="C33" s="453" t="s">
        <v>184</v>
      </c>
      <c r="D33" s="453" t="s">
        <v>186</v>
      </c>
      <c r="E33" s="65"/>
      <c r="F33" s="64"/>
      <c r="G33" s="121"/>
      <c r="H33" s="65"/>
      <c r="I33" s="64"/>
      <c r="J33" s="121"/>
      <c r="K33" s="65">
        <v>2</v>
      </c>
      <c r="L33" s="64" t="s">
        <v>33</v>
      </c>
      <c r="M33" s="121">
        <v>3</v>
      </c>
      <c r="N33" s="65">
        <v>2</v>
      </c>
      <c r="O33" s="64" t="s">
        <v>33</v>
      </c>
      <c r="P33" s="121">
        <v>3</v>
      </c>
      <c r="Q33" s="65">
        <v>2</v>
      </c>
      <c r="R33" s="64" t="s">
        <v>33</v>
      </c>
      <c r="S33" s="121">
        <v>3</v>
      </c>
      <c r="T33" s="65">
        <v>2</v>
      </c>
      <c r="U33" s="64" t="s">
        <v>33</v>
      </c>
      <c r="V33" s="121">
        <v>3</v>
      </c>
      <c r="W33" s="92"/>
      <c r="X33" s="64"/>
      <c r="Y33" s="228"/>
      <c r="Z33" s="92"/>
      <c r="AA33" s="64"/>
      <c r="AB33" s="228"/>
      <c r="AC33" s="115"/>
      <c r="AD33" s="116"/>
      <c r="AE33" s="120"/>
      <c r="AF33" s="115"/>
      <c r="AG33" s="116"/>
      <c r="AH33" s="120"/>
      <c r="AI33" s="82">
        <f t="shared" si="2"/>
        <v>120</v>
      </c>
      <c r="AJ33" s="231">
        <f t="shared" si="3"/>
        <v>12</v>
      </c>
    </row>
    <row r="34" spans="1:36" s="40" customFormat="1" x14ac:dyDescent="0.2">
      <c r="A34" s="468" t="s">
        <v>128</v>
      </c>
      <c r="B34" s="91" t="s">
        <v>271</v>
      </c>
      <c r="C34" s="453" t="s">
        <v>184</v>
      </c>
      <c r="D34" s="453" t="s">
        <v>19</v>
      </c>
      <c r="E34" s="65"/>
      <c r="F34" s="64"/>
      <c r="G34" s="121"/>
      <c r="H34" s="65"/>
      <c r="I34" s="64"/>
      <c r="J34" s="121"/>
      <c r="K34" s="65"/>
      <c r="L34" s="64"/>
      <c r="M34" s="121"/>
      <c r="N34" s="65">
        <v>2</v>
      </c>
      <c r="O34" s="64" t="s">
        <v>19</v>
      </c>
      <c r="P34" s="208">
        <v>2</v>
      </c>
      <c r="Q34" s="65">
        <v>2</v>
      </c>
      <c r="R34" s="64" t="s">
        <v>19</v>
      </c>
      <c r="S34" s="208">
        <v>2</v>
      </c>
      <c r="T34" s="65"/>
      <c r="U34" s="64"/>
      <c r="V34" s="121"/>
      <c r="W34" s="65"/>
      <c r="X34" s="64"/>
      <c r="Y34" s="121"/>
      <c r="Z34" s="65"/>
      <c r="AA34" s="64"/>
      <c r="AB34" s="121"/>
      <c r="AC34" s="115"/>
      <c r="AD34" s="116"/>
      <c r="AE34" s="120"/>
      <c r="AF34" s="115"/>
      <c r="AG34" s="116"/>
      <c r="AH34" s="120"/>
      <c r="AI34" s="82">
        <f t="shared" si="2"/>
        <v>60</v>
      </c>
      <c r="AJ34" s="231">
        <f t="shared" si="3"/>
        <v>4</v>
      </c>
    </row>
    <row r="35" spans="1:36" s="40" customFormat="1" x14ac:dyDescent="0.2">
      <c r="A35" s="468" t="s">
        <v>129</v>
      </c>
      <c r="B35" s="91" t="s">
        <v>272</v>
      </c>
      <c r="C35" s="453" t="s">
        <v>184</v>
      </c>
      <c r="D35" s="453" t="s">
        <v>19</v>
      </c>
      <c r="E35" s="65"/>
      <c r="F35" s="64"/>
      <c r="G35" s="121"/>
      <c r="H35" s="65"/>
      <c r="I35" s="64"/>
      <c r="J35" s="121"/>
      <c r="K35" s="65"/>
      <c r="L35" s="64"/>
      <c r="M35" s="121"/>
      <c r="N35" s="65"/>
      <c r="O35" s="64"/>
      <c r="P35" s="208"/>
      <c r="Q35" s="65"/>
      <c r="R35" s="64"/>
      <c r="S35" s="121"/>
      <c r="T35" s="92">
        <v>2</v>
      </c>
      <c r="U35" s="64" t="s">
        <v>19</v>
      </c>
      <c r="V35" s="228">
        <v>2</v>
      </c>
      <c r="W35" s="92">
        <v>2</v>
      </c>
      <c r="X35" s="64" t="s">
        <v>19</v>
      </c>
      <c r="Y35" s="228">
        <v>2</v>
      </c>
      <c r="Z35" s="92">
        <v>2</v>
      </c>
      <c r="AA35" s="64" t="s">
        <v>19</v>
      </c>
      <c r="AB35" s="228">
        <v>2</v>
      </c>
      <c r="AC35" s="115"/>
      <c r="AD35" s="116"/>
      <c r="AE35" s="120"/>
      <c r="AF35" s="115"/>
      <c r="AG35" s="116"/>
      <c r="AH35" s="120"/>
      <c r="AI35" s="82">
        <f>15*(E35+H35+K35+N35+Q35+T35+W35+Z35+AC35+AF35)</f>
        <v>90</v>
      </c>
      <c r="AJ35" s="231">
        <f>G35+J35+M35+P35+S35+V35+Y35+AB35+AE35+AH35</f>
        <v>6</v>
      </c>
    </row>
    <row r="36" spans="1:36" s="40" customFormat="1" x14ac:dyDescent="0.2">
      <c r="A36" s="468" t="s">
        <v>130</v>
      </c>
      <c r="B36" s="91" t="s">
        <v>58</v>
      </c>
      <c r="C36" s="91"/>
      <c r="D36" s="453" t="s">
        <v>19</v>
      </c>
      <c r="E36" s="65"/>
      <c r="F36" s="64"/>
      <c r="G36" s="121"/>
      <c r="H36" s="65"/>
      <c r="I36" s="64"/>
      <c r="J36" s="121"/>
      <c r="K36" s="65"/>
      <c r="L36" s="64"/>
      <c r="M36" s="121"/>
      <c r="N36" s="65"/>
      <c r="O36" s="64"/>
      <c r="P36" s="208"/>
      <c r="Q36" s="65"/>
      <c r="R36" s="64"/>
      <c r="S36" s="121"/>
      <c r="T36" s="92"/>
      <c r="U36" s="64"/>
      <c r="V36" s="228"/>
      <c r="W36" s="92">
        <v>1</v>
      </c>
      <c r="X36" s="64" t="s">
        <v>19</v>
      </c>
      <c r="Y36" s="228">
        <v>1</v>
      </c>
      <c r="Z36" s="92"/>
      <c r="AA36" s="64"/>
      <c r="AB36" s="228"/>
      <c r="AC36" s="115"/>
      <c r="AD36" s="116"/>
      <c r="AE36" s="120"/>
      <c r="AF36" s="115"/>
      <c r="AG36" s="116"/>
      <c r="AH36" s="120"/>
      <c r="AI36" s="82">
        <f>15*(E36+H36+K36+N36+Q36+T36+W36+Z36+AC36+AF36)</f>
        <v>15</v>
      </c>
      <c r="AJ36" s="231">
        <f>G36+J36+M36+P36+S36+V36+Y36+AB36+AE36+AH36</f>
        <v>1</v>
      </c>
    </row>
    <row r="37" spans="1:36" s="40" customFormat="1" ht="25.5" x14ac:dyDescent="0.2">
      <c r="A37" s="468" t="s">
        <v>127</v>
      </c>
      <c r="B37" s="91" t="s">
        <v>42</v>
      </c>
      <c r="C37" s="453" t="s">
        <v>184</v>
      </c>
      <c r="D37" s="453" t="s">
        <v>19</v>
      </c>
      <c r="E37" s="65">
        <v>2</v>
      </c>
      <c r="F37" s="64" t="s">
        <v>20</v>
      </c>
      <c r="G37" s="121">
        <v>0</v>
      </c>
      <c r="H37" s="65"/>
      <c r="I37" s="64"/>
      <c r="J37" s="121"/>
      <c r="K37" s="65"/>
      <c r="L37" s="64"/>
      <c r="M37" s="121"/>
      <c r="N37" s="65"/>
      <c r="O37" s="64"/>
      <c r="P37" s="208"/>
      <c r="Q37" s="65"/>
      <c r="R37" s="64"/>
      <c r="S37" s="121"/>
      <c r="T37" s="65"/>
      <c r="U37" s="64"/>
      <c r="V37" s="121"/>
      <c r="W37" s="229"/>
      <c r="X37" s="230"/>
      <c r="Y37" s="121"/>
      <c r="Z37" s="229">
        <v>2</v>
      </c>
      <c r="AA37" s="230" t="s">
        <v>20</v>
      </c>
      <c r="AB37" s="121">
        <v>0</v>
      </c>
      <c r="AC37" s="211"/>
      <c r="AD37" s="212"/>
      <c r="AE37" s="120"/>
      <c r="AF37" s="211"/>
      <c r="AG37" s="212"/>
      <c r="AH37" s="120"/>
      <c r="AI37" s="60">
        <f>15*(E37+H37+K37+N37+Q37+T37+W37+Z37+AC37+AF37)</f>
        <v>60</v>
      </c>
      <c r="AJ37" s="232">
        <f>G37+J37+M37+P37+S37+V37+Y37+AB37+AE37+AH37</f>
        <v>0</v>
      </c>
    </row>
    <row r="38" spans="1:36" s="40" customFormat="1" x14ac:dyDescent="0.2">
      <c r="A38" s="476" t="s">
        <v>148</v>
      </c>
      <c r="B38" s="91" t="s">
        <v>40</v>
      </c>
      <c r="C38" s="91"/>
      <c r="D38" s="453" t="s">
        <v>186</v>
      </c>
      <c r="E38" s="65">
        <v>2</v>
      </c>
      <c r="F38" s="64" t="s">
        <v>33</v>
      </c>
      <c r="G38" s="121">
        <v>2</v>
      </c>
      <c r="H38" s="65"/>
      <c r="I38" s="64"/>
      <c r="J38" s="121"/>
      <c r="K38" s="65"/>
      <c r="L38" s="64"/>
      <c r="M38" s="121"/>
      <c r="N38" s="65"/>
      <c r="O38" s="64"/>
      <c r="P38" s="208"/>
      <c r="Q38" s="65"/>
      <c r="R38" s="64"/>
      <c r="S38" s="121"/>
      <c r="T38" s="65"/>
      <c r="U38" s="64"/>
      <c r="V38" s="121"/>
      <c r="W38" s="65"/>
      <c r="X38" s="64"/>
      <c r="Y38" s="121"/>
      <c r="Z38" s="65"/>
      <c r="AA38" s="64"/>
      <c r="AB38" s="121"/>
      <c r="AC38" s="115"/>
      <c r="AD38" s="116"/>
      <c r="AE38" s="120"/>
      <c r="AF38" s="115"/>
      <c r="AG38" s="116"/>
      <c r="AH38" s="120"/>
      <c r="AI38" s="82">
        <f>15*(E38+H38+K38+N38+Q38+T38+W38+Z38+AC38+AF38)</f>
        <v>30</v>
      </c>
      <c r="AJ38" s="231">
        <f>G38+J38+M38+P38+S38+V38+Y38+AB38+AE38+AH38</f>
        <v>2</v>
      </c>
    </row>
    <row r="39" spans="1:36" s="40" customFormat="1" x14ac:dyDescent="0.2">
      <c r="A39" s="476" t="s">
        <v>146</v>
      </c>
      <c r="B39" s="91" t="s">
        <v>41</v>
      </c>
      <c r="C39" s="91"/>
      <c r="D39" s="453" t="s">
        <v>186</v>
      </c>
      <c r="E39" s="65"/>
      <c r="F39" s="64"/>
      <c r="G39" s="121"/>
      <c r="H39" s="65">
        <v>2</v>
      </c>
      <c r="I39" s="64" t="s">
        <v>33</v>
      </c>
      <c r="J39" s="121">
        <v>2</v>
      </c>
      <c r="K39" s="65"/>
      <c r="L39" s="64"/>
      <c r="M39" s="121"/>
      <c r="N39" s="65"/>
      <c r="O39" s="64"/>
      <c r="P39" s="208"/>
      <c r="Q39" s="65"/>
      <c r="R39" s="64"/>
      <c r="S39" s="121"/>
      <c r="T39" s="65"/>
      <c r="U39" s="64"/>
      <c r="V39" s="121"/>
      <c r="W39" s="65"/>
      <c r="X39" s="64"/>
      <c r="Y39" s="121"/>
      <c r="Z39" s="65"/>
      <c r="AA39" s="64"/>
      <c r="AB39" s="121"/>
      <c r="AC39" s="115"/>
      <c r="AD39" s="116"/>
      <c r="AE39" s="120"/>
      <c r="AF39" s="115"/>
      <c r="AG39" s="116"/>
      <c r="AH39" s="120"/>
      <c r="AI39" s="82">
        <f>15*(E39+H39+K39+N39+Q39+T39+W39+Z39+AC39+AF39)</f>
        <v>30</v>
      </c>
      <c r="AJ39" s="231">
        <f>G39+J39+M39+P39+S39+V39+Y39+AB39+AE39+AH39</f>
        <v>2</v>
      </c>
    </row>
    <row r="40" spans="1:36" s="40" customFormat="1" x14ac:dyDescent="0.2">
      <c r="A40" s="476" t="s">
        <v>147</v>
      </c>
      <c r="B40" s="93" t="s">
        <v>43</v>
      </c>
      <c r="C40" s="93"/>
      <c r="D40" s="464" t="s">
        <v>19</v>
      </c>
      <c r="E40" s="65"/>
      <c r="F40" s="64"/>
      <c r="G40" s="121"/>
      <c r="H40" s="65"/>
      <c r="I40" s="64"/>
      <c r="J40" s="121"/>
      <c r="K40" s="65">
        <v>2</v>
      </c>
      <c r="L40" s="64" t="s">
        <v>15</v>
      </c>
      <c r="M40" s="121">
        <v>2</v>
      </c>
      <c r="N40" s="65"/>
      <c r="O40" s="64"/>
      <c r="P40" s="208"/>
      <c r="Q40" s="65"/>
      <c r="R40" s="64"/>
      <c r="S40" s="121"/>
      <c r="T40" s="65"/>
      <c r="U40" s="64"/>
      <c r="V40" s="121"/>
      <c r="W40" s="65"/>
      <c r="X40" s="64"/>
      <c r="Y40" s="121"/>
      <c r="Z40" s="65"/>
      <c r="AA40" s="64"/>
      <c r="AB40" s="121"/>
      <c r="AC40" s="115"/>
      <c r="AD40" s="116"/>
      <c r="AE40" s="120"/>
      <c r="AF40" s="115"/>
      <c r="AG40" s="116"/>
      <c r="AH40" s="120"/>
      <c r="AI40" s="82">
        <f t="shared" ref="AI40:AI59" si="4">15*(E40+H40+K40+N40+Q40+T40+W40+Z40+AC40+AF40)</f>
        <v>30</v>
      </c>
      <c r="AJ40" s="231">
        <f t="shared" ref="AJ40:AJ59" si="5">G40+J40+M40+P40+S40+V40+Y40+AB40+AE40+AH40</f>
        <v>2</v>
      </c>
    </row>
    <row r="41" spans="1:36" s="40" customFormat="1" x14ac:dyDescent="0.2">
      <c r="A41" s="476" t="s">
        <v>134</v>
      </c>
      <c r="B41" s="91" t="s">
        <v>44</v>
      </c>
      <c r="C41" s="91"/>
      <c r="D41" s="453" t="s">
        <v>19</v>
      </c>
      <c r="E41" s="65"/>
      <c r="F41" s="64"/>
      <c r="G41" s="121"/>
      <c r="H41" s="65"/>
      <c r="I41" s="64"/>
      <c r="J41" s="121"/>
      <c r="K41" s="65">
        <v>2</v>
      </c>
      <c r="L41" s="64" t="s">
        <v>15</v>
      </c>
      <c r="M41" s="121">
        <v>3</v>
      </c>
      <c r="N41" s="65"/>
      <c r="O41" s="64"/>
      <c r="P41" s="208"/>
      <c r="Q41" s="65"/>
      <c r="R41" s="64"/>
      <c r="S41" s="121"/>
      <c r="T41" s="65"/>
      <c r="U41" s="64"/>
      <c r="V41" s="121"/>
      <c r="W41" s="65"/>
      <c r="X41" s="64"/>
      <c r="Y41" s="121"/>
      <c r="Z41" s="65"/>
      <c r="AA41" s="64"/>
      <c r="AB41" s="121"/>
      <c r="AC41" s="115"/>
      <c r="AD41" s="116"/>
      <c r="AE41" s="120"/>
      <c r="AF41" s="115"/>
      <c r="AG41" s="116"/>
      <c r="AH41" s="120"/>
      <c r="AI41" s="82">
        <f t="shared" si="4"/>
        <v>30</v>
      </c>
      <c r="AJ41" s="231">
        <f t="shared" si="5"/>
        <v>3</v>
      </c>
    </row>
    <row r="42" spans="1:36" s="40" customFormat="1" x14ac:dyDescent="0.2">
      <c r="A42" s="476" t="s">
        <v>145</v>
      </c>
      <c r="B42" s="91" t="s">
        <v>45</v>
      </c>
      <c r="C42" s="91"/>
      <c r="D42" s="453" t="s">
        <v>19</v>
      </c>
      <c r="E42" s="65"/>
      <c r="F42" s="64"/>
      <c r="G42" s="121"/>
      <c r="H42" s="65"/>
      <c r="I42" s="64"/>
      <c r="J42" s="121"/>
      <c r="K42" s="65"/>
      <c r="L42" s="64"/>
      <c r="M42" s="121"/>
      <c r="N42" s="65">
        <v>2</v>
      </c>
      <c r="O42" s="64" t="s">
        <v>15</v>
      </c>
      <c r="P42" s="208">
        <v>3</v>
      </c>
      <c r="Q42" s="65"/>
      <c r="R42" s="64"/>
      <c r="S42" s="121"/>
      <c r="T42" s="65"/>
      <c r="U42" s="64"/>
      <c r="V42" s="121"/>
      <c r="W42" s="65"/>
      <c r="X42" s="64"/>
      <c r="Y42" s="121"/>
      <c r="Z42" s="65"/>
      <c r="AA42" s="64"/>
      <c r="AB42" s="121"/>
      <c r="AC42" s="115"/>
      <c r="AD42" s="116"/>
      <c r="AE42" s="120"/>
      <c r="AF42" s="115"/>
      <c r="AG42" s="116"/>
      <c r="AH42" s="120"/>
      <c r="AI42" s="82">
        <f t="shared" si="4"/>
        <v>30</v>
      </c>
      <c r="AJ42" s="231">
        <f t="shared" si="5"/>
        <v>3</v>
      </c>
    </row>
    <row r="43" spans="1:36" s="40" customFormat="1" x14ac:dyDescent="0.2">
      <c r="A43" s="476" t="s">
        <v>135</v>
      </c>
      <c r="B43" s="91" t="s">
        <v>46</v>
      </c>
      <c r="C43" s="91"/>
      <c r="D43" s="453" t="s">
        <v>186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>
        <v>2</v>
      </c>
      <c r="R43" s="64" t="s">
        <v>33</v>
      </c>
      <c r="S43" s="121">
        <v>2</v>
      </c>
      <c r="T43" s="65"/>
      <c r="U43" s="64"/>
      <c r="V43" s="121"/>
      <c r="W43" s="65"/>
      <c r="X43" s="64"/>
      <c r="Y43" s="121"/>
      <c r="Z43" s="65"/>
      <c r="AA43" s="64"/>
      <c r="AB43" s="121"/>
      <c r="AC43" s="115"/>
      <c r="AD43" s="116"/>
      <c r="AE43" s="120"/>
      <c r="AF43" s="115"/>
      <c r="AG43" s="116"/>
      <c r="AH43" s="120"/>
      <c r="AI43" s="82">
        <f t="shared" si="4"/>
        <v>30</v>
      </c>
      <c r="AJ43" s="231">
        <f t="shared" si="5"/>
        <v>2</v>
      </c>
    </row>
    <row r="44" spans="1:36" s="40" customFormat="1" ht="36" x14ac:dyDescent="0.2">
      <c r="A44" s="476" t="s">
        <v>140</v>
      </c>
      <c r="B44" s="91" t="s">
        <v>47</v>
      </c>
      <c r="C44" s="463" t="s">
        <v>269</v>
      </c>
      <c r="D44" s="453" t="s">
        <v>19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65">
        <v>3</v>
      </c>
      <c r="U44" s="64" t="s">
        <v>15</v>
      </c>
      <c r="V44" s="121">
        <v>2</v>
      </c>
      <c r="W44" s="65"/>
      <c r="X44" s="64"/>
      <c r="Y44" s="121"/>
      <c r="Z44" s="65"/>
      <c r="AA44" s="64"/>
      <c r="AB44" s="121"/>
      <c r="AC44" s="115"/>
      <c r="AD44" s="116"/>
      <c r="AE44" s="120"/>
      <c r="AF44" s="115"/>
      <c r="AG44" s="116"/>
      <c r="AH44" s="120"/>
      <c r="AI44" s="82">
        <f t="shared" si="4"/>
        <v>45</v>
      </c>
      <c r="AJ44" s="231">
        <f t="shared" si="5"/>
        <v>2</v>
      </c>
    </row>
    <row r="45" spans="1:36" s="40" customFormat="1" x14ac:dyDescent="0.2">
      <c r="A45" s="476" t="s">
        <v>144</v>
      </c>
      <c r="B45" s="91" t="s">
        <v>48</v>
      </c>
      <c r="C45" s="91"/>
      <c r="D45" s="453" t="s">
        <v>186</v>
      </c>
      <c r="E45" s="65"/>
      <c r="F45" s="64"/>
      <c r="G45" s="121"/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65">
        <v>2</v>
      </c>
      <c r="X45" s="64" t="s">
        <v>33</v>
      </c>
      <c r="Y45" s="121">
        <v>2</v>
      </c>
      <c r="Z45" s="65"/>
      <c r="AA45" s="64"/>
      <c r="AB45" s="121"/>
      <c r="AC45" s="115"/>
      <c r="AD45" s="116"/>
      <c r="AE45" s="120"/>
      <c r="AF45" s="115"/>
      <c r="AG45" s="116"/>
      <c r="AH45" s="120"/>
      <c r="AI45" s="82">
        <f t="shared" si="4"/>
        <v>30</v>
      </c>
      <c r="AJ45" s="231">
        <f t="shared" si="5"/>
        <v>2</v>
      </c>
    </row>
    <row r="46" spans="1:36" s="40" customFormat="1" x14ac:dyDescent="0.2">
      <c r="A46" s="476" t="s">
        <v>142</v>
      </c>
      <c r="B46" s="91" t="s">
        <v>49</v>
      </c>
      <c r="C46" s="91"/>
      <c r="D46" s="453" t="s">
        <v>186</v>
      </c>
      <c r="E46" s="65"/>
      <c r="F46" s="64"/>
      <c r="G46" s="121"/>
      <c r="H46" s="65"/>
      <c r="I46" s="64"/>
      <c r="J46" s="121"/>
      <c r="K46" s="65"/>
      <c r="L46" s="64"/>
      <c r="M46" s="121"/>
      <c r="N46" s="65"/>
      <c r="O46" s="64"/>
      <c r="P46" s="208"/>
      <c r="Q46" s="65"/>
      <c r="R46" s="64"/>
      <c r="S46" s="121"/>
      <c r="T46" s="65"/>
      <c r="U46" s="64"/>
      <c r="V46" s="121"/>
      <c r="W46" s="65"/>
      <c r="X46" s="64"/>
      <c r="Y46" s="121"/>
      <c r="Z46" s="65">
        <v>2</v>
      </c>
      <c r="AA46" s="64" t="s">
        <v>33</v>
      </c>
      <c r="AB46" s="121">
        <v>2</v>
      </c>
      <c r="AC46" s="115"/>
      <c r="AD46" s="116"/>
      <c r="AE46" s="120"/>
      <c r="AF46" s="115"/>
      <c r="AG46" s="116"/>
      <c r="AH46" s="120"/>
      <c r="AI46" s="82">
        <f t="shared" si="4"/>
        <v>30</v>
      </c>
      <c r="AJ46" s="231">
        <f t="shared" si="5"/>
        <v>2</v>
      </c>
    </row>
    <row r="47" spans="1:36" s="40" customFormat="1" x14ac:dyDescent="0.2">
      <c r="A47" s="476" t="s">
        <v>143</v>
      </c>
      <c r="B47" s="91" t="s">
        <v>50</v>
      </c>
      <c r="C47" s="91"/>
      <c r="D47" s="453" t="s">
        <v>186</v>
      </c>
      <c r="E47" s="65"/>
      <c r="F47" s="64"/>
      <c r="G47" s="121"/>
      <c r="H47" s="65"/>
      <c r="I47" s="64"/>
      <c r="J47" s="121"/>
      <c r="K47" s="65"/>
      <c r="L47" s="64"/>
      <c r="M47" s="121"/>
      <c r="N47" s="65"/>
      <c r="O47" s="64"/>
      <c r="P47" s="208"/>
      <c r="Q47" s="65"/>
      <c r="R47" s="64"/>
      <c r="S47" s="121"/>
      <c r="T47" s="65"/>
      <c r="U47" s="64"/>
      <c r="V47" s="121"/>
      <c r="W47" s="65">
        <v>2</v>
      </c>
      <c r="X47" s="64" t="s">
        <v>33</v>
      </c>
      <c r="Y47" s="121">
        <v>3</v>
      </c>
      <c r="Z47" s="65"/>
      <c r="AA47" s="64"/>
      <c r="AB47" s="121"/>
      <c r="AC47" s="115"/>
      <c r="AD47" s="116"/>
      <c r="AE47" s="120"/>
      <c r="AF47" s="115"/>
      <c r="AG47" s="116"/>
      <c r="AH47" s="120"/>
      <c r="AI47" s="82">
        <f t="shared" si="4"/>
        <v>30</v>
      </c>
      <c r="AJ47" s="231">
        <f t="shared" si="5"/>
        <v>3</v>
      </c>
    </row>
    <row r="48" spans="1:36" s="47" customFormat="1" ht="13.5" thickBot="1" x14ac:dyDescent="0.25">
      <c r="A48" s="476" t="s">
        <v>141</v>
      </c>
      <c r="B48" s="91" t="s">
        <v>51</v>
      </c>
      <c r="C48" s="91"/>
      <c r="D48" s="453" t="s">
        <v>186</v>
      </c>
      <c r="E48" s="65"/>
      <c r="F48" s="64"/>
      <c r="G48" s="121"/>
      <c r="H48" s="65"/>
      <c r="I48" s="64"/>
      <c r="J48" s="121"/>
      <c r="K48" s="65"/>
      <c r="L48" s="64"/>
      <c r="M48" s="121"/>
      <c r="N48" s="65"/>
      <c r="O48" s="64"/>
      <c r="P48" s="208"/>
      <c r="Q48" s="65"/>
      <c r="R48" s="64"/>
      <c r="S48" s="121"/>
      <c r="T48" s="65"/>
      <c r="U48" s="64"/>
      <c r="V48" s="121"/>
      <c r="W48" s="65">
        <v>2</v>
      </c>
      <c r="X48" s="64" t="s">
        <v>33</v>
      </c>
      <c r="Y48" s="121">
        <v>2</v>
      </c>
      <c r="Z48" s="65"/>
      <c r="AA48" s="64"/>
      <c r="AB48" s="121"/>
      <c r="AC48" s="115"/>
      <c r="AD48" s="116"/>
      <c r="AE48" s="120"/>
      <c r="AF48" s="115"/>
      <c r="AG48" s="116"/>
      <c r="AH48" s="120"/>
      <c r="AI48" s="82">
        <f t="shared" si="4"/>
        <v>30</v>
      </c>
      <c r="AJ48" s="231">
        <f t="shared" si="5"/>
        <v>2</v>
      </c>
    </row>
    <row r="49" spans="1:36" s="47" customFormat="1" ht="13.5" thickBot="1" x14ac:dyDescent="0.25">
      <c r="A49" s="477"/>
      <c r="B49" s="598" t="s">
        <v>88</v>
      </c>
      <c r="C49" s="609"/>
      <c r="D49" s="425"/>
      <c r="E49" s="545" t="s">
        <v>1</v>
      </c>
      <c r="F49" s="546"/>
      <c r="G49" s="547"/>
      <c r="H49" s="548" t="s">
        <v>2</v>
      </c>
      <c r="I49" s="549"/>
      <c r="J49" s="550"/>
      <c r="K49" s="545" t="s">
        <v>3</v>
      </c>
      <c r="L49" s="546"/>
      <c r="M49" s="547"/>
      <c r="N49" s="545" t="s">
        <v>4</v>
      </c>
      <c r="O49" s="546"/>
      <c r="P49" s="547"/>
      <c r="Q49" s="545" t="s">
        <v>5</v>
      </c>
      <c r="R49" s="546"/>
      <c r="S49" s="547"/>
      <c r="T49" s="545" t="s">
        <v>6</v>
      </c>
      <c r="U49" s="546"/>
      <c r="V49" s="547"/>
      <c r="W49" s="545" t="s">
        <v>7</v>
      </c>
      <c r="X49" s="546"/>
      <c r="Y49" s="547"/>
      <c r="Z49" s="545" t="s">
        <v>8</v>
      </c>
      <c r="AA49" s="546"/>
      <c r="AB49" s="547"/>
      <c r="AC49" s="551" t="s">
        <v>9</v>
      </c>
      <c r="AD49" s="552"/>
      <c r="AE49" s="553"/>
      <c r="AF49" s="551" t="s">
        <v>10</v>
      </c>
      <c r="AG49" s="552"/>
      <c r="AH49" s="553"/>
      <c r="AI49" s="106" t="s">
        <v>11</v>
      </c>
      <c r="AJ49" s="106" t="s">
        <v>12</v>
      </c>
    </row>
    <row r="50" spans="1:36" s="47" customFormat="1" ht="13.5" thickBot="1" x14ac:dyDescent="0.25">
      <c r="A50" s="477"/>
      <c r="B50" s="610"/>
      <c r="C50" s="611"/>
      <c r="D50" s="426"/>
      <c r="E50" s="141" t="s">
        <v>11</v>
      </c>
      <c r="F50" s="142"/>
      <c r="G50" s="143" t="s">
        <v>12</v>
      </c>
      <c r="H50" s="144" t="s">
        <v>11</v>
      </c>
      <c r="I50" s="145"/>
      <c r="J50" s="143" t="s">
        <v>12</v>
      </c>
      <c r="K50" s="144" t="s">
        <v>11</v>
      </c>
      <c r="L50" s="145"/>
      <c r="M50" s="143" t="s">
        <v>12</v>
      </c>
      <c r="N50" s="144" t="s">
        <v>11</v>
      </c>
      <c r="O50" s="145"/>
      <c r="P50" s="143" t="s">
        <v>12</v>
      </c>
      <c r="Q50" s="144" t="s">
        <v>11</v>
      </c>
      <c r="R50" s="145"/>
      <c r="S50" s="143" t="s">
        <v>12</v>
      </c>
      <c r="T50" s="144" t="s">
        <v>11</v>
      </c>
      <c r="U50" s="145"/>
      <c r="V50" s="143" t="s">
        <v>12</v>
      </c>
      <c r="W50" s="103" t="s">
        <v>11</v>
      </c>
      <c r="X50" s="104"/>
      <c r="Y50" s="105" t="s">
        <v>12</v>
      </c>
      <c r="Z50" s="103" t="s">
        <v>11</v>
      </c>
      <c r="AA50" s="104"/>
      <c r="AB50" s="105" t="s">
        <v>12</v>
      </c>
      <c r="AC50" s="117" t="s">
        <v>11</v>
      </c>
      <c r="AD50" s="118"/>
      <c r="AE50" s="119" t="s">
        <v>12</v>
      </c>
      <c r="AF50" s="117" t="s">
        <v>11</v>
      </c>
      <c r="AG50" s="118"/>
      <c r="AH50" s="119" t="s">
        <v>12</v>
      </c>
      <c r="AI50" s="90"/>
      <c r="AJ50" s="90"/>
    </row>
    <row r="51" spans="1:36" s="22" customFormat="1" x14ac:dyDescent="0.2">
      <c r="A51" s="478" t="s">
        <v>139</v>
      </c>
      <c r="B51" s="91" t="s">
        <v>53</v>
      </c>
      <c r="C51" s="84"/>
      <c r="D51" s="483" t="s">
        <v>19</v>
      </c>
      <c r="E51" s="65"/>
      <c r="F51" s="64"/>
      <c r="G51" s="121"/>
      <c r="H51" s="65"/>
      <c r="I51" s="64"/>
      <c r="J51" s="121"/>
      <c r="K51" s="65"/>
      <c r="L51" s="64"/>
      <c r="M51" s="121"/>
      <c r="N51" s="65"/>
      <c r="O51" s="64"/>
      <c r="P51" s="208"/>
      <c r="Q51" s="65"/>
      <c r="R51" s="64"/>
      <c r="S51" s="121"/>
      <c r="T51" s="65"/>
      <c r="U51" s="64"/>
      <c r="V51" s="121"/>
      <c r="W51" s="65">
        <v>2</v>
      </c>
      <c r="X51" s="64" t="s">
        <v>19</v>
      </c>
      <c r="Y51" s="121">
        <v>2</v>
      </c>
      <c r="Z51" s="65"/>
      <c r="AA51" s="64"/>
      <c r="AB51" s="121"/>
      <c r="AC51" s="115"/>
      <c r="AD51" s="116"/>
      <c r="AE51" s="120"/>
      <c r="AF51" s="115"/>
      <c r="AG51" s="116"/>
      <c r="AH51" s="120"/>
      <c r="AI51" s="60">
        <f>15*(E51+H51+K51+N51+Q51+T51+W51+Z51+AC51+AF51)</f>
        <v>30</v>
      </c>
      <c r="AJ51" s="232">
        <f>G51+J51+M51+P51+S51+V51+Y51+AB51+AE51+AH51</f>
        <v>2</v>
      </c>
    </row>
    <row r="52" spans="1:36" s="22" customFormat="1" x14ac:dyDescent="0.2">
      <c r="A52" s="478" t="s">
        <v>137</v>
      </c>
      <c r="B52" s="91" t="s">
        <v>54</v>
      </c>
      <c r="C52" s="91"/>
      <c r="D52" s="453" t="s">
        <v>186</v>
      </c>
      <c r="E52" s="65"/>
      <c r="F52" s="64"/>
      <c r="G52" s="121"/>
      <c r="H52" s="65"/>
      <c r="I52" s="64"/>
      <c r="J52" s="121"/>
      <c r="K52" s="65"/>
      <c r="L52" s="64"/>
      <c r="M52" s="121"/>
      <c r="N52" s="65"/>
      <c r="O52" s="64"/>
      <c r="P52" s="208"/>
      <c r="Q52" s="65"/>
      <c r="R52" s="64"/>
      <c r="S52" s="121"/>
      <c r="T52" s="65"/>
      <c r="U52" s="64"/>
      <c r="V52" s="121"/>
      <c r="W52" s="65">
        <v>2</v>
      </c>
      <c r="X52" s="64" t="s">
        <v>33</v>
      </c>
      <c r="Y52" s="121">
        <v>2</v>
      </c>
      <c r="Z52" s="65"/>
      <c r="AA52" s="64"/>
      <c r="AB52" s="121"/>
      <c r="AC52" s="115"/>
      <c r="AD52" s="116"/>
      <c r="AE52" s="120"/>
      <c r="AF52" s="115"/>
      <c r="AG52" s="116"/>
      <c r="AH52" s="120"/>
      <c r="AI52" s="60">
        <f>15*(E52+H52+K52+N52+Q52+T52+W52+Z52+AC52+AF52)</f>
        <v>30</v>
      </c>
      <c r="AJ52" s="232">
        <f>G52+J52+M52+P52+S52+V52+Y52+AB52+AE52+AH52</f>
        <v>2</v>
      </c>
    </row>
    <row r="53" spans="1:36" s="22" customFormat="1" x14ac:dyDescent="0.2">
      <c r="A53" s="478" t="s">
        <v>136</v>
      </c>
      <c r="B53" s="91" t="s">
        <v>55</v>
      </c>
      <c r="C53" s="91"/>
      <c r="D53" s="453"/>
      <c r="E53" s="65"/>
      <c r="F53" s="64"/>
      <c r="G53" s="121"/>
      <c r="H53" s="65"/>
      <c r="I53" s="64"/>
      <c r="J53" s="121"/>
      <c r="K53" s="65"/>
      <c r="L53" s="64"/>
      <c r="M53" s="121"/>
      <c r="N53" s="65">
        <v>2</v>
      </c>
      <c r="O53" s="64" t="s">
        <v>19</v>
      </c>
      <c r="P53" s="208">
        <v>2</v>
      </c>
      <c r="Q53" s="65"/>
      <c r="R53" s="64"/>
      <c r="S53" s="121"/>
      <c r="T53" s="65"/>
      <c r="U53" s="64"/>
      <c r="V53" s="121"/>
      <c r="W53" s="65"/>
      <c r="X53" s="64"/>
      <c r="Y53" s="121"/>
      <c r="Z53" s="65"/>
      <c r="AA53" s="64"/>
      <c r="AB53" s="121"/>
      <c r="AC53" s="115"/>
      <c r="AD53" s="116"/>
      <c r="AE53" s="120"/>
      <c r="AF53" s="115"/>
      <c r="AG53" s="116"/>
      <c r="AH53" s="120"/>
      <c r="AI53" s="60">
        <f>15*(E53+H53+K53+N53+Q53+T53+W53+Z53+AC53+AF53)</f>
        <v>30</v>
      </c>
      <c r="AJ53" s="232">
        <f>G53+J53+M53+P53+S53+V53+Y53+AB53+AE53+AH53</f>
        <v>2</v>
      </c>
    </row>
    <row r="54" spans="1:36" s="22" customFormat="1" ht="13.5" thickBot="1" x14ac:dyDescent="0.25">
      <c r="A54" s="478" t="s">
        <v>138</v>
      </c>
      <c r="B54" s="91" t="s">
        <v>56</v>
      </c>
      <c r="C54" s="91"/>
      <c r="D54" s="453" t="s">
        <v>186</v>
      </c>
      <c r="E54" s="65"/>
      <c r="F54" s="64"/>
      <c r="G54" s="121"/>
      <c r="H54" s="65"/>
      <c r="I54" s="64"/>
      <c r="J54" s="121"/>
      <c r="K54" s="65"/>
      <c r="L54" s="64"/>
      <c r="M54" s="121"/>
      <c r="N54" s="65"/>
      <c r="O54" s="64"/>
      <c r="P54" s="208"/>
      <c r="Q54" s="65">
        <v>2</v>
      </c>
      <c r="R54" s="64" t="s">
        <v>33</v>
      </c>
      <c r="S54" s="121">
        <v>2</v>
      </c>
      <c r="T54" s="65"/>
      <c r="U54" s="64"/>
      <c r="V54" s="121"/>
      <c r="W54" s="65"/>
      <c r="X54" s="64"/>
      <c r="Y54" s="121"/>
      <c r="Z54" s="65"/>
      <c r="AA54" s="64"/>
      <c r="AB54" s="121"/>
      <c r="AC54" s="115"/>
      <c r="AD54" s="116"/>
      <c r="AE54" s="120"/>
      <c r="AF54" s="115"/>
      <c r="AG54" s="116"/>
      <c r="AH54" s="120"/>
      <c r="AI54" s="60">
        <f>15*(E54+H54+K54+N54+Q54+T54+W54+Z54+AC54+AF54)</f>
        <v>30</v>
      </c>
      <c r="AJ54" s="232">
        <f>G54+J54+M54+P54+S54+V54+Y54+AB54+AE54+AH54</f>
        <v>2</v>
      </c>
    </row>
    <row r="55" spans="1:36" s="22" customFormat="1" ht="13.5" thickBot="1" x14ac:dyDescent="0.25">
      <c r="A55" s="479"/>
      <c r="B55" s="540" t="s">
        <v>275</v>
      </c>
      <c r="C55" s="541"/>
      <c r="D55" s="541"/>
      <c r="E55" s="541"/>
      <c r="F55" s="541"/>
      <c r="G55" s="541"/>
      <c r="H55" s="541"/>
      <c r="I55" s="541"/>
      <c r="J55" s="541"/>
      <c r="K55" s="541"/>
      <c r="L55" s="541"/>
      <c r="M55" s="541"/>
      <c r="N55" s="541"/>
      <c r="O55" s="541"/>
      <c r="P55" s="541"/>
      <c r="Q55" s="541"/>
      <c r="R55" s="541"/>
      <c r="S55" s="541"/>
      <c r="T55" s="541"/>
      <c r="U55" s="541"/>
      <c r="V55" s="541"/>
      <c r="W55" s="541"/>
      <c r="X55" s="541"/>
      <c r="Y55" s="541"/>
      <c r="Z55" s="541"/>
      <c r="AA55" s="541"/>
      <c r="AB55" s="541"/>
      <c r="AC55" s="541"/>
      <c r="AD55" s="541"/>
      <c r="AE55" s="541"/>
      <c r="AF55" s="541"/>
      <c r="AG55" s="541"/>
      <c r="AH55" s="541"/>
      <c r="AI55" s="541"/>
      <c r="AJ55" s="542"/>
    </row>
    <row r="56" spans="1:36" s="40" customFormat="1" x14ac:dyDescent="0.2">
      <c r="A56" s="480" t="s">
        <v>242</v>
      </c>
      <c r="B56" s="91" t="s">
        <v>52</v>
      </c>
      <c r="C56" s="453" t="s">
        <v>276</v>
      </c>
      <c r="D56" s="453" t="s">
        <v>19</v>
      </c>
      <c r="E56" s="65"/>
      <c r="F56" s="64"/>
      <c r="G56" s="121"/>
      <c r="H56" s="65"/>
      <c r="I56" s="64"/>
      <c r="J56" s="121"/>
      <c r="K56" s="65"/>
      <c r="L56" s="64"/>
      <c r="M56" s="121"/>
      <c r="N56" s="65"/>
      <c r="O56" s="64"/>
      <c r="P56" s="208"/>
      <c r="Q56" s="65"/>
      <c r="R56" s="64"/>
      <c r="S56" s="121"/>
      <c r="T56" s="65"/>
      <c r="U56" s="64"/>
      <c r="V56" s="121"/>
      <c r="W56" s="65"/>
      <c r="X56" s="64"/>
      <c r="Y56" s="121"/>
      <c r="Z56" s="65"/>
      <c r="AA56" s="122"/>
      <c r="AB56" s="123"/>
      <c r="AC56" s="5">
        <v>2</v>
      </c>
      <c r="AD56" s="8" t="s">
        <v>33</v>
      </c>
      <c r="AE56" s="3">
        <v>2</v>
      </c>
      <c r="AF56" s="5"/>
      <c r="AG56" s="9"/>
      <c r="AH56" s="3"/>
      <c r="AI56" s="82">
        <f t="shared" si="4"/>
        <v>30</v>
      </c>
      <c r="AJ56" s="231">
        <f t="shared" si="5"/>
        <v>2</v>
      </c>
    </row>
    <row r="57" spans="1:36" s="40" customFormat="1" x14ac:dyDescent="0.2">
      <c r="A57" s="480" t="s">
        <v>243</v>
      </c>
      <c r="B57" s="91" t="s">
        <v>57</v>
      </c>
      <c r="C57" s="453" t="s">
        <v>276</v>
      </c>
      <c r="D57" s="453" t="s">
        <v>19</v>
      </c>
      <c r="E57" s="65"/>
      <c r="F57" s="64"/>
      <c r="G57" s="121"/>
      <c r="H57" s="65"/>
      <c r="I57" s="64"/>
      <c r="J57" s="121"/>
      <c r="K57" s="65"/>
      <c r="L57" s="64"/>
      <c r="M57" s="121"/>
      <c r="N57" s="65"/>
      <c r="O57" s="64"/>
      <c r="P57" s="208"/>
      <c r="Q57" s="65"/>
      <c r="R57" s="64"/>
      <c r="S57" s="121"/>
      <c r="T57" s="65"/>
      <c r="U57" s="64"/>
      <c r="V57" s="121"/>
      <c r="W57" s="65"/>
      <c r="X57" s="64"/>
      <c r="Y57" s="121"/>
      <c r="Z57" s="65"/>
      <c r="AA57" s="122"/>
      <c r="AB57" s="123"/>
      <c r="AC57" s="5">
        <v>2</v>
      </c>
      <c r="AD57" s="8" t="s">
        <v>33</v>
      </c>
      <c r="AE57" s="3">
        <v>2</v>
      </c>
      <c r="AF57" s="5">
        <v>2</v>
      </c>
      <c r="AG57" s="8" t="s">
        <v>33</v>
      </c>
      <c r="AH57" s="3">
        <v>2</v>
      </c>
      <c r="AI57" s="82">
        <f t="shared" si="4"/>
        <v>60</v>
      </c>
      <c r="AJ57" s="231">
        <f t="shared" si="5"/>
        <v>4</v>
      </c>
    </row>
    <row r="58" spans="1:36" s="40" customFormat="1" x14ac:dyDescent="0.2">
      <c r="A58" s="480" t="s">
        <v>244</v>
      </c>
      <c r="B58" s="124" t="s">
        <v>21</v>
      </c>
      <c r="C58" s="461" t="s">
        <v>276</v>
      </c>
      <c r="D58" s="124"/>
      <c r="E58" s="65"/>
      <c r="F58" s="64"/>
      <c r="G58" s="121"/>
      <c r="H58" s="65"/>
      <c r="I58" s="64"/>
      <c r="J58" s="121"/>
      <c r="K58" s="65"/>
      <c r="L58" s="64"/>
      <c r="M58" s="121"/>
      <c r="N58" s="65"/>
      <c r="O58" s="64"/>
      <c r="P58" s="208"/>
      <c r="Q58" s="65"/>
      <c r="R58" s="64"/>
      <c r="S58" s="121"/>
      <c r="T58" s="65"/>
      <c r="U58" s="64"/>
      <c r="V58" s="121"/>
      <c r="W58" s="65"/>
      <c r="X58" s="64"/>
      <c r="Y58" s="121"/>
      <c r="Z58" s="65"/>
      <c r="AA58" s="64"/>
      <c r="AB58" s="78"/>
      <c r="AC58" s="7"/>
      <c r="AD58" s="6"/>
      <c r="AE58" s="3">
        <v>20</v>
      </c>
      <c r="AF58" s="5"/>
      <c r="AG58" s="6"/>
      <c r="AH58" s="3">
        <v>20</v>
      </c>
      <c r="AI58" s="82">
        <f t="shared" si="4"/>
        <v>0</v>
      </c>
      <c r="AJ58" s="231">
        <f t="shared" si="5"/>
        <v>40</v>
      </c>
    </row>
    <row r="59" spans="1:36" s="40" customFormat="1" ht="13.5" thickBot="1" x14ac:dyDescent="0.25">
      <c r="A59" s="480" t="s">
        <v>245</v>
      </c>
      <c r="B59" s="125" t="s">
        <v>22</v>
      </c>
      <c r="C59" s="462" t="s">
        <v>276</v>
      </c>
      <c r="D59" s="125"/>
      <c r="E59" s="126"/>
      <c r="F59" s="127"/>
      <c r="G59" s="209"/>
      <c r="H59" s="126"/>
      <c r="I59" s="127"/>
      <c r="J59" s="209"/>
      <c r="K59" s="126"/>
      <c r="L59" s="127"/>
      <c r="M59" s="209"/>
      <c r="N59" s="126"/>
      <c r="O59" s="127"/>
      <c r="P59" s="210"/>
      <c r="Q59" s="126"/>
      <c r="R59" s="127"/>
      <c r="S59" s="209"/>
      <c r="T59" s="126"/>
      <c r="U59" s="127"/>
      <c r="V59" s="209"/>
      <c r="W59" s="126"/>
      <c r="X59" s="127"/>
      <c r="Y59" s="209"/>
      <c r="Z59" s="126"/>
      <c r="AA59" s="127"/>
      <c r="AB59" s="128"/>
      <c r="AC59" s="10"/>
      <c r="AD59" s="11"/>
      <c r="AE59" s="12">
        <v>2</v>
      </c>
      <c r="AF59" s="10"/>
      <c r="AG59" s="11"/>
      <c r="AH59" s="12">
        <v>2</v>
      </c>
      <c r="AI59" s="129">
        <f t="shared" si="4"/>
        <v>0</v>
      </c>
      <c r="AJ59" s="233">
        <f t="shared" si="5"/>
        <v>4</v>
      </c>
    </row>
    <row r="60" spans="1:36" s="40" customFormat="1" ht="13.5" thickBot="1" x14ac:dyDescent="0.25">
      <c r="A60" s="234"/>
      <c r="B60" s="94" t="s">
        <v>23</v>
      </c>
      <c r="C60" s="94"/>
      <c r="D60" s="94"/>
      <c r="E60" s="95">
        <f>SUM(E6:E59)</f>
        <v>24</v>
      </c>
      <c r="F60" s="96"/>
      <c r="G60" s="13">
        <f>SUM(G6:G59)</f>
        <v>32</v>
      </c>
      <c r="H60" s="97">
        <f>SUM(H6:H59)</f>
        <v>20</v>
      </c>
      <c r="I60" s="131"/>
      <c r="J60" s="51">
        <f>SUM(J6:J59)</f>
        <v>31</v>
      </c>
      <c r="K60" s="97">
        <f>SUM(K6:K59)</f>
        <v>24</v>
      </c>
      <c r="L60" s="131"/>
      <c r="M60" s="50">
        <f>SUM(M6:M59)</f>
        <v>32</v>
      </c>
      <c r="N60" s="97">
        <f>SUM(N6:N59)-N53</f>
        <v>24</v>
      </c>
      <c r="O60" s="50"/>
      <c r="P60" s="50">
        <f>SUM(P6:P59)-P53</f>
        <v>32</v>
      </c>
      <c r="Q60" s="97">
        <f>SUM(Q6:Q59)-Q54</f>
        <v>22</v>
      </c>
      <c r="R60" s="50"/>
      <c r="S60" s="50">
        <f>SUM(S6:S59)-S54</f>
        <v>30</v>
      </c>
      <c r="T60" s="97">
        <f>SUM(T6:T59)</f>
        <v>22</v>
      </c>
      <c r="U60" s="131"/>
      <c r="V60" s="50">
        <f>SUM(V6:V59)</f>
        <v>32</v>
      </c>
      <c r="W60" s="97">
        <f>SUM(W6:W59)-W52</f>
        <v>23</v>
      </c>
      <c r="X60" s="50"/>
      <c r="Y60" s="50">
        <f>SUM(Y6:Y59)-Y52</f>
        <v>31</v>
      </c>
      <c r="Z60" s="14">
        <f>SUM(Z6:Z59)</f>
        <v>18</v>
      </c>
      <c r="AA60" s="52"/>
      <c r="AB60" s="50">
        <f>SUM(AB6:AB59)</f>
        <v>30</v>
      </c>
      <c r="AC60" s="14">
        <f>SUM(AC6:AC59)</f>
        <v>4</v>
      </c>
      <c r="AD60" s="52"/>
      <c r="AE60" s="50">
        <f>SUM(AE6:AE59)</f>
        <v>26</v>
      </c>
      <c r="AF60" s="14">
        <f>SUM(AF6:AF59)</f>
        <v>2</v>
      </c>
      <c r="AG60" s="52"/>
      <c r="AH60" s="50">
        <f>SUM(AH6:AH59)</f>
        <v>24</v>
      </c>
      <c r="AI60" s="15">
        <f>SUM(AI6:AI59)-AI52-AI53-AI54</f>
        <v>2745</v>
      </c>
      <c r="AJ60" s="16">
        <f>SUM(AJ6:AJ59)-AJ52-AJ53-AJ54</f>
        <v>300</v>
      </c>
    </row>
    <row r="61" spans="1:36" x14ac:dyDescent="0.2">
      <c r="A61" s="469" t="s">
        <v>246</v>
      </c>
      <c r="B61"/>
      <c r="C61"/>
      <c r="D61" s="416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36" x14ac:dyDescent="0.2">
      <c r="A62" s="469" t="s">
        <v>247</v>
      </c>
      <c r="B62"/>
      <c r="C62"/>
      <c r="D62" s="416"/>
      <c r="E62"/>
      <c r="F62"/>
      <c r="G62"/>
      <c r="H62"/>
      <c r="I62"/>
      <c r="J62"/>
      <c r="K62"/>
      <c r="L62"/>
      <c r="M62"/>
      <c r="N62"/>
      <c r="O62" s="455" t="s">
        <v>248</v>
      </c>
      <c r="P62" s="454"/>
      <c r="Q62"/>
      <c r="R62"/>
      <c r="S62"/>
      <c r="T62" s="454" t="s">
        <v>249</v>
      </c>
      <c r="U62"/>
    </row>
    <row r="63" spans="1:36" x14ac:dyDescent="0.2">
      <c r="A63" s="470" t="s">
        <v>250</v>
      </c>
      <c r="B63"/>
      <c r="C63"/>
      <c r="D63"/>
      <c r="E63" s="454"/>
      <c r="F63"/>
      <c r="G63"/>
      <c r="H63"/>
      <c r="I63"/>
      <c r="J63"/>
      <c r="K63"/>
      <c r="L63"/>
      <c r="M63"/>
      <c r="N63"/>
      <c r="O63" s="455" t="s">
        <v>251</v>
      </c>
      <c r="P63" s="454"/>
      <c r="Q63"/>
      <c r="R63"/>
      <c r="S63"/>
      <c r="T63" s="454" t="s">
        <v>252</v>
      </c>
      <c r="U63"/>
    </row>
    <row r="64" spans="1:36" s="40" customFormat="1" x14ac:dyDescent="0.2">
      <c r="A64" s="470" t="s">
        <v>253</v>
      </c>
      <c r="B64"/>
      <c r="C64"/>
      <c r="D64"/>
      <c r="E64" s="454"/>
      <c r="F64"/>
      <c r="G64"/>
      <c r="H64"/>
      <c r="I64"/>
      <c r="J64"/>
      <c r="K64"/>
      <c r="L64"/>
      <c r="M64"/>
      <c r="N64"/>
      <c r="O64" s="455" t="s">
        <v>254</v>
      </c>
      <c r="P64" s="456"/>
      <c r="Q64"/>
      <c r="R64"/>
      <c r="S64"/>
      <c r="T64" s="456" t="s">
        <v>255</v>
      </c>
      <c r="U64"/>
    </row>
    <row r="65" spans="1:21" s="40" customFormat="1" x14ac:dyDescent="0.2">
      <c r="A65" s="470" t="s">
        <v>256</v>
      </c>
      <c r="B65"/>
      <c r="C65"/>
      <c r="D65"/>
      <c r="E65" s="456"/>
      <c r="F65"/>
      <c r="G65"/>
      <c r="H65"/>
      <c r="I65"/>
      <c r="J65"/>
      <c r="K65"/>
      <c r="L65"/>
      <c r="M65"/>
      <c r="N65"/>
      <c r="O65" s="455" t="s">
        <v>257</v>
      </c>
      <c r="P65" s="456"/>
      <c r="Q65"/>
      <c r="R65"/>
      <c r="S65"/>
      <c r="T65" s="454" t="s">
        <v>258</v>
      </c>
      <c r="U65"/>
    </row>
    <row r="66" spans="1:21" s="40" customFormat="1" x14ac:dyDescent="0.2">
      <c r="A66" s="457" t="s">
        <v>259</v>
      </c>
      <c r="B66"/>
      <c r="C66"/>
      <c r="D66" s="456"/>
      <c r="E66" s="456"/>
      <c r="F66"/>
      <c r="G66"/>
      <c r="H66"/>
      <c r="I66"/>
      <c r="J66" s="456"/>
      <c r="K66" s="456"/>
      <c r="L66" s="456"/>
      <c r="M66" s="456"/>
      <c r="N66" s="456"/>
      <c r="O66"/>
      <c r="P66" s="456"/>
      <c r="Q66"/>
      <c r="R66"/>
      <c r="S66"/>
      <c r="T66" s="454" t="s">
        <v>260</v>
      </c>
      <c r="U66"/>
    </row>
    <row r="67" spans="1:21" s="40" customFormat="1" x14ac:dyDescent="0.2">
      <c r="A67" s="471"/>
      <c r="B67"/>
      <c r="C67"/>
      <c r="D67" s="416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454" t="s">
        <v>261</v>
      </c>
      <c r="U67"/>
    </row>
    <row r="68" spans="1:21" x14ac:dyDescent="0.2">
      <c r="A68" s="472" t="s">
        <v>262</v>
      </c>
      <c r="B68"/>
      <c r="C68"/>
      <c r="D68" s="416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x14ac:dyDescent="0.2">
      <c r="A69" s="470" t="s">
        <v>266</v>
      </c>
      <c r="B69"/>
      <c r="C69"/>
      <c r="D69"/>
      <c r="E69" s="456"/>
      <c r="F69"/>
      <c r="G69"/>
      <c r="H69"/>
      <c r="I69"/>
      <c r="J69"/>
      <c r="K69"/>
      <c r="L69"/>
      <c r="M69"/>
      <c r="N69" s="454"/>
      <c r="O69"/>
      <c r="P69"/>
      <c r="Q69"/>
      <c r="R69"/>
      <c r="S69"/>
      <c r="T69"/>
      <c r="U69"/>
    </row>
    <row r="70" spans="1:21" x14ac:dyDescent="0.2">
      <c r="A70" s="470" t="s">
        <v>267</v>
      </c>
      <c r="B70" s="456"/>
      <c r="C70" s="456"/>
      <c r="D70" s="416"/>
      <c r="E70"/>
      <c r="F70"/>
      <c r="G70"/>
      <c r="H70"/>
      <c r="I70"/>
      <c r="J70"/>
      <c r="K70"/>
      <c r="L70"/>
      <c r="M70"/>
      <c r="N70" s="454"/>
      <c r="O70"/>
      <c r="P70"/>
      <c r="Q70"/>
      <c r="R70"/>
      <c r="S70"/>
      <c r="T70"/>
      <c r="U70"/>
    </row>
    <row r="71" spans="1:21" x14ac:dyDescent="0.2">
      <c r="A71" s="470" t="s">
        <v>263</v>
      </c>
      <c r="B71" s="456"/>
      <c r="C71" s="456"/>
      <c r="D71" s="43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</row>
    <row r="72" spans="1:21" x14ac:dyDescent="0.2">
      <c r="A72" s="470" t="s">
        <v>264</v>
      </c>
      <c r="B72" s="456"/>
      <c r="C72" s="456"/>
      <c r="D72" s="43"/>
      <c r="E72" s="44"/>
      <c r="F72" s="44"/>
      <c r="G72" s="45"/>
      <c r="H72" s="44"/>
      <c r="I72" s="44"/>
      <c r="J72" s="45"/>
      <c r="K72" s="44"/>
      <c r="L72" s="44"/>
      <c r="M72" s="45"/>
      <c r="N72" s="44"/>
      <c r="O72" s="44"/>
      <c r="P72" s="45"/>
      <c r="Q72" s="44"/>
      <c r="R72" s="44"/>
      <c r="S72" s="45"/>
      <c r="T72" s="44"/>
      <c r="U72" s="44"/>
    </row>
    <row r="73" spans="1:21" x14ac:dyDescent="0.2">
      <c r="A73" s="458" t="s">
        <v>277</v>
      </c>
      <c r="B73" s="456"/>
      <c r="C73" s="456"/>
      <c r="D73" s="43"/>
      <c r="E73" s="44"/>
      <c r="F73" s="44"/>
      <c r="G73" s="45"/>
      <c r="H73" s="44"/>
      <c r="I73" s="44"/>
      <c r="J73" s="45"/>
      <c r="K73" s="44"/>
      <c r="L73" s="44"/>
      <c r="M73" s="45"/>
      <c r="N73" s="44"/>
      <c r="O73" s="44"/>
      <c r="P73" s="45"/>
      <c r="Q73" s="44"/>
      <c r="R73" s="44"/>
      <c r="S73" s="45"/>
      <c r="T73" s="44"/>
      <c r="U73" s="44"/>
    </row>
    <row r="74" spans="1:21" x14ac:dyDescent="0.2">
      <c r="A74" s="458" t="s">
        <v>292</v>
      </c>
    </row>
  </sheetData>
  <sheetProtection algorithmName="SHA-512" hashValue="oWgFpq7AbiTFN8/+Q3JAQ+h1tnb+l2GCp2oyMRiusddmI8NRsdk4yheZGGk0zsmQ3nC9vZMNMY5xKg+kEIiJig==" saltValue="xrl1W5uYW9AbnqQuUXThQg==" spinCount="100000" sheet="1" objects="1" scenarios="1"/>
  <mergeCells count="32">
    <mergeCell ref="C4:C5"/>
    <mergeCell ref="D4:D5"/>
    <mergeCell ref="A4:A5"/>
    <mergeCell ref="B55:AJ55"/>
    <mergeCell ref="B1:AJ1"/>
    <mergeCell ref="B32:AJ32"/>
    <mergeCell ref="E49:G49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2:AJ2"/>
    <mergeCell ref="B49:C50"/>
    <mergeCell ref="Q4:S4"/>
    <mergeCell ref="B3:AJ3"/>
    <mergeCell ref="B4:B5"/>
    <mergeCell ref="E4:G4"/>
    <mergeCell ref="Z4:AB4"/>
    <mergeCell ref="AC4:AE4"/>
    <mergeCell ref="AF4:AH4"/>
    <mergeCell ref="AI4:AI5"/>
    <mergeCell ref="H4:J4"/>
    <mergeCell ref="K4:M4"/>
    <mergeCell ref="N4:P4"/>
    <mergeCell ref="T4:V4"/>
    <mergeCell ref="W4:Y4"/>
    <mergeCell ref="AJ4:AJ5"/>
  </mergeCells>
  <printOptions horizontalCentered="1"/>
  <pageMargins left="0.23622047244094491" right="0.23622047244094491" top="0.34" bottom="0.23622047244094491" header="0.19685039370078741" footer="0.15748031496062992"/>
  <pageSetup paperSize="8" scale="77" orientation="landscape" horizontalDpi="300" verticalDpi="300" r:id="rId1"/>
  <headerFooter>
    <oddHeader>&amp;COsztatlan zenetanár szak mintatantervei - Gitártanár szakirány</oddHeader>
    <firstHeader>&amp;COsztatlan zenetanár szak mintatantervei - Gitártanár szakirány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L72"/>
  <sheetViews>
    <sheetView showGridLines="0" zoomScaleNormal="100" workbookViewId="0">
      <selection activeCell="A11" sqref="A11"/>
    </sheetView>
  </sheetViews>
  <sheetFormatPr defaultRowHeight="12.75" x14ac:dyDescent="0.2"/>
  <cols>
    <col min="1" max="1" width="15.7109375" style="234" customWidth="1"/>
    <col min="2" max="2" width="34" style="17" customWidth="1"/>
    <col min="3" max="3" width="15.140625" style="17" customWidth="1"/>
    <col min="4" max="4" width="8.28515625" style="17" customWidth="1"/>
    <col min="5" max="6" width="3.85546875" style="18" customWidth="1"/>
    <col min="7" max="7" width="3.85546875" style="19" customWidth="1"/>
    <col min="8" max="9" width="3.85546875" style="18" customWidth="1"/>
    <col min="10" max="10" width="3.85546875" style="19" customWidth="1"/>
    <col min="11" max="12" width="3.85546875" style="18" customWidth="1"/>
    <col min="13" max="13" width="3.85546875" style="19" customWidth="1"/>
    <col min="14" max="15" width="3.85546875" style="18" customWidth="1"/>
    <col min="16" max="16" width="3.85546875" style="19" customWidth="1"/>
    <col min="17" max="18" width="3.85546875" style="18" customWidth="1"/>
    <col min="19" max="19" width="3.85546875" style="19" customWidth="1"/>
    <col min="20" max="21" width="3.85546875" style="18" customWidth="1"/>
    <col min="22" max="22" width="3.85546875" style="19" customWidth="1"/>
    <col min="23" max="23" width="5.140625" style="18" bestFit="1" customWidth="1"/>
    <col min="24" max="27" width="3.85546875" style="18" customWidth="1"/>
    <col min="28" max="28" width="3.85546875" style="19" customWidth="1"/>
    <col min="29" max="30" width="3.85546875" style="18" customWidth="1"/>
    <col min="31" max="31" width="3.85546875" style="19" customWidth="1"/>
    <col min="32" max="33" width="3.85546875" style="18" customWidth="1"/>
    <col min="34" max="34" width="3.85546875" style="19" customWidth="1"/>
    <col min="35" max="35" width="5.85546875" style="20" customWidth="1"/>
    <col min="36" max="36" width="4" style="32" bestFit="1" customWidth="1"/>
    <col min="37" max="245" width="9.140625" style="4"/>
    <col min="246" max="246" width="29.85546875" style="4" bestFit="1" customWidth="1"/>
    <col min="247" max="264" width="3.85546875" style="4" customWidth="1"/>
    <col min="265" max="265" width="4.7109375" style="4" customWidth="1"/>
    <col min="266" max="276" width="3.85546875" style="4" customWidth="1"/>
    <col min="277" max="277" width="5.85546875" style="4" customWidth="1"/>
    <col min="278" max="280" width="4" style="4" bestFit="1" customWidth="1"/>
    <col min="281" max="281" width="5.28515625" style="4" customWidth="1"/>
    <col min="282" max="286" width="3.7109375" style="4" customWidth="1"/>
    <col min="287" max="287" width="49.42578125" style="4" bestFit="1" customWidth="1"/>
    <col min="288" max="501" width="9.140625" style="4"/>
    <col min="502" max="502" width="29.85546875" style="4" bestFit="1" customWidth="1"/>
    <col min="503" max="520" width="3.85546875" style="4" customWidth="1"/>
    <col min="521" max="521" width="4.7109375" style="4" customWidth="1"/>
    <col min="522" max="532" width="3.85546875" style="4" customWidth="1"/>
    <col min="533" max="533" width="5.85546875" style="4" customWidth="1"/>
    <col min="534" max="536" width="4" style="4" bestFit="1" customWidth="1"/>
    <col min="537" max="537" width="5.28515625" style="4" customWidth="1"/>
    <col min="538" max="542" width="3.7109375" style="4" customWidth="1"/>
    <col min="543" max="543" width="49.42578125" style="4" bestFit="1" customWidth="1"/>
    <col min="544" max="757" width="9.140625" style="4"/>
    <col min="758" max="758" width="29.85546875" style="4" bestFit="1" customWidth="1"/>
    <col min="759" max="776" width="3.85546875" style="4" customWidth="1"/>
    <col min="777" max="777" width="4.7109375" style="4" customWidth="1"/>
    <col min="778" max="788" width="3.85546875" style="4" customWidth="1"/>
    <col min="789" max="789" width="5.85546875" style="4" customWidth="1"/>
    <col min="790" max="792" width="4" style="4" bestFit="1" customWidth="1"/>
    <col min="793" max="793" width="5.28515625" style="4" customWidth="1"/>
    <col min="794" max="798" width="3.7109375" style="4" customWidth="1"/>
    <col min="799" max="799" width="49.42578125" style="4" bestFit="1" customWidth="1"/>
    <col min="800" max="1013" width="9.140625" style="4"/>
    <col min="1014" max="1014" width="29.85546875" style="4" bestFit="1" customWidth="1"/>
    <col min="1015" max="1032" width="3.85546875" style="4" customWidth="1"/>
    <col min="1033" max="1033" width="4.7109375" style="4" customWidth="1"/>
    <col min="1034" max="1044" width="3.85546875" style="4" customWidth="1"/>
    <col min="1045" max="1045" width="5.85546875" style="4" customWidth="1"/>
    <col min="1046" max="1048" width="4" style="4" bestFit="1" customWidth="1"/>
    <col min="1049" max="1049" width="5.28515625" style="4" customWidth="1"/>
    <col min="1050" max="1054" width="3.7109375" style="4" customWidth="1"/>
    <col min="1055" max="1055" width="49.42578125" style="4" bestFit="1" customWidth="1"/>
    <col min="1056" max="1269" width="9.140625" style="4"/>
    <col min="1270" max="1270" width="29.85546875" style="4" bestFit="1" customWidth="1"/>
    <col min="1271" max="1288" width="3.85546875" style="4" customWidth="1"/>
    <col min="1289" max="1289" width="4.7109375" style="4" customWidth="1"/>
    <col min="1290" max="1300" width="3.85546875" style="4" customWidth="1"/>
    <col min="1301" max="1301" width="5.85546875" style="4" customWidth="1"/>
    <col min="1302" max="1304" width="4" style="4" bestFit="1" customWidth="1"/>
    <col min="1305" max="1305" width="5.28515625" style="4" customWidth="1"/>
    <col min="1306" max="1310" width="3.7109375" style="4" customWidth="1"/>
    <col min="1311" max="1311" width="49.42578125" style="4" bestFit="1" customWidth="1"/>
    <col min="1312" max="1525" width="9.140625" style="4"/>
    <col min="1526" max="1526" width="29.85546875" style="4" bestFit="1" customWidth="1"/>
    <col min="1527" max="1544" width="3.85546875" style="4" customWidth="1"/>
    <col min="1545" max="1545" width="4.7109375" style="4" customWidth="1"/>
    <col min="1546" max="1556" width="3.85546875" style="4" customWidth="1"/>
    <col min="1557" max="1557" width="5.85546875" style="4" customWidth="1"/>
    <col min="1558" max="1560" width="4" style="4" bestFit="1" customWidth="1"/>
    <col min="1561" max="1561" width="5.28515625" style="4" customWidth="1"/>
    <col min="1562" max="1566" width="3.7109375" style="4" customWidth="1"/>
    <col min="1567" max="1567" width="49.42578125" style="4" bestFit="1" customWidth="1"/>
    <col min="1568" max="1781" width="9.140625" style="4"/>
    <col min="1782" max="1782" width="29.85546875" style="4" bestFit="1" customWidth="1"/>
    <col min="1783" max="1800" width="3.85546875" style="4" customWidth="1"/>
    <col min="1801" max="1801" width="4.7109375" style="4" customWidth="1"/>
    <col min="1802" max="1812" width="3.85546875" style="4" customWidth="1"/>
    <col min="1813" max="1813" width="5.85546875" style="4" customWidth="1"/>
    <col min="1814" max="1816" width="4" style="4" bestFit="1" customWidth="1"/>
    <col min="1817" max="1817" width="5.28515625" style="4" customWidth="1"/>
    <col min="1818" max="1822" width="3.7109375" style="4" customWidth="1"/>
    <col min="1823" max="1823" width="49.42578125" style="4" bestFit="1" customWidth="1"/>
    <col min="1824" max="2037" width="9.140625" style="4"/>
    <col min="2038" max="2038" width="29.85546875" style="4" bestFit="1" customWidth="1"/>
    <col min="2039" max="2056" width="3.85546875" style="4" customWidth="1"/>
    <col min="2057" max="2057" width="4.7109375" style="4" customWidth="1"/>
    <col min="2058" max="2068" width="3.85546875" style="4" customWidth="1"/>
    <col min="2069" max="2069" width="5.85546875" style="4" customWidth="1"/>
    <col min="2070" max="2072" width="4" style="4" bestFit="1" customWidth="1"/>
    <col min="2073" max="2073" width="5.28515625" style="4" customWidth="1"/>
    <col min="2074" max="2078" width="3.7109375" style="4" customWidth="1"/>
    <col min="2079" max="2079" width="49.42578125" style="4" bestFit="1" customWidth="1"/>
    <col min="2080" max="2293" width="9.140625" style="4"/>
    <col min="2294" max="2294" width="29.85546875" style="4" bestFit="1" customWidth="1"/>
    <col min="2295" max="2312" width="3.85546875" style="4" customWidth="1"/>
    <col min="2313" max="2313" width="4.7109375" style="4" customWidth="1"/>
    <col min="2314" max="2324" width="3.85546875" style="4" customWidth="1"/>
    <col min="2325" max="2325" width="5.85546875" style="4" customWidth="1"/>
    <col min="2326" max="2328" width="4" style="4" bestFit="1" customWidth="1"/>
    <col min="2329" max="2329" width="5.28515625" style="4" customWidth="1"/>
    <col min="2330" max="2334" width="3.7109375" style="4" customWidth="1"/>
    <col min="2335" max="2335" width="49.42578125" style="4" bestFit="1" customWidth="1"/>
    <col min="2336" max="2549" width="9.140625" style="4"/>
    <col min="2550" max="2550" width="29.85546875" style="4" bestFit="1" customWidth="1"/>
    <col min="2551" max="2568" width="3.85546875" style="4" customWidth="1"/>
    <col min="2569" max="2569" width="4.7109375" style="4" customWidth="1"/>
    <col min="2570" max="2580" width="3.85546875" style="4" customWidth="1"/>
    <col min="2581" max="2581" width="5.85546875" style="4" customWidth="1"/>
    <col min="2582" max="2584" width="4" style="4" bestFit="1" customWidth="1"/>
    <col min="2585" max="2585" width="5.28515625" style="4" customWidth="1"/>
    <col min="2586" max="2590" width="3.7109375" style="4" customWidth="1"/>
    <col min="2591" max="2591" width="49.42578125" style="4" bestFit="1" customWidth="1"/>
    <col min="2592" max="2805" width="9.140625" style="4"/>
    <col min="2806" max="2806" width="29.85546875" style="4" bestFit="1" customWidth="1"/>
    <col min="2807" max="2824" width="3.85546875" style="4" customWidth="1"/>
    <col min="2825" max="2825" width="4.7109375" style="4" customWidth="1"/>
    <col min="2826" max="2836" width="3.85546875" style="4" customWidth="1"/>
    <col min="2837" max="2837" width="5.85546875" style="4" customWidth="1"/>
    <col min="2838" max="2840" width="4" style="4" bestFit="1" customWidth="1"/>
    <col min="2841" max="2841" width="5.28515625" style="4" customWidth="1"/>
    <col min="2842" max="2846" width="3.7109375" style="4" customWidth="1"/>
    <col min="2847" max="2847" width="49.42578125" style="4" bestFit="1" customWidth="1"/>
    <col min="2848" max="3061" width="9.140625" style="4"/>
    <col min="3062" max="3062" width="29.85546875" style="4" bestFit="1" customWidth="1"/>
    <col min="3063" max="3080" width="3.85546875" style="4" customWidth="1"/>
    <col min="3081" max="3081" width="4.7109375" style="4" customWidth="1"/>
    <col min="3082" max="3092" width="3.85546875" style="4" customWidth="1"/>
    <col min="3093" max="3093" width="5.85546875" style="4" customWidth="1"/>
    <col min="3094" max="3096" width="4" style="4" bestFit="1" customWidth="1"/>
    <col min="3097" max="3097" width="5.28515625" style="4" customWidth="1"/>
    <col min="3098" max="3102" width="3.7109375" style="4" customWidth="1"/>
    <col min="3103" max="3103" width="49.42578125" style="4" bestFit="1" customWidth="1"/>
    <col min="3104" max="3317" width="9.140625" style="4"/>
    <col min="3318" max="3318" width="29.85546875" style="4" bestFit="1" customWidth="1"/>
    <col min="3319" max="3336" width="3.85546875" style="4" customWidth="1"/>
    <col min="3337" max="3337" width="4.7109375" style="4" customWidth="1"/>
    <col min="3338" max="3348" width="3.85546875" style="4" customWidth="1"/>
    <col min="3349" max="3349" width="5.85546875" style="4" customWidth="1"/>
    <col min="3350" max="3352" width="4" style="4" bestFit="1" customWidth="1"/>
    <col min="3353" max="3353" width="5.28515625" style="4" customWidth="1"/>
    <col min="3354" max="3358" width="3.7109375" style="4" customWidth="1"/>
    <col min="3359" max="3359" width="49.42578125" style="4" bestFit="1" customWidth="1"/>
    <col min="3360" max="3573" width="9.140625" style="4"/>
    <col min="3574" max="3574" width="29.85546875" style="4" bestFit="1" customWidth="1"/>
    <col min="3575" max="3592" width="3.85546875" style="4" customWidth="1"/>
    <col min="3593" max="3593" width="4.7109375" style="4" customWidth="1"/>
    <col min="3594" max="3604" width="3.85546875" style="4" customWidth="1"/>
    <col min="3605" max="3605" width="5.85546875" style="4" customWidth="1"/>
    <col min="3606" max="3608" width="4" style="4" bestFit="1" customWidth="1"/>
    <col min="3609" max="3609" width="5.28515625" style="4" customWidth="1"/>
    <col min="3610" max="3614" width="3.7109375" style="4" customWidth="1"/>
    <col min="3615" max="3615" width="49.42578125" style="4" bestFit="1" customWidth="1"/>
    <col min="3616" max="3829" width="9.140625" style="4"/>
    <col min="3830" max="3830" width="29.85546875" style="4" bestFit="1" customWidth="1"/>
    <col min="3831" max="3848" width="3.85546875" style="4" customWidth="1"/>
    <col min="3849" max="3849" width="4.7109375" style="4" customWidth="1"/>
    <col min="3850" max="3860" width="3.85546875" style="4" customWidth="1"/>
    <col min="3861" max="3861" width="5.85546875" style="4" customWidth="1"/>
    <col min="3862" max="3864" width="4" style="4" bestFit="1" customWidth="1"/>
    <col min="3865" max="3865" width="5.28515625" style="4" customWidth="1"/>
    <col min="3866" max="3870" width="3.7109375" style="4" customWidth="1"/>
    <col min="3871" max="3871" width="49.42578125" style="4" bestFit="1" customWidth="1"/>
    <col min="3872" max="4085" width="9.140625" style="4"/>
    <col min="4086" max="4086" width="29.85546875" style="4" bestFit="1" customWidth="1"/>
    <col min="4087" max="4104" width="3.85546875" style="4" customWidth="1"/>
    <col min="4105" max="4105" width="4.7109375" style="4" customWidth="1"/>
    <col min="4106" max="4116" width="3.85546875" style="4" customWidth="1"/>
    <col min="4117" max="4117" width="5.85546875" style="4" customWidth="1"/>
    <col min="4118" max="4120" width="4" style="4" bestFit="1" customWidth="1"/>
    <col min="4121" max="4121" width="5.28515625" style="4" customWidth="1"/>
    <col min="4122" max="4126" width="3.7109375" style="4" customWidth="1"/>
    <col min="4127" max="4127" width="49.42578125" style="4" bestFit="1" customWidth="1"/>
    <col min="4128" max="4341" width="9.140625" style="4"/>
    <col min="4342" max="4342" width="29.85546875" style="4" bestFit="1" customWidth="1"/>
    <col min="4343" max="4360" width="3.85546875" style="4" customWidth="1"/>
    <col min="4361" max="4361" width="4.7109375" style="4" customWidth="1"/>
    <col min="4362" max="4372" width="3.85546875" style="4" customWidth="1"/>
    <col min="4373" max="4373" width="5.85546875" style="4" customWidth="1"/>
    <col min="4374" max="4376" width="4" style="4" bestFit="1" customWidth="1"/>
    <col min="4377" max="4377" width="5.28515625" style="4" customWidth="1"/>
    <col min="4378" max="4382" width="3.7109375" style="4" customWidth="1"/>
    <col min="4383" max="4383" width="49.42578125" style="4" bestFit="1" customWidth="1"/>
    <col min="4384" max="4597" width="9.140625" style="4"/>
    <col min="4598" max="4598" width="29.85546875" style="4" bestFit="1" customWidth="1"/>
    <col min="4599" max="4616" width="3.85546875" style="4" customWidth="1"/>
    <col min="4617" max="4617" width="4.7109375" style="4" customWidth="1"/>
    <col min="4618" max="4628" width="3.85546875" style="4" customWidth="1"/>
    <col min="4629" max="4629" width="5.85546875" style="4" customWidth="1"/>
    <col min="4630" max="4632" width="4" style="4" bestFit="1" customWidth="1"/>
    <col min="4633" max="4633" width="5.28515625" style="4" customWidth="1"/>
    <col min="4634" max="4638" width="3.7109375" style="4" customWidth="1"/>
    <col min="4639" max="4639" width="49.42578125" style="4" bestFit="1" customWidth="1"/>
    <col min="4640" max="4853" width="9.140625" style="4"/>
    <col min="4854" max="4854" width="29.85546875" style="4" bestFit="1" customWidth="1"/>
    <col min="4855" max="4872" width="3.85546875" style="4" customWidth="1"/>
    <col min="4873" max="4873" width="4.7109375" style="4" customWidth="1"/>
    <col min="4874" max="4884" width="3.85546875" style="4" customWidth="1"/>
    <col min="4885" max="4885" width="5.85546875" style="4" customWidth="1"/>
    <col min="4886" max="4888" width="4" style="4" bestFit="1" customWidth="1"/>
    <col min="4889" max="4889" width="5.28515625" style="4" customWidth="1"/>
    <col min="4890" max="4894" width="3.7109375" style="4" customWidth="1"/>
    <col min="4895" max="4895" width="49.42578125" style="4" bestFit="1" customWidth="1"/>
    <col min="4896" max="5109" width="9.140625" style="4"/>
    <col min="5110" max="5110" width="29.85546875" style="4" bestFit="1" customWidth="1"/>
    <col min="5111" max="5128" width="3.85546875" style="4" customWidth="1"/>
    <col min="5129" max="5129" width="4.7109375" style="4" customWidth="1"/>
    <col min="5130" max="5140" width="3.85546875" style="4" customWidth="1"/>
    <col min="5141" max="5141" width="5.85546875" style="4" customWidth="1"/>
    <col min="5142" max="5144" width="4" style="4" bestFit="1" customWidth="1"/>
    <col min="5145" max="5145" width="5.28515625" style="4" customWidth="1"/>
    <col min="5146" max="5150" width="3.7109375" style="4" customWidth="1"/>
    <col min="5151" max="5151" width="49.42578125" style="4" bestFit="1" customWidth="1"/>
    <col min="5152" max="5365" width="9.140625" style="4"/>
    <col min="5366" max="5366" width="29.85546875" style="4" bestFit="1" customWidth="1"/>
    <col min="5367" max="5384" width="3.85546875" style="4" customWidth="1"/>
    <col min="5385" max="5385" width="4.7109375" style="4" customWidth="1"/>
    <col min="5386" max="5396" width="3.85546875" style="4" customWidth="1"/>
    <col min="5397" max="5397" width="5.85546875" style="4" customWidth="1"/>
    <col min="5398" max="5400" width="4" style="4" bestFit="1" customWidth="1"/>
    <col min="5401" max="5401" width="5.28515625" style="4" customWidth="1"/>
    <col min="5402" max="5406" width="3.7109375" style="4" customWidth="1"/>
    <col min="5407" max="5407" width="49.42578125" style="4" bestFit="1" customWidth="1"/>
    <col min="5408" max="5621" width="9.140625" style="4"/>
    <col min="5622" max="5622" width="29.85546875" style="4" bestFit="1" customWidth="1"/>
    <col min="5623" max="5640" width="3.85546875" style="4" customWidth="1"/>
    <col min="5641" max="5641" width="4.7109375" style="4" customWidth="1"/>
    <col min="5642" max="5652" width="3.85546875" style="4" customWidth="1"/>
    <col min="5653" max="5653" width="5.85546875" style="4" customWidth="1"/>
    <col min="5654" max="5656" width="4" style="4" bestFit="1" customWidth="1"/>
    <col min="5657" max="5657" width="5.28515625" style="4" customWidth="1"/>
    <col min="5658" max="5662" width="3.7109375" style="4" customWidth="1"/>
    <col min="5663" max="5663" width="49.42578125" style="4" bestFit="1" customWidth="1"/>
    <col min="5664" max="5877" width="9.140625" style="4"/>
    <col min="5878" max="5878" width="29.85546875" style="4" bestFit="1" customWidth="1"/>
    <col min="5879" max="5896" width="3.85546875" style="4" customWidth="1"/>
    <col min="5897" max="5897" width="4.7109375" style="4" customWidth="1"/>
    <col min="5898" max="5908" width="3.85546875" style="4" customWidth="1"/>
    <col min="5909" max="5909" width="5.85546875" style="4" customWidth="1"/>
    <col min="5910" max="5912" width="4" style="4" bestFit="1" customWidth="1"/>
    <col min="5913" max="5913" width="5.28515625" style="4" customWidth="1"/>
    <col min="5914" max="5918" width="3.7109375" style="4" customWidth="1"/>
    <col min="5919" max="5919" width="49.42578125" style="4" bestFit="1" customWidth="1"/>
    <col min="5920" max="6133" width="9.140625" style="4"/>
    <col min="6134" max="6134" width="29.85546875" style="4" bestFit="1" customWidth="1"/>
    <col min="6135" max="6152" width="3.85546875" style="4" customWidth="1"/>
    <col min="6153" max="6153" width="4.7109375" style="4" customWidth="1"/>
    <col min="6154" max="6164" width="3.85546875" style="4" customWidth="1"/>
    <col min="6165" max="6165" width="5.85546875" style="4" customWidth="1"/>
    <col min="6166" max="6168" width="4" style="4" bestFit="1" customWidth="1"/>
    <col min="6169" max="6169" width="5.28515625" style="4" customWidth="1"/>
    <col min="6170" max="6174" width="3.7109375" style="4" customWidth="1"/>
    <col min="6175" max="6175" width="49.42578125" style="4" bestFit="1" customWidth="1"/>
    <col min="6176" max="6389" width="9.140625" style="4"/>
    <col min="6390" max="6390" width="29.85546875" style="4" bestFit="1" customWidth="1"/>
    <col min="6391" max="6408" width="3.85546875" style="4" customWidth="1"/>
    <col min="6409" max="6409" width="4.7109375" style="4" customWidth="1"/>
    <col min="6410" max="6420" width="3.85546875" style="4" customWidth="1"/>
    <col min="6421" max="6421" width="5.85546875" style="4" customWidth="1"/>
    <col min="6422" max="6424" width="4" style="4" bestFit="1" customWidth="1"/>
    <col min="6425" max="6425" width="5.28515625" style="4" customWidth="1"/>
    <col min="6426" max="6430" width="3.7109375" style="4" customWidth="1"/>
    <col min="6431" max="6431" width="49.42578125" style="4" bestFit="1" customWidth="1"/>
    <col min="6432" max="6645" width="9.140625" style="4"/>
    <col min="6646" max="6646" width="29.85546875" style="4" bestFit="1" customWidth="1"/>
    <col min="6647" max="6664" width="3.85546875" style="4" customWidth="1"/>
    <col min="6665" max="6665" width="4.7109375" style="4" customWidth="1"/>
    <col min="6666" max="6676" width="3.85546875" style="4" customWidth="1"/>
    <col min="6677" max="6677" width="5.85546875" style="4" customWidth="1"/>
    <col min="6678" max="6680" width="4" style="4" bestFit="1" customWidth="1"/>
    <col min="6681" max="6681" width="5.28515625" style="4" customWidth="1"/>
    <col min="6682" max="6686" width="3.7109375" style="4" customWidth="1"/>
    <col min="6687" max="6687" width="49.42578125" style="4" bestFit="1" customWidth="1"/>
    <col min="6688" max="6901" width="9.140625" style="4"/>
    <col min="6902" max="6902" width="29.85546875" style="4" bestFit="1" customWidth="1"/>
    <col min="6903" max="6920" width="3.85546875" style="4" customWidth="1"/>
    <col min="6921" max="6921" width="4.7109375" style="4" customWidth="1"/>
    <col min="6922" max="6932" width="3.85546875" style="4" customWidth="1"/>
    <col min="6933" max="6933" width="5.85546875" style="4" customWidth="1"/>
    <col min="6934" max="6936" width="4" style="4" bestFit="1" customWidth="1"/>
    <col min="6937" max="6937" width="5.28515625" style="4" customWidth="1"/>
    <col min="6938" max="6942" width="3.7109375" style="4" customWidth="1"/>
    <col min="6943" max="6943" width="49.42578125" style="4" bestFit="1" customWidth="1"/>
    <col min="6944" max="7157" width="9.140625" style="4"/>
    <col min="7158" max="7158" width="29.85546875" style="4" bestFit="1" customWidth="1"/>
    <col min="7159" max="7176" width="3.85546875" style="4" customWidth="1"/>
    <col min="7177" max="7177" width="4.7109375" style="4" customWidth="1"/>
    <col min="7178" max="7188" width="3.85546875" style="4" customWidth="1"/>
    <col min="7189" max="7189" width="5.85546875" style="4" customWidth="1"/>
    <col min="7190" max="7192" width="4" style="4" bestFit="1" customWidth="1"/>
    <col min="7193" max="7193" width="5.28515625" style="4" customWidth="1"/>
    <col min="7194" max="7198" width="3.7109375" style="4" customWidth="1"/>
    <col min="7199" max="7199" width="49.42578125" style="4" bestFit="1" customWidth="1"/>
    <col min="7200" max="7413" width="9.140625" style="4"/>
    <col min="7414" max="7414" width="29.85546875" style="4" bestFit="1" customWidth="1"/>
    <col min="7415" max="7432" width="3.85546875" style="4" customWidth="1"/>
    <col min="7433" max="7433" width="4.7109375" style="4" customWidth="1"/>
    <col min="7434" max="7444" width="3.85546875" style="4" customWidth="1"/>
    <col min="7445" max="7445" width="5.85546875" style="4" customWidth="1"/>
    <col min="7446" max="7448" width="4" style="4" bestFit="1" customWidth="1"/>
    <col min="7449" max="7449" width="5.28515625" style="4" customWidth="1"/>
    <col min="7450" max="7454" width="3.7109375" style="4" customWidth="1"/>
    <col min="7455" max="7455" width="49.42578125" style="4" bestFit="1" customWidth="1"/>
    <col min="7456" max="7669" width="9.140625" style="4"/>
    <col min="7670" max="7670" width="29.85546875" style="4" bestFit="1" customWidth="1"/>
    <col min="7671" max="7688" width="3.85546875" style="4" customWidth="1"/>
    <col min="7689" max="7689" width="4.7109375" style="4" customWidth="1"/>
    <col min="7690" max="7700" width="3.85546875" style="4" customWidth="1"/>
    <col min="7701" max="7701" width="5.85546875" style="4" customWidth="1"/>
    <col min="7702" max="7704" width="4" style="4" bestFit="1" customWidth="1"/>
    <col min="7705" max="7705" width="5.28515625" style="4" customWidth="1"/>
    <col min="7706" max="7710" width="3.7109375" style="4" customWidth="1"/>
    <col min="7711" max="7711" width="49.42578125" style="4" bestFit="1" customWidth="1"/>
    <col min="7712" max="7925" width="9.140625" style="4"/>
    <col min="7926" max="7926" width="29.85546875" style="4" bestFit="1" customWidth="1"/>
    <col min="7927" max="7944" width="3.85546875" style="4" customWidth="1"/>
    <col min="7945" max="7945" width="4.7109375" style="4" customWidth="1"/>
    <col min="7946" max="7956" width="3.85546875" style="4" customWidth="1"/>
    <col min="7957" max="7957" width="5.85546875" style="4" customWidth="1"/>
    <col min="7958" max="7960" width="4" style="4" bestFit="1" customWidth="1"/>
    <col min="7961" max="7961" width="5.28515625" style="4" customWidth="1"/>
    <col min="7962" max="7966" width="3.7109375" style="4" customWidth="1"/>
    <col min="7967" max="7967" width="49.42578125" style="4" bestFit="1" customWidth="1"/>
    <col min="7968" max="8181" width="9.140625" style="4"/>
    <col min="8182" max="8182" width="29.85546875" style="4" bestFit="1" customWidth="1"/>
    <col min="8183" max="8200" width="3.85546875" style="4" customWidth="1"/>
    <col min="8201" max="8201" width="4.7109375" style="4" customWidth="1"/>
    <col min="8202" max="8212" width="3.85546875" style="4" customWidth="1"/>
    <col min="8213" max="8213" width="5.85546875" style="4" customWidth="1"/>
    <col min="8214" max="8216" width="4" style="4" bestFit="1" customWidth="1"/>
    <col min="8217" max="8217" width="5.28515625" style="4" customWidth="1"/>
    <col min="8218" max="8222" width="3.7109375" style="4" customWidth="1"/>
    <col min="8223" max="8223" width="49.42578125" style="4" bestFit="1" customWidth="1"/>
    <col min="8224" max="8437" width="9.140625" style="4"/>
    <col min="8438" max="8438" width="29.85546875" style="4" bestFit="1" customWidth="1"/>
    <col min="8439" max="8456" width="3.85546875" style="4" customWidth="1"/>
    <col min="8457" max="8457" width="4.7109375" style="4" customWidth="1"/>
    <col min="8458" max="8468" width="3.85546875" style="4" customWidth="1"/>
    <col min="8469" max="8469" width="5.85546875" style="4" customWidth="1"/>
    <col min="8470" max="8472" width="4" style="4" bestFit="1" customWidth="1"/>
    <col min="8473" max="8473" width="5.28515625" style="4" customWidth="1"/>
    <col min="8474" max="8478" width="3.7109375" style="4" customWidth="1"/>
    <col min="8479" max="8479" width="49.42578125" style="4" bestFit="1" customWidth="1"/>
    <col min="8480" max="8693" width="9.140625" style="4"/>
    <col min="8694" max="8694" width="29.85546875" style="4" bestFit="1" customWidth="1"/>
    <col min="8695" max="8712" width="3.85546875" style="4" customWidth="1"/>
    <col min="8713" max="8713" width="4.7109375" style="4" customWidth="1"/>
    <col min="8714" max="8724" width="3.85546875" style="4" customWidth="1"/>
    <col min="8725" max="8725" width="5.85546875" style="4" customWidth="1"/>
    <col min="8726" max="8728" width="4" style="4" bestFit="1" customWidth="1"/>
    <col min="8729" max="8729" width="5.28515625" style="4" customWidth="1"/>
    <col min="8730" max="8734" width="3.7109375" style="4" customWidth="1"/>
    <col min="8735" max="8735" width="49.42578125" style="4" bestFit="1" customWidth="1"/>
    <col min="8736" max="8949" width="9.140625" style="4"/>
    <col min="8950" max="8950" width="29.85546875" style="4" bestFit="1" customWidth="1"/>
    <col min="8951" max="8968" width="3.85546875" style="4" customWidth="1"/>
    <col min="8969" max="8969" width="4.7109375" style="4" customWidth="1"/>
    <col min="8970" max="8980" width="3.85546875" style="4" customWidth="1"/>
    <col min="8981" max="8981" width="5.85546875" style="4" customWidth="1"/>
    <col min="8982" max="8984" width="4" style="4" bestFit="1" customWidth="1"/>
    <col min="8985" max="8985" width="5.28515625" style="4" customWidth="1"/>
    <col min="8986" max="8990" width="3.7109375" style="4" customWidth="1"/>
    <col min="8991" max="8991" width="49.42578125" style="4" bestFit="1" customWidth="1"/>
    <col min="8992" max="9205" width="9.140625" style="4"/>
    <col min="9206" max="9206" width="29.85546875" style="4" bestFit="1" customWidth="1"/>
    <col min="9207" max="9224" width="3.85546875" style="4" customWidth="1"/>
    <col min="9225" max="9225" width="4.7109375" style="4" customWidth="1"/>
    <col min="9226" max="9236" width="3.85546875" style="4" customWidth="1"/>
    <col min="9237" max="9237" width="5.85546875" style="4" customWidth="1"/>
    <col min="9238" max="9240" width="4" style="4" bestFit="1" customWidth="1"/>
    <col min="9241" max="9241" width="5.28515625" style="4" customWidth="1"/>
    <col min="9242" max="9246" width="3.7109375" style="4" customWidth="1"/>
    <col min="9247" max="9247" width="49.42578125" style="4" bestFit="1" customWidth="1"/>
    <col min="9248" max="9461" width="9.140625" style="4"/>
    <col min="9462" max="9462" width="29.85546875" style="4" bestFit="1" customWidth="1"/>
    <col min="9463" max="9480" width="3.85546875" style="4" customWidth="1"/>
    <col min="9481" max="9481" width="4.7109375" style="4" customWidth="1"/>
    <col min="9482" max="9492" width="3.85546875" style="4" customWidth="1"/>
    <col min="9493" max="9493" width="5.85546875" style="4" customWidth="1"/>
    <col min="9494" max="9496" width="4" style="4" bestFit="1" customWidth="1"/>
    <col min="9497" max="9497" width="5.28515625" style="4" customWidth="1"/>
    <col min="9498" max="9502" width="3.7109375" style="4" customWidth="1"/>
    <col min="9503" max="9503" width="49.42578125" style="4" bestFit="1" customWidth="1"/>
    <col min="9504" max="9717" width="9.140625" style="4"/>
    <col min="9718" max="9718" width="29.85546875" style="4" bestFit="1" customWidth="1"/>
    <col min="9719" max="9736" width="3.85546875" style="4" customWidth="1"/>
    <col min="9737" max="9737" width="4.7109375" style="4" customWidth="1"/>
    <col min="9738" max="9748" width="3.85546875" style="4" customWidth="1"/>
    <col min="9749" max="9749" width="5.85546875" style="4" customWidth="1"/>
    <col min="9750" max="9752" width="4" style="4" bestFit="1" customWidth="1"/>
    <col min="9753" max="9753" width="5.28515625" style="4" customWidth="1"/>
    <col min="9754" max="9758" width="3.7109375" style="4" customWidth="1"/>
    <col min="9759" max="9759" width="49.42578125" style="4" bestFit="1" customWidth="1"/>
    <col min="9760" max="9973" width="9.140625" style="4"/>
    <col min="9974" max="9974" width="29.85546875" style="4" bestFit="1" customWidth="1"/>
    <col min="9975" max="9992" width="3.85546875" style="4" customWidth="1"/>
    <col min="9993" max="9993" width="4.7109375" style="4" customWidth="1"/>
    <col min="9994" max="10004" width="3.85546875" style="4" customWidth="1"/>
    <col min="10005" max="10005" width="5.85546875" style="4" customWidth="1"/>
    <col min="10006" max="10008" width="4" style="4" bestFit="1" customWidth="1"/>
    <col min="10009" max="10009" width="5.28515625" style="4" customWidth="1"/>
    <col min="10010" max="10014" width="3.7109375" style="4" customWidth="1"/>
    <col min="10015" max="10015" width="49.42578125" style="4" bestFit="1" customWidth="1"/>
    <col min="10016" max="10229" width="9.140625" style="4"/>
    <col min="10230" max="10230" width="29.85546875" style="4" bestFit="1" customWidth="1"/>
    <col min="10231" max="10248" width="3.85546875" style="4" customWidth="1"/>
    <col min="10249" max="10249" width="4.7109375" style="4" customWidth="1"/>
    <col min="10250" max="10260" width="3.85546875" style="4" customWidth="1"/>
    <col min="10261" max="10261" width="5.85546875" style="4" customWidth="1"/>
    <col min="10262" max="10264" width="4" style="4" bestFit="1" customWidth="1"/>
    <col min="10265" max="10265" width="5.28515625" style="4" customWidth="1"/>
    <col min="10266" max="10270" width="3.7109375" style="4" customWidth="1"/>
    <col min="10271" max="10271" width="49.42578125" style="4" bestFit="1" customWidth="1"/>
    <col min="10272" max="10485" width="9.140625" style="4"/>
    <col min="10486" max="10486" width="29.85546875" style="4" bestFit="1" customWidth="1"/>
    <col min="10487" max="10504" width="3.85546875" style="4" customWidth="1"/>
    <col min="10505" max="10505" width="4.7109375" style="4" customWidth="1"/>
    <col min="10506" max="10516" width="3.85546875" style="4" customWidth="1"/>
    <col min="10517" max="10517" width="5.85546875" style="4" customWidth="1"/>
    <col min="10518" max="10520" width="4" style="4" bestFit="1" customWidth="1"/>
    <col min="10521" max="10521" width="5.28515625" style="4" customWidth="1"/>
    <col min="10522" max="10526" width="3.7109375" style="4" customWidth="1"/>
    <col min="10527" max="10527" width="49.42578125" style="4" bestFit="1" customWidth="1"/>
    <col min="10528" max="10741" width="9.140625" style="4"/>
    <col min="10742" max="10742" width="29.85546875" style="4" bestFit="1" customWidth="1"/>
    <col min="10743" max="10760" width="3.85546875" style="4" customWidth="1"/>
    <col min="10761" max="10761" width="4.7109375" style="4" customWidth="1"/>
    <col min="10762" max="10772" width="3.85546875" style="4" customWidth="1"/>
    <col min="10773" max="10773" width="5.85546875" style="4" customWidth="1"/>
    <col min="10774" max="10776" width="4" style="4" bestFit="1" customWidth="1"/>
    <col min="10777" max="10777" width="5.28515625" style="4" customWidth="1"/>
    <col min="10778" max="10782" width="3.7109375" style="4" customWidth="1"/>
    <col min="10783" max="10783" width="49.42578125" style="4" bestFit="1" customWidth="1"/>
    <col min="10784" max="10997" width="9.140625" style="4"/>
    <col min="10998" max="10998" width="29.85546875" style="4" bestFit="1" customWidth="1"/>
    <col min="10999" max="11016" width="3.85546875" style="4" customWidth="1"/>
    <col min="11017" max="11017" width="4.7109375" style="4" customWidth="1"/>
    <col min="11018" max="11028" width="3.85546875" style="4" customWidth="1"/>
    <col min="11029" max="11029" width="5.85546875" style="4" customWidth="1"/>
    <col min="11030" max="11032" width="4" style="4" bestFit="1" customWidth="1"/>
    <col min="11033" max="11033" width="5.28515625" style="4" customWidth="1"/>
    <col min="11034" max="11038" width="3.7109375" style="4" customWidth="1"/>
    <col min="11039" max="11039" width="49.42578125" style="4" bestFit="1" customWidth="1"/>
    <col min="11040" max="11253" width="9.140625" style="4"/>
    <col min="11254" max="11254" width="29.85546875" style="4" bestFit="1" customWidth="1"/>
    <col min="11255" max="11272" width="3.85546875" style="4" customWidth="1"/>
    <col min="11273" max="11273" width="4.7109375" style="4" customWidth="1"/>
    <col min="11274" max="11284" width="3.85546875" style="4" customWidth="1"/>
    <col min="11285" max="11285" width="5.85546875" style="4" customWidth="1"/>
    <col min="11286" max="11288" width="4" style="4" bestFit="1" customWidth="1"/>
    <col min="11289" max="11289" width="5.28515625" style="4" customWidth="1"/>
    <col min="11290" max="11294" width="3.7109375" style="4" customWidth="1"/>
    <col min="11295" max="11295" width="49.42578125" style="4" bestFit="1" customWidth="1"/>
    <col min="11296" max="11509" width="9.140625" style="4"/>
    <col min="11510" max="11510" width="29.85546875" style="4" bestFit="1" customWidth="1"/>
    <col min="11511" max="11528" width="3.85546875" style="4" customWidth="1"/>
    <col min="11529" max="11529" width="4.7109375" style="4" customWidth="1"/>
    <col min="11530" max="11540" width="3.85546875" style="4" customWidth="1"/>
    <col min="11541" max="11541" width="5.85546875" style="4" customWidth="1"/>
    <col min="11542" max="11544" width="4" style="4" bestFit="1" customWidth="1"/>
    <col min="11545" max="11545" width="5.28515625" style="4" customWidth="1"/>
    <col min="11546" max="11550" width="3.7109375" style="4" customWidth="1"/>
    <col min="11551" max="11551" width="49.42578125" style="4" bestFit="1" customWidth="1"/>
    <col min="11552" max="11765" width="9.140625" style="4"/>
    <col min="11766" max="11766" width="29.85546875" style="4" bestFit="1" customWidth="1"/>
    <col min="11767" max="11784" width="3.85546875" style="4" customWidth="1"/>
    <col min="11785" max="11785" width="4.7109375" style="4" customWidth="1"/>
    <col min="11786" max="11796" width="3.85546875" style="4" customWidth="1"/>
    <col min="11797" max="11797" width="5.85546875" style="4" customWidth="1"/>
    <col min="11798" max="11800" width="4" style="4" bestFit="1" customWidth="1"/>
    <col min="11801" max="11801" width="5.28515625" style="4" customWidth="1"/>
    <col min="11802" max="11806" width="3.7109375" style="4" customWidth="1"/>
    <col min="11807" max="11807" width="49.42578125" style="4" bestFit="1" customWidth="1"/>
    <col min="11808" max="12021" width="9.140625" style="4"/>
    <col min="12022" max="12022" width="29.85546875" style="4" bestFit="1" customWidth="1"/>
    <col min="12023" max="12040" width="3.85546875" style="4" customWidth="1"/>
    <col min="12041" max="12041" width="4.7109375" style="4" customWidth="1"/>
    <col min="12042" max="12052" width="3.85546875" style="4" customWidth="1"/>
    <col min="12053" max="12053" width="5.85546875" style="4" customWidth="1"/>
    <col min="12054" max="12056" width="4" style="4" bestFit="1" customWidth="1"/>
    <col min="12057" max="12057" width="5.28515625" style="4" customWidth="1"/>
    <col min="12058" max="12062" width="3.7109375" style="4" customWidth="1"/>
    <col min="12063" max="12063" width="49.42578125" style="4" bestFit="1" customWidth="1"/>
    <col min="12064" max="12277" width="9.140625" style="4"/>
    <col min="12278" max="12278" width="29.85546875" style="4" bestFit="1" customWidth="1"/>
    <col min="12279" max="12296" width="3.85546875" style="4" customWidth="1"/>
    <col min="12297" max="12297" width="4.7109375" style="4" customWidth="1"/>
    <col min="12298" max="12308" width="3.85546875" style="4" customWidth="1"/>
    <col min="12309" max="12309" width="5.85546875" style="4" customWidth="1"/>
    <col min="12310" max="12312" width="4" style="4" bestFit="1" customWidth="1"/>
    <col min="12313" max="12313" width="5.28515625" style="4" customWidth="1"/>
    <col min="12314" max="12318" width="3.7109375" style="4" customWidth="1"/>
    <col min="12319" max="12319" width="49.42578125" style="4" bestFit="1" customWidth="1"/>
    <col min="12320" max="12533" width="9.140625" style="4"/>
    <col min="12534" max="12534" width="29.85546875" style="4" bestFit="1" customWidth="1"/>
    <col min="12535" max="12552" width="3.85546875" style="4" customWidth="1"/>
    <col min="12553" max="12553" width="4.7109375" style="4" customWidth="1"/>
    <col min="12554" max="12564" width="3.85546875" style="4" customWidth="1"/>
    <col min="12565" max="12565" width="5.85546875" style="4" customWidth="1"/>
    <col min="12566" max="12568" width="4" style="4" bestFit="1" customWidth="1"/>
    <col min="12569" max="12569" width="5.28515625" style="4" customWidth="1"/>
    <col min="12570" max="12574" width="3.7109375" style="4" customWidth="1"/>
    <col min="12575" max="12575" width="49.42578125" style="4" bestFit="1" customWidth="1"/>
    <col min="12576" max="12789" width="9.140625" style="4"/>
    <col min="12790" max="12790" width="29.85546875" style="4" bestFit="1" customWidth="1"/>
    <col min="12791" max="12808" width="3.85546875" style="4" customWidth="1"/>
    <col min="12809" max="12809" width="4.7109375" style="4" customWidth="1"/>
    <col min="12810" max="12820" width="3.85546875" style="4" customWidth="1"/>
    <col min="12821" max="12821" width="5.85546875" style="4" customWidth="1"/>
    <col min="12822" max="12824" width="4" style="4" bestFit="1" customWidth="1"/>
    <col min="12825" max="12825" width="5.28515625" style="4" customWidth="1"/>
    <col min="12826" max="12830" width="3.7109375" style="4" customWidth="1"/>
    <col min="12831" max="12831" width="49.42578125" style="4" bestFit="1" customWidth="1"/>
    <col min="12832" max="13045" width="9.140625" style="4"/>
    <col min="13046" max="13046" width="29.85546875" style="4" bestFit="1" customWidth="1"/>
    <col min="13047" max="13064" width="3.85546875" style="4" customWidth="1"/>
    <col min="13065" max="13065" width="4.7109375" style="4" customWidth="1"/>
    <col min="13066" max="13076" width="3.85546875" style="4" customWidth="1"/>
    <col min="13077" max="13077" width="5.85546875" style="4" customWidth="1"/>
    <col min="13078" max="13080" width="4" style="4" bestFit="1" customWidth="1"/>
    <col min="13081" max="13081" width="5.28515625" style="4" customWidth="1"/>
    <col min="13082" max="13086" width="3.7109375" style="4" customWidth="1"/>
    <col min="13087" max="13087" width="49.42578125" style="4" bestFit="1" customWidth="1"/>
    <col min="13088" max="13301" width="9.140625" style="4"/>
    <col min="13302" max="13302" width="29.85546875" style="4" bestFit="1" customWidth="1"/>
    <col min="13303" max="13320" width="3.85546875" style="4" customWidth="1"/>
    <col min="13321" max="13321" width="4.7109375" style="4" customWidth="1"/>
    <col min="13322" max="13332" width="3.85546875" style="4" customWidth="1"/>
    <col min="13333" max="13333" width="5.85546875" style="4" customWidth="1"/>
    <col min="13334" max="13336" width="4" style="4" bestFit="1" customWidth="1"/>
    <col min="13337" max="13337" width="5.28515625" style="4" customWidth="1"/>
    <col min="13338" max="13342" width="3.7109375" style="4" customWidth="1"/>
    <col min="13343" max="13343" width="49.42578125" style="4" bestFit="1" customWidth="1"/>
    <col min="13344" max="13557" width="9.140625" style="4"/>
    <col min="13558" max="13558" width="29.85546875" style="4" bestFit="1" customWidth="1"/>
    <col min="13559" max="13576" width="3.85546875" style="4" customWidth="1"/>
    <col min="13577" max="13577" width="4.7109375" style="4" customWidth="1"/>
    <col min="13578" max="13588" width="3.85546875" style="4" customWidth="1"/>
    <col min="13589" max="13589" width="5.85546875" style="4" customWidth="1"/>
    <col min="13590" max="13592" width="4" style="4" bestFit="1" customWidth="1"/>
    <col min="13593" max="13593" width="5.28515625" style="4" customWidth="1"/>
    <col min="13594" max="13598" width="3.7109375" style="4" customWidth="1"/>
    <col min="13599" max="13599" width="49.42578125" style="4" bestFit="1" customWidth="1"/>
    <col min="13600" max="13813" width="9.140625" style="4"/>
    <col min="13814" max="13814" width="29.85546875" style="4" bestFit="1" customWidth="1"/>
    <col min="13815" max="13832" width="3.85546875" style="4" customWidth="1"/>
    <col min="13833" max="13833" width="4.7109375" style="4" customWidth="1"/>
    <col min="13834" max="13844" width="3.85546875" style="4" customWidth="1"/>
    <col min="13845" max="13845" width="5.85546875" style="4" customWidth="1"/>
    <col min="13846" max="13848" width="4" style="4" bestFit="1" customWidth="1"/>
    <col min="13849" max="13849" width="5.28515625" style="4" customWidth="1"/>
    <col min="13850" max="13854" width="3.7109375" style="4" customWidth="1"/>
    <col min="13855" max="13855" width="49.42578125" style="4" bestFit="1" customWidth="1"/>
    <col min="13856" max="14069" width="9.140625" style="4"/>
    <col min="14070" max="14070" width="29.85546875" style="4" bestFit="1" customWidth="1"/>
    <col min="14071" max="14088" width="3.85546875" style="4" customWidth="1"/>
    <col min="14089" max="14089" width="4.7109375" style="4" customWidth="1"/>
    <col min="14090" max="14100" width="3.85546875" style="4" customWidth="1"/>
    <col min="14101" max="14101" width="5.85546875" style="4" customWidth="1"/>
    <col min="14102" max="14104" width="4" style="4" bestFit="1" customWidth="1"/>
    <col min="14105" max="14105" width="5.28515625" style="4" customWidth="1"/>
    <col min="14106" max="14110" width="3.7109375" style="4" customWidth="1"/>
    <col min="14111" max="14111" width="49.42578125" style="4" bestFit="1" customWidth="1"/>
    <col min="14112" max="14325" width="9.140625" style="4"/>
    <col min="14326" max="14326" width="29.85546875" style="4" bestFit="1" customWidth="1"/>
    <col min="14327" max="14344" width="3.85546875" style="4" customWidth="1"/>
    <col min="14345" max="14345" width="4.7109375" style="4" customWidth="1"/>
    <col min="14346" max="14356" width="3.85546875" style="4" customWidth="1"/>
    <col min="14357" max="14357" width="5.85546875" style="4" customWidth="1"/>
    <col min="14358" max="14360" width="4" style="4" bestFit="1" customWidth="1"/>
    <col min="14361" max="14361" width="5.28515625" style="4" customWidth="1"/>
    <col min="14362" max="14366" width="3.7109375" style="4" customWidth="1"/>
    <col min="14367" max="14367" width="49.42578125" style="4" bestFit="1" customWidth="1"/>
    <col min="14368" max="14581" width="9.140625" style="4"/>
    <col min="14582" max="14582" width="29.85546875" style="4" bestFit="1" customWidth="1"/>
    <col min="14583" max="14600" width="3.85546875" style="4" customWidth="1"/>
    <col min="14601" max="14601" width="4.7109375" style="4" customWidth="1"/>
    <col min="14602" max="14612" width="3.85546875" style="4" customWidth="1"/>
    <col min="14613" max="14613" width="5.85546875" style="4" customWidth="1"/>
    <col min="14614" max="14616" width="4" style="4" bestFit="1" customWidth="1"/>
    <col min="14617" max="14617" width="5.28515625" style="4" customWidth="1"/>
    <col min="14618" max="14622" width="3.7109375" style="4" customWidth="1"/>
    <col min="14623" max="14623" width="49.42578125" style="4" bestFit="1" customWidth="1"/>
    <col min="14624" max="14837" width="9.140625" style="4"/>
    <col min="14838" max="14838" width="29.85546875" style="4" bestFit="1" customWidth="1"/>
    <col min="14839" max="14856" width="3.85546875" style="4" customWidth="1"/>
    <col min="14857" max="14857" width="4.7109375" style="4" customWidth="1"/>
    <col min="14858" max="14868" width="3.85546875" style="4" customWidth="1"/>
    <col min="14869" max="14869" width="5.85546875" style="4" customWidth="1"/>
    <col min="14870" max="14872" width="4" style="4" bestFit="1" customWidth="1"/>
    <col min="14873" max="14873" width="5.28515625" style="4" customWidth="1"/>
    <col min="14874" max="14878" width="3.7109375" style="4" customWidth="1"/>
    <col min="14879" max="14879" width="49.42578125" style="4" bestFit="1" customWidth="1"/>
    <col min="14880" max="15093" width="9.140625" style="4"/>
    <col min="15094" max="15094" width="29.85546875" style="4" bestFit="1" customWidth="1"/>
    <col min="15095" max="15112" width="3.85546875" style="4" customWidth="1"/>
    <col min="15113" max="15113" width="4.7109375" style="4" customWidth="1"/>
    <col min="15114" max="15124" width="3.85546875" style="4" customWidth="1"/>
    <col min="15125" max="15125" width="5.85546875" style="4" customWidth="1"/>
    <col min="15126" max="15128" width="4" style="4" bestFit="1" customWidth="1"/>
    <col min="15129" max="15129" width="5.28515625" style="4" customWidth="1"/>
    <col min="15130" max="15134" width="3.7109375" style="4" customWidth="1"/>
    <col min="15135" max="15135" width="49.42578125" style="4" bestFit="1" customWidth="1"/>
    <col min="15136" max="15349" width="9.140625" style="4"/>
    <col min="15350" max="15350" width="29.85546875" style="4" bestFit="1" customWidth="1"/>
    <col min="15351" max="15368" width="3.85546875" style="4" customWidth="1"/>
    <col min="15369" max="15369" width="4.7109375" style="4" customWidth="1"/>
    <col min="15370" max="15380" width="3.85546875" style="4" customWidth="1"/>
    <col min="15381" max="15381" width="5.85546875" style="4" customWidth="1"/>
    <col min="15382" max="15384" width="4" style="4" bestFit="1" customWidth="1"/>
    <col min="15385" max="15385" width="5.28515625" style="4" customWidth="1"/>
    <col min="15386" max="15390" width="3.7109375" style="4" customWidth="1"/>
    <col min="15391" max="15391" width="49.42578125" style="4" bestFit="1" customWidth="1"/>
    <col min="15392" max="15605" width="9.140625" style="4"/>
    <col min="15606" max="15606" width="29.85546875" style="4" bestFit="1" customWidth="1"/>
    <col min="15607" max="15624" width="3.85546875" style="4" customWidth="1"/>
    <col min="15625" max="15625" width="4.7109375" style="4" customWidth="1"/>
    <col min="15626" max="15636" width="3.85546875" style="4" customWidth="1"/>
    <col min="15637" max="15637" width="5.85546875" style="4" customWidth="1"/>
    <col min="15638" max="15640" width="4" style="4" bestFit="1" customWidth="1"/>
    <col min="15641" max="15641" width="5.28515625" style="4" customWidth="1"/>
    <col min="15642" max="15646" width="3.7109375" style="4" customWidth="1"/>
    <col min="15647" max="15647" width="49.42578125" style="4" bestFit="1" customWidth="1"/>
    <col min="15648" max="15861" width="9.140625" style="4"/>
    <col min="15862" max="15862" width="29.85546875" style="4" bestFit="1" customWidth="1"/>
    <col min="15863" max="15880" width="3.85546875" style="4" customWidth="1"/>
    <col min="15881" max="15881" width="4.7109375" style="4" customWidth="1"/>
    <col min="15882" max="15892" width="3.85546875" style="4" customWidth="1"/>
    <col min="15893" max="15893" width="5.85546875" style="4" customWidth="1"/>
    <col min="15894" max="15896" width="4" style="4" bestFit="1" customWidth="1"/>
    <col min="15897" max="15897" width="5.28515625" style="4" customWidth="1"/>
    <col min="15898" max="15902" width="3.7109375" style="4" customWidth="1"/>
    <col min="15903" max="15903" width="49.42578125" style="4" bestFit="1" customWidth="1"/>
    <col min="15904" max="16117" width="9.140625" style="4"/>
    <col min="16118" max="16118" width="29.85546875" style="4" bestFit="1" customWidth="1"/>
    <col min="16119" max="16136" width="3.85546875" style="4" customWidth="1"/>
    <col min="16137" max="16137" width="4.7109375" style="4" customWidth="1"/>
    <col min="16138" max="16148" width="3.85546875" style="4" customWidth="1"/>
    <col min="16149" max="16149" width="5.85546875" style="4" customWidth="1"/>
    <col min="16150" max="16152" width="4" style="4" bestFit="1" customWidth="1"/>
    <col min="16153" max="16153" width="5.28515625" style="4" customWidth="1"/>
    <col min="16154" max="16158" width="3.7109375" style="4" customWidth="1"/>
    <col min="16159" max="16159" width="49.42578125" style="4" bestFit="1" customWidth="1"/>
    <col min="16160" max="16384" width="9.140625" style="4"/>
  </cols>
  <sheetData>
    <row r="1" spans="1:36" ht="13.5" thickBot="1" x14ac:dyDescent="0.25">
      <c r="B1" s="620" t="s">
        <v>100</v>
      </c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622"/>
    </row>
    <row r="2" spans="1:36" ht="13.5" thickBot="1" x14ac:dyDescent="0.25">
      <c r="B2" s="623" t="s">
        <v>282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4"/>
    </row>
    <row r="3" spans="1:36" ht="13.5" thickBot="1" x14ac:dyDescent="0.25">
      <c r="A3" s="239"/>
      <c r="B3" s="575" t="s">
        <v>85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7"/>
    </row>
    <row r="4" spans="1:36" s="40" customFormat="1" x14ac:dyDescent="0.2">
      <c r="A4" s="593" t="s">
        <v>150</v>
      </c>
      <c r="B4" s="603" t="s">
        <v>0</v>
      </c>
      <c r="C4" s="569" t="s">
        <v>183</v>
      </c>
      <c r="D4" s="571" t="s">
        <v>185</v>
      </c>
      <c r="E4" s="580" t="s">
        <v>1</v>
      </c>
      <c r="F4" s="581"/>
      <c r="G4" s="582"/>
      <c r="H4" s="583" t="s">
        <v>2</v>
      </c>
      <c r="I4" s="581"/>
      <c r="J4" s="582"/>
      <c r="K4" s="583" t="s">
        <v>3</v>
      </c>
      <c r="L4" s="581"/>
      <c r="M4" s="582"/>
      <c r="N4" s="583" t="s">
        <v>4</v>
      </c>
      <c r="O4" s="584"/>
      <c r="P4" s="585"/>
      <c r="Q4" s="583" t="s">
        <v>5</v>
      </c>
      <c r="R4" s="584"/>
      <c r="S4" s="585"/>
      <c r="T4" s="583" t="s">
        <v>6</v>
      </c>
      <c r="U4" s="584"/>
      <c r="V4" s="585"/>
      <c r="W4" s="583" t="s">
        <v>7</v>
      </c>
      <c r="X4" s="584"/>
      <c r="Y4" s="585"/>
      <c r="Z4" s="583" t="s">
        <v>8</v>
      </c>
      <c r="AA4" s="584"/>
      <c r="AB4" s="585"/>
      <c r="AC4" s="586" t="s">
        <v>9</v>
      </c>
      <c r="AD4" s="587"/>
      <c r="AE4" s="588"/>
      <c r="AF4" s="586" t="s">
        <v>10</v>
      </c>
      <c r="AG4" s="587"/>
      <c r="AH4" s="588"/>
      <c r="AI4" s="589" t="s">
        <v>11</v>
      </c>
      <c r="AJ4" s="591" t="s">
        <v>12</v>
      </c>
    </row>
    <row r="5" spans="1:36" s="40" customFormat="1" ht="13.5" thickBot="1" x14ac:dyDescent="0.25">
      <c r="A5" s="605"/>
      <c r="B5" s="604"/>
      <c r="C5" s="570"/>
      <c r="D5" s="572"/>
      <c r="E5" s="163" t="s">
        <v>11</v>
      </c>
      <c r="F5" s="164"/>
      <c r="G5" s="25" t="s">
        <v>12</v>
      </c>
      <c r="H5" s="163" t="s">
        <v>11</v>
      </c>
      <c r="I5" s="164"/>
      <c r="J5" s="25" t="s">
        <v>12</v>
      </c>
      <c r="K5" s="163" t="s">
        <v>11</v>
      </c>
      <c r="L5" s="164"/>
      <c r="M5" s="25" t="s">
        <v>12</v>
      </c>
      <c r="N5" s="163" t="s">
        <v>11</v>
      </c>
      <c r="O5" s="164"/>
      <c r="P5" s="25" t="s">
        <v>12</v>
      </c>
      <c r="Q5" s="163" t="s">
        <v>11</v>
      </c>
      <c r="R5" s="164"/>
      <c r="S5" s="25" t="s">
        <v>12</v>
      </c>
      <c r="T5" s="163" t="s">
        <v>11</v>
      </c>
      <c r="U5" s="164"/>
      <c r="V5" s="25" t="s">
        <v>12</v>
      </c>
      <c r="W5" s="23" t="s">
        <v>11</v>
      </c>
      <c r="X5" s="24"/>
      <c r="Y5" s="25" t="s">
        <v>12</v>
      </c>
      <c r="Z5" s="23" t="s">
        <v>11</v>
      </c>
      <c r="AA5" s="24"/>
      <c r="AB5" s="25" t="s">
        <v>12</v>
      </c>
      <c r="AC5" s="213" t="s">
        <v>11</v>
      </c>
      <c r="AD5" s="214"/>
      <c r="AE5" s="215" t="s">
        <v>12</v>
      </c>
      <c r="AF5" s="213" t="s">
        <v>11</v>
      </c>
      <c r="AG5" s="214"/>
      <c r="AH5" s="215" t="s">
        <v>12</v>
      </c>
      <c r="AI5" s="590"/>
      <c r="AJ5" s="592"/>
    </row>
    <row r="6" spans="1:36" s="40" customFormat="1" ht="12.75" customHeight="1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151">
        <v>2</v>
      </c>
      <c r="L6" s="152" t="s">
        <v>33</v>
      </c>
      <c r="M6" s="176">
        <v>3</v>
      </c>
      <c r="N6" s="68">
        <v>2</v>
      </c>
      <c r="O6" s="69" t="s">
        <v>33</v>
      </c>
      <c r="P6" s="175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179"/>
      <c r="Z6" s="177"/>
      <c r="AA6" s="180"/>
      <c r="AB6" s="181"/>
      <c r="AC6" s="216"/>
      <c r="AD6" s="217"/>
      <c r="AE6" s="218"/>
      <c r="AF6" s="216"/>
      <c r="AG6" s="217"/>
      <c r="AH6" s="218"/>
      <c r="AI6" s="146">
        <f>15*(E6+H6+K6+N6+Q6+T6+W6+Z6+AC6+AF6)</f>
        <v>180</v>
      </c>
      <c r="AJ6" s="267">
        <f>G6+J6+M6+P6+S6+V6+Y6+AB6+AE6+AH6</f>
        <v>18</v>
      </c>
    </row>
    <row r="7" spans="1:36" s="40" customFormat="1" ht="12.75" customHeight="1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65"/>
      <c r="L7" s="64"/>
      <c r="M7" s="121"/>
      <c r="N7" s="65"/>
      <c r="O7" s="64"/>
      <c r="P7" s="121"/>
      <c r="Q7" s="65"/>
      <c r="R7" s="64"/>
      <c r="S7" s="121"/>
      <c r="T7" s="65"/>
      <c r="U7" s="64" t="s">
        <v>25</v>
      </c>
      <c r="V7" s="121">
        <v>0</v>
      </c>
      <c r="W7" s="177"/>
      <c r="X7" s="178"/>
      <c r="Y7" s="179"/>
      <c r="Z7" s="177"/>
      <c r="AA7" s="180"/>
      <c r="AB7" s="181"/>
      <c r="AC7" s="216"/>
      <c r="AD7" s="217"/>
      <c r="AE7" s="218"/>
      <c r="AF7" s="216"/>
      <c r="AG7" s="217"/>
      <c r="AH7" s="218"/>
      <c r="AI7" s="147">
        <f t="shared" ref="AI7:AI15" si="0">15*(E7+H7+K7+N7+Q7+T7+W7+Z7+AC7+AF7)</f>
        <v>0</v>
      </c>
      <c r="AJ7" s="266">
        <f t="shared" ref="AJ7:AJ15" si="1">G7+J7+M7+P7+S7+V7+Y7+AB7+AE7+AH7</f>
        <v>0</v>
      </c>
    </row>
    <row r="8" spans="1:36" s="40" customFormat="1" ht="12.75" customHeight="1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121">
        <v>1</v>
      </c>
      <c r="H8" s="65">
        <v>1</v>
      </c>
      <c r="I8" s="64" t="s">
        <v>13</v>
      </c>
      <c r="J8" s="121">
        <v>1</v>
      </c>
      <c r="K8" s="65"/>
      <c r="L8" s="64"/>
      <c r="M8" s="121"/>
      <c r="N8" s="65"/>
      <c r="O8" s="64"/>
      <c r="P8" s="121"/>
      <c r="Q8" s="65"/>
      <c r="R8" s="64"/>
      <c r="S8" s="121"/>
      <c r="T8" s="65"/>
      <c r="U8" s="64"/>
      <c r="V8" s="121"/>
      <c r="W8" s="184"/>
      <c r="X8" s="185"/>
      <c r="Y8" s="186"/>
      <c r="Z8" s="184"/>
      <c r="AA8" s="187"/>
      <c r="AB8" s="188"/>
      <c r="AC8" s="219"/>
      <c r="AD8" s="220"/>
      <c r="AE8" s="221"/>
      <c r="AF8" s="219"/>
      <c r="AG8" s="220"/>
      <c r="AH8" s="221"/>
      <c r="AI8" s="147">
        <f t="shared" si="0"/>
        <v>30</v>
      </c>
      <c r="AJ8" s="266">
        <f t="shared" si="1"/>
        <v>2</v>
      </c>
    </row>
    <row r="9" spans="1:36" s="40" customFormat="1" ht="12.75" customHeight="1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121">
        <v>1</v>
      </c>
      <c r="Q9" s="65">
        <v>1</v>
      </c>
      <c r="R9" s="64" t="s">
        <v>15</v>
      </c>
      <c r="S9" s="121">
        <v>1</v>
      </c>
      <c r="T9" s="65"/>
      <c r="U9" s="64"/>
      <c r="V9" s="121"/>
      <c r="W9" s="184"/>
      <c r="X9" s="185"/>
      <c r="Y9" s="186"/>
      <c r="Z9" s="184"/>
      <c r="AA9" s="187"/>
      <c r="AB9" s="188"/>
      <c r="AC9" s="219"/>
      <c r="AD9" s="220"/>
      <c r="AE9" s="221"/>
      <c r="AF9" s="219"/>
      <c r="AG9" s="220"/>
      <c r="AH9" s="221"/>
      <c r="AI9" s="147">
        <f t="shared" si="0"/>
        <v>105</v>
      </c>
      <c r="AJ9" s="266">
        <f t="shared" si="1"/>
        <v>7</v>
      </c>
    </row>
    <row r="10" spans="1:36" s="40" customFormat="1" ht="12.75" customHeight="1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121">
        <v>2</v>
      </c>
      <c r="Q10" s="65">
        <v>1</v>
      </c>
      <c r="R10" s="64" t="s">
        <v>15</v>
      </c>
      <c r="S10" s="121">
        <v>2</v>
      </c>
      <c r="T10" s="65"/>
      <c r="U10" s="64"/>
      <c r="V10" s="121"/>
      <c r="W10" s="184"/>
      <c r="X10" s="185"/>
      <c r="Y10" s="186"/>
      <c r="Z10" s="184"/>
      <c r="AA10" s="187"/>
      <c r="AB10" s="188"/>
      <c r="AC10" s="219"/>
      <c r="AD10" s="220"/>
      <c r="AE10" s="221"/>
      <c r="AF10" s="219"/>
      <c r="AG10" s="220"/>
      <c r="AH10" s="221"/>
      <c r="AI10" s="147">
        <f t="shared" si="0"/>
        <v>105</v>
      </c>
      <c r="AJ10" s="266">
        <f t="shared" si="1"/>
        <v>14</v>
      </c>
    </row>
    <row r="11" spans="1:36" s="40" customFormat="1" ht="12.75" customHeight="1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121"/>
      <c r="Q11" s="65">
        <v>1</v>
      </c>
      <c r="R11" s="64" t="s">
        <v>15</v>
      </c>
      <c r="S11" s="121">
        <v>1</v>
      </c>
      <c r="T11" s="65">
        <v>2</v>
      </c>
      <c r="U11" s="64" t="s">
        <v>15</v>
      </c>
      <c r="V11" s="121">
        <v>2</v>
      </c>
      <c r="W11" s="184"/>
      <c r="X11" s="185"/>
      <c r="Y11" s="186"/>
      <c r="Z11" s="184"/>
      <c r="AA11" s="187"/>
      <c r="AB11" s="188"/>
      <c r="AC11" s="219"/>
      <c r="AD11" s="220"/>
      <c r="AE11" s="221"/>
      <c r="AF11" s="219"/>
      <c r="AG11" s="220"/>
      <c r="AH11" s="221"/>
      <c r="AI11" s="147">
        <f t="shared" si="0"/>
        <v>45</v>
      </c>
      <c r="AJ11" s="266">
        <f t="shared" si="1"/>
        <v>3</v>
      </c>
    </row>
    <row r="12" spans="1:36" s="40" customFormat="1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121"/>
      <c r="Q12" s="65"/>
      <c r="R12" s="64"/>
      <c r="S12" s="121"/>
      <c r="T12" s="65"/>
      <c r="U12" s="64" t="s">
        <v>25</v>
      </c>
      <c r="V12" s="121">
        <v>0</v>
      </c>
      <c r="W12" s="184"/>
      <c r="X12" s="185"/>
      <c r="Y12" s="186"/>
      <c r="Z12" s="184"/>
      <c r="AA12" s="187"/>
      <c r="AB12" s="188"/>
      <c r="AC12" s="219"/>
      <c r="AD12" s="220"/>
      <c r="AE12" s="221"/>
      <c r="AF12" s="219"/>
      <c r="AG12" s="220"/>
      <c r="AH12" s="221"/>
      <c r="AI12" s="147">
        <f t="shared" si="0"/>
        <v>0</v>
      </c>
      <c r="AJ12" s="268">
        <f t="shared" si="1"/>
        <v>0</v>
      </c>
    </row>
    <row r="13" spans="1:36" s="40" customFormat="1" x14ac:dyDescent="0.2">
      <c r="A13" s="401" t="s">
        <v>115</v>
      </c>
      <c r="B13" s="62" t="s">
        <v>27</v>
      </c>
      <c r="C13" s="158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121"/>
      <c r="Q13" s="65"/>
      <c r="R13" s="64"/>
      <c r="S13" s="121"/>
      <c r="T13" s="65"/>
      <c r="U13" s="64"/>
      <c r="V13" s="121"/>
      <c r="W13" s="190"/>
      <c r="X13" s="185"/>
      <c r="Y13" s="186"/>
      <c r="Z13" s="190"/>
      <c r="AA13" s="191"/>
      <c r="AB13" s="186"/>
      <c r="AC13" s="222"/>
      <c r="AD13" s="223"/>
      <c r="AE13" s="224"/>
      <c r="AF13" s="222"/>
      <c r="AG13" s="223"/>
      <c r="AH13" s="224"/>
      <c r="AI13" s="147">
        <f t="shared" si="0"/>
        <v>30</v>
      </c>
      <c r="AJ13" s="266">
        <f t="shared" si="1"/>
        <v>2</v>
      </c>
    </row>
    <row r="14" spans="1:36" s="40" customFormat="1" x14ac:dyDescent="0.2">
      <c r="A14" s="401" t="s">
        <v>116</v>
      </c>
      <c r="B14" s="62" t="s">
        <v>28</v>
      </c>
      <c r="C14" s="158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121"/>
      <c r="N14" s="65">
        <v>2</v>
      </c>
      <c r="O14" s="64" t="s">
        <v>33</v>
      </c>
      <c r="P14" s="121">
        <v>2</v>
      </c>
      <c r="Q14" s="65"/>
      <c r="R14" s="64"/>
      <c r="S14" s="121"/>
      <c r="T14" s="65"/>
      <c r="U14" s="64"/>
      <c r="V14" s="121"/>
      <c r="W14" s="190"/>
      <c r="X14" s="185"/>
      <c r="Y14" s="186"/>
      <c r="Z14" s="190"/>
      <c r="AA14" s="191"/>
      <c r="AB14" s="186"/>
      <c r="AC14" s="222"/>
      <c r="AD14" s="223"/>
      <c r="AE14" s="224"/>
      <c r="AF14" s="222"/>
      <c r="AG14" s="223"/>
      <c r="AH14" s="224"/>
      <c r="AI14" s="147">
        <f t="shared" si="0"/>
        <v>30</v>
      </c>
      <c r="AJ14" s="266">
        <f t="shared" si="1"/>
        <v>2</v>
      </c>
    </row>
    <row r="15" spans="1:36" s="40" customFormat="1" x14ac:dyDescent="0.2">
      <c r="A15" s="401" t="s">
        <v>117</v>
      </c>
      <c r="B15" s="158" t="s">
        <v>17</v>
      </c>
      <c r="C15" s="158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121">
        <v>2</v>
      </c>
      <c r="N15" s="65"/>
      <c r="O15" s="64"/>
      <c r="P15" s="121"/>
      <c r="Q15" s="65"/>
      <c r="R15" s="64"/>
      <c r="S15" s="121"/>
      <c r="T15" s="65"/>
      <c r="U15" s="64"/>
      <c r="V15" s="121"/>
      <c r="W15" s="190"/>
      <c r="X15" s="185"/>
      <c r="Y15" s="186"/>
      <c r="Z15" s="190"/>
      <c r="AA15" s="191"/>
      <c r="AB15" s="186"/>
      <c r="AC15" s="222"/>
      <c r="AD15" s="223"/>
      <c r="AE15" s="224"/>
      <c r="AF15" s="222"/>
      <c r="AG15" s="223"/>
      <c r="AH15" s="224"/>
      <c r="AI15" s="147">
        <f t="shared" si="0"/>
        <v>30</v>
      </c>
      <c r="AJ15" s="266">
        <f t="shared" si="1"/>
        <v>2</v>
      </c>
    </row>
    <row r="16" spans="1:36" ht="25.5" x14ac:dyDescent="0.2">
      <c r="A16" s="474" t="s">
        <v>133</v>
      </c>
      <c r="B16" s="62" t="s">
        <v>108</v>
      </c>
      <c r="C16" s="421" t="s">
        <v>184</v>
      </c>
      <c r="D16" s="451" t="s">
        <v>19</v>
      </c>
      <c r="E16" s="65"/>
      <c r="F16" s="64"/>
      <c r="G16" s="186"/>
      <c r="H16" s="65"/>
      <c r="I16" s="64"/>
      <c r="J16" s="186"/>
      <c r="K16" s="65"/>
      <c r="L16" s="64"/>
      <c r="M16" s="186"/>
      <c r="N16" s="65"/>
      <c r="O16" s="64"/>
      <c r="P16" s="186"/>
      <c r="Q16" s="65">
        <v>4</v>
      </c>
      <c r="R16" s="64" t="s">
        <v>19</v>
      </c>
      <c r="S16" s="186">
        <v>2</v>
      </c>
      <c r="T16" s="65">
        <v>4</v>
      </c>
      <c r="U16" s="74" t="s">
        <v>15</v>
      </c>
      <c r="V16" s="198">
        <v>2</v>
      </c>
      <c r="W16" s="190"/>
      <c r="X16" s="197"/>
      <c r="Y16" s="198"/>
      <c r="Z16" s="190"/>
      <c r="AA16" s="191"/>
      <c r="AB16" s="186"/>
      <c r="AC16" s="222"/>
      <c r="AD16" s="223"/>
      <c r="AE16" s="224"/>
      <c r="AF16" s="222"/>
      <c r="AG16" s="223"/>
      <c r="AH16" s="224"/>
      <c r="AI16" s="270">
        <f>15*(E16+H16+K16+N16+Q16+T16+W16+Z16+AC16+AF16)</f>
        <v>120</v>
      </c>
      <c r="AJ16" s="266">
        <f>G16+J16+M16+P16+S16+V16+Y16+AB16+AE16+AH16</f>
        <v>4</v>
      </c>
    </row>
    <row r="17" spans="1:38" ht="13.5" customHeight="1" x14ac:dyDescent="0.2">
      <c r="A17" s="401" t="s">
        <v>149</v>
      </c>
      <c r="B17" s="62" t="s">
        <v>29</v>
      </c>
      <c r="C17" s="62"/>
      <c r="D17" s="195" t="s">
        <v>19</v>
      </c>
      <c r="E17" s="65">
        <v>1</v>
      </c>
      <c r="F17" s="64" t="s">
        <v>20</v>
      </c>
      <c r="G17" s="186"/>
      <c r="H17" s="65">
        <v>1</v>
      </c>
      <c r="I17" s="64" t="s">
        <v>20</v>
      </c>
      <c r="J17" s="186"/>
      <c r="K17" s="65">
        <v>1</v>
      </c>
      <c r="L17" s="64" t="s">
        <v>20</v>
      </c>
      <c r="M17" s="186"/>
      <c r="N17" s="65">
        <v>1</v>
      </c>
      <c r="O17" s="64" t="s">
        <v>20</v>
      </c>
      <c r="P17" s="186"/>
      <c r="Q17" s="65">
        <v>1</v>
      </c>
      <c r="R17" s="64" t="s">
        <v>20</v>
      </c>
      <c r="S17" s="186"/>
      <c r="T17" s="65">
        <v>1</v>
      </c>
      <c r="U17" s="74" t="s">
        <v>20</v>
      </c>
      <c r="V17" s="63"/>
      <c r="W17" s="199"/>
      <c r="X17" s="200"/>
      <c r="Y17" s="201"/>
      <c r="Z17" s="202"/>
      <c r="AA17" s="200"/>
      <c r="AB17" s="203"/>
      <c r="AC17" s="225"/>
      <c r="AD17" s="226"/>
      <c r="AE17" s="227"/>
      <c r="AF17" s="225"/>
      <c r="AG17" s="226"/>
      <c r="AH17" s="227"/>
      <c r="AI17" s="270">
        <f>15*(E17+H17+K17+N17+Q17+T17+W17+Z17+AC17+AF17)</f>
        <v>90</v>
      </c>
      <c r="AJ17" s="266">
        <f>G17+J17+M17+P17+S17+V17+Y17+AB17+AE17+AH17</f>
        <v>0</v>
      </c>
    </row>
    <row r="18" spans="1:38" s="40" customFormat="1" ht="12.75" customHeight="1" x14ac:dyDescent="0.2">
      <c r="A18" s="481" t="s">
        <v>293</v>
      </c>
      <c r="B18" s="410" t="s">
        <v>298</v>
      </c>
      <c r="C18" s="450" t="s">
        <v>184</v>
      </c>
      <c r="D18" s="449" t="s">
        <v>19</v>
      </c>
      <c r="E18" s="73">
        <v>2</v>
      </c>
      <c r="F18" s="74" t="s">
        <v>33</v>
      </c>
      <c r="G18" s="179">
        <v>7</v>
      </c>
      <c r="H18" s="73">
        <v>2</v>
      </c>
      <c r="I18" s="74" t="s">
        <v>33</v>
      </c>
      <c r="J18" s="179">
        <v>7</v>
      </c>
      <c r="K18" s="73">
        <v>2</v>
      </c>
      <c r="L18" s="74" t="s">
        <v>33</v>
      </c>
      <c r="M18" s="179">
        <v>7</v>
      </c>
      <c r="N18" s="73">
        <v>2</v>
      </c>
      <c r="O18" s="74" t="s">
        <v>33</v>
      </c>
      <c r="P18" s="179">
        <v>7</v>
      </c>
      <c r="Q18" s="73">
        <v>2</v>
      </c>
      <c r="R18" s="74" t="s">
        <v>33</v>
      </c>
      <c r="S18" s="179">
        <v>7</v>
      </c>
      <c r="T18" s="73">
        <v>2</v>
      </c>
      <c r="U18" s="74" t="s">
        <v>33</v>
      </c>
      <c r="V18" s="179">
        <v>7</v>
      </c>
      <c r="W18" s="149">
        <v>2</v>
      </c>
      <c r="X18" s="150" t="s">
        <v>33</v>
      </c>
      <c r="Y18" s="186">
        <v>7</v>
      </c>
      <c r="Z18" s="149">
        <v>2</v>
      </c>
      <c r="AA18" s="150" t="s">
        <v>19</v>
      </c>
      <c r="AB18" s="186">
        <v>7</v>
      </c>
      <c r="AC18" s="222"/>
      <c r="AD18" s="223"/>
      <c r="AE18" s="224"/>
      <c r="AF18" s="222"/>
      <c r="AG18" s="223"/>
      <c r="AH18" s="224"/>
      <c r="AI18" s="270">
        <f t="shared" ref="AI18:AI31" si="2">15*(E18+H18+K18+N18+Q18+T18+W18+Z18+AC18+AF18)</f>
        <v>240</v>
      </c>
      <c r="AJ18" s="266">
        <f t="shared" ref="AJ18:AJ31" si="3">G18+J18+M18+P18+S18+V18+Y18+AB18+AE18+AH18</f>
        <v>56</v>
      </c>
      <c r="AL18" s="4"/>
    </row>
    <row r="19" spans="1:38" s="2" customFormat="1" ht="25.5" x14ac:dyDescent="0.2">
      <c r="A19" s="429" t="s">
        <v>173</v>
      </c>
      <c r="B19" s="415" t="s">
        <v>158</v>
      </c>
      <c r="C19" s="466" t="s">
        <v>294</v>
      </c>
      <c r="D19" s="450"/>
      <c r="E19" s="73"/>
      <c r="F19" s="74"/>
      <c r="G19" s="318"/>
      <c r="H19" s="73"/>
      <c r="I19" s="74"/>
      <c r="J19" s="318"/>
      <c r="K19" s="73"/>
      <c r="L19" s="74"/>
      <c r="M19" s="318"/>
      <c r="N19" s="73"/>
      <c r="O19" s="74"/>
      <c r="P19" s="318"/>
      <c r="Q19" s="73"/>
      <c r="R19" s="74"/>
      <c r="S19" s="318"/>
      <c r="T19" s="73"/>
      <c r="U19" s="74"/>
      <c r="V19" s="318"/>
      <c r="W19" s="63"/>
      <c r="X19" s="64"/>
      <c r="Y19" s="317"/>
      <c r="Z19" s="65"/>
      <c r="AA19" s="64" t="s">
        <v>25</v>
      </c>
      <c r="AB19" s="317">
        <v>0</v>
      </c>
      <c r="AC19" s="115"/>
      <c r="AD19" s="116"/>
      <c r="AE19" s="340"/>
      <c r="AF19" s="115"/>
      <c r="AG19" s="116"/>
      <c r="AH19" s="340"/>
      <c r="AI19" s="82">
        <f t="shared" si="2"/>
        <v>0</v>
      </c>
      <c r="AJ19" s="348">
        <f t="shared" si="3"/>
        <v>0</v>
      </c>
      <c r="AK19" s="40"/>
      <c r="AL19" s="4"/>
    </row>
    <row r="20" spans="1:38" s="40" customFormat="1" x14ac:dyDescent="0.2">
      <c r="A20" s="429" t="s">
        <v>295</v>
      </c>
      <c r="B20" s="410" t="s">
        <v>222</v>
      </c>
      <c r="C20" s="450" t="s">
        <v>184</v>
      </c>
      <c r="D20" s="449" t="s">
        <v>186</v>
      </c>
      <c r="E20" s="73">
        <v>1</v>
      </c>
      <c r="F20" s="74" t="s">
        <v>33</v>
      </c>
      <c r="G20" s="121">
        <v>1</v>
      </c>
      <c r="H20" s="73">
        <v>1</v>
      </c>
      <c r="I20" s="74" t="s">
        <v>33</v>
      </c>
      <c r="J20" s="121">
        <v>1</v>
      </c>
      <c r="K20" s="73">
        <v>1</v>
      </c>
      <c r="L20" s="74" t="s">
        <v>33</v>
      </c>
      <c r="M20" s="121">
        <v>1</v>
      </c>
      <c r="N20" s="73">
        <v>1</v>
      </c>
      <c r="O20" s="74" t="s">
        <v>33</v>
      </c>
      <c r="P20" s="121">
        <v>1</v>
      </c>
      <c r="Q20" s="65"/>
      <c r="R20" s="64"/>
      <c r="S20" s="121"/>
      <c r="T20" s="65"/>
      <c r="U20" s="64"/>
      <c r="V20" s="121"/>
      <c r="W20" s="149"/>
      <c r="X20" s="150"/>
      <c r="Y20" s="186"/>
      <c r="Z20" s="149"/>
      <c r="AA20" s="150"/>
      <c r="AB20" s="186"/>
      <c r="AC20" s="222"/>
      <c r="AD20" s="223"/>
      <c r="AE20" s="224"/>
      <c r="AF20" s="222"/>
      <c r="AG20" s="223"/>
      <c r="AH20" s="224"/>
      <c r="AI20" s="270">
        <f t="shared" si="2"/>
        <v>60</v>
      </c>
      <c r="AJ20" s="266">
        <f t="shared" si="3"/>
        <v>4</v>
      </c>
      <c r="AL20" s="4"/>
    </row>
    <row r="21" spans="1:38" s="40" customFormat="1" x14ac:dyDescent="0.2">
      <c r="A21" s="440" t="s">
        <v>196</v>
      </c>
      <c r="B21" s="62" t="s">
        <v>229</v>
      </c>
      <c r="C21" s="450"/>
      <c r="D21" s="451" t="s">
        <v>19</v>
      </c>
      <c r="E21" s="73">
        <v>1</v>
      </c>
      <c r="F21" s="74" t="s">
        <v>15</v>
      </c>
      <c r="G21" s="186">
        <v>1</v>
      </c>
      <c r="H21" s="73">
        <v>1</v>
      </c>
      <c r="I21" s="74" t="s">
        <v>15</v>
      </c>
      <c r="J21" s="186">
        <v>1</v>
      </c>
      <c r="K21" s="73">
        <v>1</v>
      </c>
      <c r="L21" s="74" t="s">
        <v>15</v>
      </c>
      <c r="M21" s="186">
        <v>1</v>
      </c>
      <c r="N21" s="73">
        <v>1</v>
      </c>
      <c r="O21" s="74" t="s">
        <v>15</v>
      </c>
      <c r="P21" s="186">
        <v>1</v>
      </c>
      <c r="Q21" s="73">
        <v>1</v>
      </c>
      <c r="R21" s="74" t="s">
        <v>15</v>
      </c>
      <c r="S21" s="186">
        <v>1</v>
      </c>
      <c r="T21" s="73">
        <v>1</v>
      </c>
      <c r="U21" s="74" t="s">
        <v>15</v>
      </c>
      <c r="V21" s="186">
        <v>1</v>
      </c>
      <c r="W21" s="149">
        <v>1</v>
      </c>
      <c r="X21" s="150" t="s">
        <v>19</v>
      </c>
      <c r="Y21" s="186">
        <v>1</v>
      </c>
      <c r="Z21" s="149">
        <v>1</v>
      </c>
      <c r="AA21" s="150" t="s">
        <v>19</v>
      </c>
      <c r="AB21" s="186">
        <v>1</v>
      </c>
      <c r="AC21" s="222"/>
      <c r="AD21" s="223"/>
      <c r="AE21" s="224"/>
      <c r="AF21" s="222"/>
      <c r="AG21" s="223"/>
      <c r="AH21" s="224"/>
      <c r="AI21" s="270">
        <f t="shared" si="2"/>
        <v>120</v>
      </c>
      <c r="AJ21" s="266">
        <f t="shared" si="3"/>
        <v>8</v>
      </c>
      <c r="AL21" s="4"/>
    </row>
    <row r="22" spans="1:38" s="40" customFormat="1" ht="12.75" customHeight="1" x14ac:dyDescent="0.2">
      <c r="A22" s="440" t="s">
        <v>126</v>
      </c>
      <c r="B22" s="62" t="s">
        <v>106</v>
      </c>
      <c r="C22" s="62"/>
      <c r="D22" s="195" t="s">
        <v>19</v>
      </c>
      <c r="E22" s="65">
        <v>1</v>
      </c>
      <c r="F22" s="64" t="s">
        <v>15</v>
      </c>
      <c r="G22" s="186">
        <v>3</v>
      </c>
      <c r="H22" s="65">
        <v>1</v>
      </c>
      <c r="I22" s="64" t="s">
        <v>15</v>
      </c>
      <c r="J22" s="186">
        <v>3</v>
      </c>
      <c r="K22" s="65">
        <v>1</v>
      </c>
      <c r="L22" s="64" t="s">
        <v>15</v>
      </c>
      <c r="M22" s="186">
        <v>3</v>
      </c>
      <c r="N22" s="65">
        <v>1</v>
      </c>
      <c r="O22" s="64" t="s">
        <v>15</v>
      </c>
      <c r="P22" s="186">
        <v>3</v>
      </c>
      <c r="Q22" s="65">
        <v>1</v>
      </c>
      <c r="R22" s="64" t="s">
        <v>15</v>
      </c>
      <c r="S22" s="186">
        <v>3</v>
      </c>
      <c r="T22" s="65">
        <v>1</v>
      </c>
      <c r="U22" s="64" t="s">
        <v>15</v>
      </c>
      <c r="V22" s="198">
        <v>3</v>
      </c>
      <c r="W22" s="149">
        <v>1</v>
      </c>
      <c r="X22" s="150" t="s">
        <v>19</v>
      </c>
      <c r="Y22" s="186">
        <v>3</v>
      </c>
      <c r="Z22" s="149">
        <v>1</v>
      </c>
      <c r="AA22" s="150" t="s">
        <v>19</v>
      </c>
      <c r="AB22" s="186">
        <v>3</v>
      </c>
      <c r="AC22" s="222"/>
      <c r="AD22" s="223"/>
      <c r="AE22" s="224"/>
      <c r="AF22" s="222"/>
      <c r="AG22" s="223"/>
      <c r="AH22" s="224"/>
      <c r="AI22" s="270">
        <f t="shared" si="2"/>
        <v>120</v>
      </c>
      <c r="AJ22" s="266">
        <f t="shared" si="3"/>
        <v>24</v>
      </c>
      <c r="AL22" s="4"/>
    </row>
    <row r="23" spans="1:38" s="40" customFormat="1" ht="12.75" customHeight="1" x14ac:dyDescent="0.2">
      <c r="A23" s="467" t="s">
        <v>125</v>
      </c>
      <c r="B23" s="62" t="s">
        <v>193</v>
      </c>
      <c r="C23" s="62"/>
      <c r="D23" s="195" t="s">
        <v>19</v>
      </c>
      <c r="E23" s="65">
        <v>4</v>
      </c>
      <c r="F23" s="64" t="s">
        <v>15</v>
      </c>
      <c r="G23" s="186">
        <v>2</v>
      </c>
      <c r="H23" s="65">
        <v>4</v>
      </c>
      <c r="I23" s="64" t="s">
        <v>15</v>
      </c>
      <c r="J23" s="186">
        <v>2</v>
      </c>
      <c r="K23" s="65">
        <v>4</v>
      </c>
      <c r="L23" s="64" t="s">
        <v>15</v>
      </c>
      <c r="M23" s="186">
        <v>2</v>
      </c>
      <c r="N23" s="65">
        <v>4</v>
      </c>
      <c r="O23" s="64" t="s">
        <v>15</v>
      </c>
      <c r="P23" s="186">
        <v>2</v>
      </c>
      <c r="Q23" s="65">
        <v>4</v>
      </c>
      <c r="R23" s="64" t="s">
        <v>15</v>
      </c>
      <c r="S23" s="186">
        <v>2</v>
      </c>
      <c r="T23" s="65">
        <v>4</v>
      </c>
      <c r="U23" s="74" t="s">
        <v>15</v>
      </c>
      <c r="V23" s="63">
        <v>2</v>
      </c>
      <c r="W23" s="149">
        <v>4</v>
      </c>
      <c r="X23" s="150" t="s">
        <v>19</v>
      </c>
      <c r="Y23" s="186">
        <v>2</v>
      </c>
      <c r="Z23" s="149">
        <v>4</v>
      </c>
      <c r="AA23" s="150" t="s">
        <v>19</v>
      </c>
      <c r="AB23" s="186">
        <v>2</v>
      </c>
      <c r="AC23" s="222"/>
      <c r="AD23" s="223"/>
      <c r="AE23" s="224"/>
      <c r="AF23" s="222"/>
      <c r="AG23" s="223"/>
      <c r="AH23" s="224"/>
      <c r="AI23" s="270">
        <f>15*(E23+H23+K23+N23+Q23+T23+W23+Z23+AC23+AF23)</f>
        <v>480</v>
      </c>
      <c r="AJ23" s="266">
        <f>G23+J23+M23+P23+S23+V23+Y23+AB23+AE23+AH23</f>
        <v>16</v>
      </c>
      <c r="AL23" s="4"/>
    </row>
    <row r="24" spans="1:38" s="40" customFormat="1" x14ac:dyDescent="0.2">
      <c r="A24" s="481" t="s">
        <v>297</v>
      </c>
      <c r="B24" s="411" t="s">
        <v>299</v>
      </c>
      <c r="C24" s="411"/>
      <c r="D24" s="487" t="s">
        <v>19</v>
      </c>
      <c r="E24" s="65"/>
      <c r="F24" s="64"/>
      <c r="G24" s="121"/>
      <c r="H24" s="65"/>
      <c r="I24" s="64"/>
      <c r="J24" s="121"/>
      <c r="K24" s="65"/>
      <c r="L24" s="64"/>
      <c r="M24" s="121"/>
      <c r="N24" s="65"/>
      <c r="O24" s="64"/>
      <c r="P24" s="121"/>
      <c r="Q24" s="65">
        <v>2</v>
      </c>
      <c r="R24" s="64" t="s">
        <v>19</v>
      </c>
      <c r="S24" s="121">
        <v>2</v>
      </c>
      <c r="T24" s="65">
        <v>2</v>
      </c>
      <c r="U24" s="74" t="s">
        <v>15</v>
      </c>
      <c r="V24" s="313">
        <v>2</v>
      </c>
      <c r="W24" s="149"/>
      <c r="X24" s="150"/>
      <c r="Y24" s="186"/>
      <c r="Z24" s="149"/>
      <c r="AA24" s="150"/>
      <c r="AB24" s="186"/>
      <c r="AC24" s="222"/>
      <c r="AD24" s="223"/>
      <c r="AE24" s="224"/>
      <c r="AF24" s="222"/>
      <c r="AG24" s="223"/>
      <c r="AH24" s="224"/>
      <c r="AI24" s="270">
        <f t="shared" si="2"/>
        <v>60</v>
      </c>
      <c r="AJ24" s="266">
        <f t="shared" si="3"/>
        <v>4</v>
      </c>
    </row>
    <row r="25" spans="1:38" s="40" customFormat="1" ht="12.75" customHeight="1" x14ac:dyDescent="0.2">
      <c r="A25" s="467" t="s">
        <v>239</v>
      </c>
      <c r="B25" s="62" t="s">
        <v>227</v>
      </c>
      <c r="C25" s="62"/>
      <c r="D25" s="195" t="s">
        <v>19</v>
      </c>
      <c r="E25" s="65">
        <v>1</v>
      </c>
      <c r="F25" s="64" t="s">
        <v>15</v>
      </c>
      <c r="G25" s="186">
        <v>1</v>
      </c>
      <c r="H25" s="65">
        <v>1</v>
      </c>
      <c r="I25" s="64" t="s">
        <v>33</v>
      </c>
      <c r="J25" s="186">
        <v>1</v>
      </c>
      <c r="K25" s="65"/>
      <c r="L25" s="64"/>
      <c r="M25" s="186"/>
      <c r="N25" s="65"/>
      <c r="O25" s="64"/>
      <c r="P25" s="186"/>
      <c r="Q25" s="65"/>
      <c r="R25" s="64"/>
      <c r="S25" s="186"/>
      <c r="T25" s="65"/>
      <c r="U25" s="74"/>
      <c r="V25" s="198"/>
      <c r="W25" s="190"/>
      <c r="X25" s="197"/>
      <c r="Y25" s="198"/>
      <c r="Z25" s="190"/>
      <c r="AA25" s="191"/>
      <c r="AB25" s="186"/>
      <c r="AC25" s="222"/>
      <c r="AD25" s="223"/>
      <c r="AE25" s="224"/>
      <c r="AF25" s="222"/>
      <c r="AG25" s="223"/>
      <c r="AH25" s="224"/>
      <c r="AI25" s="270">
        <f t="shared" si="2"/>
        <v>30</v>
      </c>
      <c r="AJ25" s="266">
        <f t="shared" si="3"/>
        <v>2</v>
      </c>
    </row>
    <row r="26" spans="1:38" s="40" customFormat="1" ht="12.75" customHeight="1" x14ac:dyDescent="0.2">
      <c r="A26" s="481" t="s">
        <v>296</v>
      </c>
      <c r="B26" s="411" t="s">
        <v>300</v>
      </c>
      <c r="C26" s="487" t="s">
        <v>184</v>
      </c>
      <c r="D26" s="487" t="s">
        <v>19</v>
      </c>
      <c r="E26" s="65"/>
      <c r="F26" s="64"/>
      <c r="G26" s="186"/>
      <c r="H26" s="65"/>
      <c r="I26" s="64"/>
      <c r="J26" s="186"/>
      <c r="K26" s="65">
        <v>1</v>
      </c>
      <c r="L26" s="64" t="s">
        <v>15</v>
      </c>
      <c r="M26" s="186">
        <v>2</v>
      </c>
      <c r="N26" s="65">
        <v>1</v>
      </c>
      <c r="O26" s="64" t="s">
        <v>15</v>
      </c>
      <c r="P26" s="186">
        <v>2</v>
      </c>
      <c r="Q26" s="65">
        <v>1</v>
      </c>
      <c r="R26" s="64" t="s">
        <v>15</v>
      </c>
      <c r="S26" s="186">
        <v>2</v>
      </c>
      <c r="T26" s="65">
        <v>1</v>
      </c>
      <c r="U26" s="74" t="s">
        <v>15</v>
      </c>
      <c r="V26" s="186">
        <v>2</v>
      </c>
      <c r="W26" s="197"/>
      <c r="X26" s="197"/>
      <c r="Y26" s="198"/>
      <c r="Z26" s="190"/>
      <c r="AA26" s="191"/>
      <c r="AB26" s="273"/>
      <c r="AC26" s="222"/>
      <c r="AD26" s="223"/>
      <c r="AE26" s="224"/>
      <c r="AF26" s="222"/>
      <c r="AG26" s="223"/>
      <c r="AH26" s="224"/>
      <c r="AI26" s="270">
        <f>15*(E26+H26+K26+N26+Q26+T26+W26+Z26+AC26+AF26)</f>
        <v>60</v>
      </c>
      <c r="AJ26" s="266">
        <f>G26+J26+M26+P26+S26+V26+Y26+AB26+AE26+AH26</f>
        <v>8</v>
      </c>
    </row>
    <row r="27" spans="1:38" s="40" customFormat="1" ht="12.75" customHeight="1" x14ac:dyDescent="0.2">
      <c r="A27" s="467"/>
      <c r="B27" s="160" t="s">
        <v>18</v>
      </c>
      <c r="C27" s="160"/>
      <c r="D27" s="160"/>
      <c r="E27" s="161"/>
      <c r="F27" s="154"/>
      <c r="G27" s="179"/>
      <c r="H27" s="162"/>
      <c r="I27" s="154"/>
      <c r="J27" s="179">
        <v>5</v>
      </c>
      <c r="K27" s="162"/>
      <c r="L27" s="154"/>
      <c r="M27" s="179"/>
      <c r="N27" s="162"/>
      <c r="O27" s="154"/>
      <c r="P27" s="179"/>
      <c r="Q27" s="162"/>
      <c r="R27" s="154"/>
      <c r="S27" s="179"/>
      <c r="T27" s="162"/>
      <c r="U27" s="154"/>
      <c r="V27" s="179"/>
      <c r="W27" s="190"/>
      <c r="X27" s="206"/>
      <c r="Y27" s="179">
        <v>4</v>
      </c>
      <c r="Z27" s="207"/>
      <c r="AA27" s="206"/>
      <c r="AB27" s="179">
        <v>7</v>
      </c>
      <c r="AC27" s="222"/>
      <c r="AD27" s="223"/>
      <c r="AE27" s="224"/>
      <c r="AF27" s="222"/>
      <c r="AG27" s="223"/>
      <c r="AH27" s="224"/>
      <c r="AI27" s="270">
        <f t="shared" si="2"/>
        <v>0</v>
      </c>
      <c r="AJ27" s="266">
        <f t="shared" si="3"/>
        <v>16</v>
      </c>
    </row>
    <row r="28" spans="1:38" s="40" customFormat="1" ht="12.75" customHeight="1" thickBot="1" x14ac:dyDescent="0.25">
      <c r="A28" s="475" t="s">
        <v>131</v>
      </c>
      <c r="B28" s="62" t="s">
        <v>59</v>
      </c>
      <c r="C28" s="62"/>
      <c r="D28" s="195" t="s">
        <v>13</v>
      </c>
      <c r="E28" s="149"/>
      <c r="F28" s="150"/>
      <c r="G28" s="186"/>
      <c r="H28" s="149"/>
      <c r="I28" s="150"/>
      <c r="J28" s="186"/>
      <c r="K28" s="149"/>
      <c r="L28" s="150"/>
      <c r="M28" s="186"/>
      <c r="N28" s="149"/>
      <c r="O28" s="150"/>
      <c r="P28" s="186"/>
      <c r="Q28" s="149"/>
      <c r="R28" s="150"/>
      <c r="S28" s="186"/>
      <c r="T28" s="149"/>
      <c r="U28" s="150"/>
      <c r="V28" s="186"/>
      <c r="W28" s="190">
        <v>0</v>
      </c>
      <c r="X28" s="191" t="s">
        <v>19</v>
      </c>
      <c r="Y28" s="186">
        <v>4</v>
      </c>
      <c r="Z28" s="190">
        <v>0</v>
      </c>
      <c r="AA28" s="191" t="s">
        <v>19</v>
      </c>
      <c r="AB28" s="186">
        <v>4</v>
      </c>
      <c r="AC28" s="222"/>
      <c r="AD28" s="223"/>
      <c r="AE28" s="224"/>
      <c r="AF28" s="222"/>
      <c r="AG28" s="223"/>
      <c r="AH28" s="224"/>
      <c r="AI28" s="272">
        <f t="shared" si="2"/>
        <v>0</v>
      </c>
      <c r="AJ28" s="266">
        <f t="shared" si="3"/>
        <v>8</v>
      </c>
    </row>
    <row r="29" spans="1:38" s="40" customFormat="1" ht="12.75" customHeight="1" thickBot="1" x14ac:dyDescent="0.25">
      <c r="A29" s="234"/>
      <c r="B29" s="595" t="s">
        <v>86</v>
      </c>
      <c r="C29" s="596"/>
      <c r="D29" s="596"/>
      <c r="E29" s="596"/>
      <c r="F29" s="596"/>
      <c r="G29" s="596"/>
      <c r="H29" s="596"/>
      <c r="I29" s="596"/>
      <c r="J29" s="596"/>
      <c r="K29" s="596"/>
      <c r="L29" s="596"/>
      <c r="M29" s="596"/>
      <c r="N29" s="596"/>
      <c r="O29" s="596"/>
      <c r="P29" s="596"/>
      <c r="Q29" s="596"/>
      <c r="R29" s="596"/>
      <c r="S29" s="596"/>
      <c r="T29" s="596"/>
      <c r="U29" s="596"/>
      <c r="V29" s="596"/>
      <c r="W29" s="596"/>
      <c r="X29" s="596"/>
      <c r="Y29" s="596"/>
      <c r="Z29" s="596"/>
      <c r="AA29" s="596"/>
      <c r="AB29" s="596"/>
      <c r="AC29" s="596"/>
      <c r="AD29" s="596"/>
      <c r="AE29" s="596"/>
      <c r="AF29" s="596"/>
      <c r="AG29" s="596"/>
      <c r="AH29" s="596"/>
      <c r="AI29" s="596"/>
      <c r="AJ29" s="597"/>
    </row>
    <row r="30" spans="1:38" s="40" customFormat="1" x14ac:dyDescent="0.2">
      <c r="A30" s="468" t="s">
        <v>132</v>
      </c>
      <c r="B30" s="91" t="s">
        <v>223</v>
      </c>
      <c r="C30" s="453" t="s">
        <v>184</v>
      </c>
      <c r="D30" s="453" t="s">
        <v>186</v>
      </c>
      <c r="E30" s="65"/>
      <c r="F30" s="64"/>
      <c r="G30" s="121"/>
      <c r="H30" s="65"/>
      <c r="I30" s="64"/>
      <c r="J30" s="121"/>
      <c r="K30" s="65">
        <v>2</v>
      </c>
      <c r="L30" s="64" t="s">
        <v>33</v>
      </c>
      <c r="M30" s="121">
        <v>3</v>
      </c>
      <c r="N30" s="65">
        <v>2</v>
      </c>
      <c r="O30" s="64" t="s">
        <v>33</v>
      </c>
      <c r="P30" s="121">
        <v>3</v>
      </c>
      <c r="Q30" s="65">
        <v>2</v>
      </c>
      <c r="R30" s="64" t="s">
        <v>33</v>
      </c>
      <c r="S30" s="121">
        <v>3</v>
      </c>
      <c r="T30" s="65">
        <v>2</v>
      </c>
      <c r="U30" s="64" t="s">
        <v>33</v>
      </c>
      <c r="V30" s="121">
        <v>3</v>
      </c>
      <c r="W30" s="92"/>
      <c r="X30" s="64"/>
      <c r="Y30" s="228"/>
      <c r="Z30" s="92"/>
      <c r="AA30" s="64"/>
      <c r="AB30" s="228"/>
      <c r="AC30" s="115"/>
      <c r="AD30" s="116"/>
      <c r="AE30" s="120"/>
      <c r="AF30" s="115"/>
      <c r="AG30" s="116"/>
      <c r="AH30" s="120"/>
      <c r="AI30" s="82">
        <f t="shared" si="2"/>
        <v>120</v>
      </c>
      <c r="AJ30" s="276">
        <f t="shared" si="3"/>
        <v>12</v>
      </c>
    </row>
    <row r="31" spans="1:38" s="40" customFormat="1" x14ac:dyDescent="0.2">
      <c r="A31" s="468" t="s">
        <v>128</v>
      </c>
      <c r="B31" s="91" t="s">
        <v>271</v>
      </c>
      <c r="C31" s="453" t="s">
        <v>184</v>
      </c>
      <c r="D31" s="453" t="s">
        <v>19</v>
      </c>
      <c r="E31" s="65"/>
      <c r="F31" s="64"/>
      <c r="G31" s="121"/>
      <c r="H31" s="65"/>
      <c r="I31" s="64"/>
      <c r="J31" s="121"/>
      <c r="K31" s="65"/>
      <c r="L31" s="64"/>
      <c r="M31" s="121"/>
      <c r="N31" s="65">
        <v>2</v>
      </c>
      <c r="O31" s="64" t="s">
        <v>19</v>
      </c>
      <c r="P31" s="208">
        <v>2</v>
      </c>
      <c r="Q31" s="65">
        <v>2</v>
      </c>
      <c r="R31" s="64" t="s">
        <v>19</v>
      </c>
      <c r="S31" s="208">
        <v>2</v>
      </c>
      <c r="T31" s="65"/>
      <c r="U31" s="64"/>
      <c r="V31" s="121"/>
      <c r="W31" s="65"/>
      <c r="X31" s="64"/>
      <c r="Y31" s="121"/>
      <c r="Z31" s="65"/>
      <c r="AA31" s="64"/>
      <c r="AB31" s="121"/>
      <c r="AC31" s="115"/>
      <c r="AD31" s="116"/>
      <c r="AE31" s="120"/>
      <c r="AF31" s="115"/>
      <c r="AG31" s="116"/>
      <c r="AH31" s="120"/>
      <c r="AI31" s="82">
        <f t="shared" si="2"/>
        <v>60</v>
      </c>
      <c r="AJ31" s="231">
        <f t="shared" si="3"/>
        <v>4</v>
      </c>
    </row>
    <row r="32" spans="1:38" s="40" customFormat="1" x14ac:dyDescent="0.2">
      <c r="A32" s="468" t="s">
        <v>129</v>
      </c>
      <c r="B32" s="91" t="s">
        <v>272</v>
      </c>
      <c r="C32" s="453" t="s">
        <v>184</v>
      </c>
      <c r="D32" s="453" t="s">
        <v>19</v>
      </c>
      <c r="E32" s="65"/>
      <c r="F32" s="64"/>
      <c r="G32" s="121"/>
      <c r="H32" s="65"/>
      <c r="I32" s="64"/>
      <c r="J32" s="121"/>
      <c r="K32" s="65"/>
      <c r="L32" s="64"/>
      <c r="M32" s="121"/>
      <c r="N32" s="65"/>
      <c r="O32" s="64"/>
      <c r="P32" s="208"/>
      <c r="Q32" s="65"/>
      <c r="R32" s="64"/>
      <c r="S32" s="121"/>
      <c r="T32" s="92">
        <v>2</v>
      </c>
      <c r="U32" s="64" t="s">
        <v>19</v>
      </c>
      <c r="V32" s="228">
        <v>2</v>
      </c>
      <c r="W32" s="92">
        <v>2</v>
      </c>
      <c r="X32" s="64" t="s">
        <v>19</v>
      </c>
      <c r="Y32" s="228">
        <v>2</v>
      </c>
      <c r="Z32" s="92">
        <v>2</v>
      </c>
      <c r="AA32" s="64" t="s">
        <v>19</v>
      </c>
      <c r="AB32" s="228">
        <v>2</v>
      </c>
      <c r="AC32" s="115"/>
      <c r="AD32" s="116"/>
      <c r="AE32" s="120"/>
      <c r="AF32" s="115"/>
      <c r="AG32" s="116"/>
      <c r="AH32" s="120"/>
      <c r="AI32" s="82">
        <f>15*(E32+H32+K32+N32+Q32+T32+W32+Z32+AC32+AF32)</f>
        <v>90</v>
      </c>
      <c r="AJ32" s="231">
        <f>G32+J32+M32+P32+S32+V32+Y32+AB32+AE32+AH32</f>
        <v>6</v>
      </c>
    </row>
    <row r="33" spans="1:36" s="40" customFormat="1" x14ac:dyDescent="0.2">
      <c r="A33" s="468" t="s">
        <v>130</v>
      </c>
      <c r="B33" s="91" t="s">
        <v>58</v>
      </c>
      <c r="C33" s="91"/>
      <c r="D33" s="453" t="s">
        <v>19</v>
      </c>
      <c r="E33" s="65"/>
      <c r="F33" s="64"/>
      <c r="G33" s="121"/>
      <c r="H33" s="65"/>
      <c r="I33" s="64"/>
      <c r="J33" s="121"/>
      <c r="K33" s="65"/>
      <c r="L33" s="64"/>
      <c r="M33" s="121"/>
      <c r="N33" s="65"/>
      <c r="O33" s="64"/>
      <c r="P33" s="208"/>
      <c r="Q33" s="65"/>
      <c r="R33" s="64"/>
      <c r="S33" s="121"/>
      <c r="T33" s="92"/>
      <c r="U33" s="64"/>
      <c r="V33" s="228"/>
      <c r="W33" s="92">
        <v>1</v>
      </c>
      <c r="X33" s="64" t="s">
        <v>19</v>
      </c>
      <c r="Y33" s="228">
        <v>1</v>
      </c>
      <c r="Z33" s="92"/>
      <c r="AA33" s="64"/>
      <c r="AB33" s="228"/>
      <c r="AC33" s="115"/>
      <c r="AD33" s="116"/>
      <c r="AE33" s="120"/>
      <c r="AF33" s="115"/>
      <c r="AG33" s="116"/>
      <c r="AH33" s="120"/>
      <c r="AI33" s="82">
        <f>15*(E33+H33+K33+N33+Q33+T33+W33+Z33+AC33+AF33)</f>
        <v>15</v>
      </c>
      <c r="AJ33" s="231">
        <f>G33+J33+M33+P33+S33+V33+Y33+AB33+AE33+AH33</f>
        <v>1</v>
      </c>
    </row>
    <row r="34" spans="1:36" s="40" customFormat="1" ht="25.5" x14ac:dyDescent="0.2">
      <c r="A34" s="468" t="s">
        <v>127</v>
      </c>
      <c r="B34" s="91" t="s">
        <v>42</v>
      </c>
      <c r="C34" s="453" t="s">
        <v>184</v>
      </c>
      <c r="D34" s="453" t="s">
        <v>19</v>
      </c>
      <c r="E34" s="65">
        <v>2</v>
      </c>
      <c r="F34" s="64" t="s">
        <v>20</v>
      </c>
      <c r="G34" s="121">
        <v>0</v>
      </c>
      <c r="H34" s="65"/>
      <c r="I34" s="64"/>
      <c r="J34" s="121"/>
      <c r="K34" s="65"/>
      <c r="L34" s="64"/>
      <c r="M34" s="121"/>
      <c r="N34" s="65"/>
      <c r="O34" s="64"/>
      <c r="P34" s="208"/>
      <c r="Q34" s="65"/>
      <c r="R34" s="64"/>
      <c r="S34" s="121"/>
      <c r="T34" s="65"/>
      <c r="U34" s="64"/>
      <c r="V34" s="121"/>
      <c r="W34" s="229"/>
      <c r="X34" s="230"/>
      <c r="Y34" s="121"/>
      <c r="Z34" s="229">
        <v>2</v>
      </c>
      <c r="AA34" s="230" t="s">
        <v>20</v>
      </c>
      <c r="AB34" s="121">
        <v>0</v>
      </c>
      <c r="AC34" s="211"/>
      <c r="AD34" s="212"/>
      <c r="AE34" s="120"/>
      <c r="AF34" s="211"/>
      <c r="AG34" s="212"/>
      <c r="AH34" s="120"/>
      <c r="AI34" s="60">
        <f>15*(E34+H34+K34+N34+Q34+T34+W34+Z34+AC34+AF34)</f>
        <v>60</v>
      </c>
      <c r="AJ34" s="231">
        <f>G34+J34+M34+P34+S34+V34+Y34+AB34+AE34+AH34</f>
        <v>0</v>
      </c>
    </row>
    <row r="35" spans="1:36" s="40" customFormat="1" x14ac:dyDescent="0.2">
      <c r="A35" s="476" t="s">
        <v>148</v>
      </c>
      <c r="B35" s="91" t="s">
        <v>40</v>
      </c>
      <c r="C35" s="91"/>
      <c r="D35" s="453" t="s">
        <v>186</v>
      </c>
      <c r="E35" s="65">
        <v>2</v>
      </c>
      <c r="F35" s="64" t="s">
        <v>33</v>
      </c>
      <c r="G35" s="121">
        <v>2</v>
      </c>
      <c r="H35" s="65"/>
      <c r="I35" s="64"/>
      <c r="J35" s="121"/>
      <c r="K35" s="65"/>
      <c r="L35" s="64"/>
      <c r="M35" s="121"/>
      <c r="N35" s="65"/>
      <c r="O35" s="64"/>
      <c r="P35" s="208"/>
      <c r="Q35" s="65"/>
      <c r="R35" s="64"/>
      <c r="S35" s="121"/>
      <c r="T35" s="65"/>
      <c r="U35" s="64"/>
      <c r="V35" s="121"/>
      <c r="W35" s="65"/>
      <c r="X35" s="64"/>
      <c r="Y35" s="121"/>
      <c r="Z35" s="65"/>
      <c r="AA35" s="64"/>
      <c r="AB35" s="121"/>
      <c r="AC35" s="115"/>
      <c r="AD35" s="116"/>
      <c r="AE35" s="120"/>
      <c r="AF35" s="115"/>
      <c r="AG35" s="116"/>
      <c r="AH35" s="120"/>
      <c r="AI35" s="82">
        <f>15*(E35+H35+K35+N35+Q35+T35+W35+Z35+AC35+AF35)</f>
        <v>30</v>
      </c>
      <c r="AJ35" s="231">
        <f>G35+J35+M35+P35+S35+V35+Y35+AB35+AE35+AH35</f>
        <v>2</v>
      </c>
    </row>
    <row r="36" spans="1:36" s="40" customFormat="1" x14ac:dyDescent="0.2">
      <c r="A36" s="476" t="s">
        <v>146</v>
      </c>
      <c r="B36" s="91" t="s">
        <v>41</v>
      </c>
      <c r="C36" s="91"/>
      <c r="D36" s="453" t="s">
        <v>186</v>
      </c>
      <c r="E36" s="65"/>
      <c r="F36" s="64"/>
      <c r="G36" s="121"/>
      <c r="H36" s="65">
        <v>2</v>
      </c>
      <c r="I36" s="64" t="s">
        <v>33</v>
      </c>
      <c r="J36" s="121">
        <v>2</v>
      </c>
      <c r="K36" s="65"/>
      <c r="L36" s="64"/>
      <c r="M36" s="121"/>
      <c r="N36" s="65"/>
      <c r="O36" s="64"/>
      <c r="P36" s="208"/>
      <c r="Q36" s="65"/>
      <c r="R36" s="64"/>
      <c r="S36" s="121"/>
      <c r="T36" s="65"/>
      <c r="U36" s="64"/>
      <c r="V36" s="121"/>
      <c r="W36" s="65"/>
      <c r="X36" s="64"/>
      <c r="Y36" s="121"/>
      <c r="Z36" s="65"/>
      <c r="AA36" s="64"/>
      <c r="AB36" s="121"/>
      <c r="AC36" s="115"/>
      <c r="AD36" s="116"/>
      <c r="AE36" s="120"/>
      <c r="AF36" s="115"/>
      <c r="AG36" s="116"/>
      <c r="AH36" s="120"/>
      <c r="AI36" s="82">
        <f>15*(E36+H36+K36+N36+Q36+T36+W36+Z36+AC36+AF36)</f>
        <v>30</v>
      </c>
      <c r="AJ36" s="231">
        <f>G36+J36+M36+P36+S36+V36+Y36+AB36+AE36+AH36</f>
        <v>2</v>
      </c>
    </row>
    <row r="37" spans="1:36" s="40" customFormat="1" x14ac:dyDescent="0.2">
      <c r="A37" s="476" t="s">
        <v>147</v>
      </c>
      <c r="B37" s="93" t="s">
        <v>43</v>
      </c>
      <c r="C37" s="93"/>
      <c r="D37" s="464" t="s">
        <v>19</v>
      </c>
      <c r="E37" s="65"/>
      <c r="F37" s="64"/>
      <c r="G37" s="121"/>
      <c r="H37" s="65"/>
      <c r="I37" s="64"/>
      <c r="J37" s="121"/>
      <c r="K37" s="65">
        <v>2</v>
      </c>
      <c r="L37" s="64" t="s">
        <v>15</v>
      </c>
      <c r="M37" s="121">
        <v>2</v>
      </c>
      <c r="N37" s="65"/>
      <c r="O37" s="64"/>
      <c r="P37" s="208"/>
      <c r="Q37" s="65"/>
      <c r="R37" s="64"/>
      <c r="S37" s="121"/>
      <c r="T37" s="65"/>
      <c r="U37" s="64"/>
      <c r="V37" s="121"/>
      <c r="W37" s="65"/>
      <c r="X37" s="64"/>
      <c r="Y37" s="121"/>
      <c r="Z37" s="65"/>
      <c r="AA37" s="64"/>
      <c r="AB37" s="121"/>
      <c r="AC37" s="115"/>
      <c r="AD37" s="116"/>
      <c r="AE37" s="120"/>
      <c r="AF37" s="115"/>
      <c r="AG37" s="116"/>
      <c r="AH37" s="120"/>
      <c r="AI37" s="82">
        <f t="shared" ref="AI37:AI56" si="4">15*(E37+H37+K37+N37+Q37+T37+W37+Z37+AC37+AF37)</f>
        <v>30</v>
      </c>
      <c r="AJ37" s="231">
        <f t="shared" ref="AJ37:AJ56" si="5">G37+J37+M37+P37+S37+V37+Y37+AB37+AE37+AH37</f>
        <v>2</v>
      </c>
    </row>
    <row r="38" spans="1:36" s="40" customFormat="1" x14ac:dyDescent="0.2">
      <c r="A38" s="476" t="s">
        <v>134</v>
      </c>
      <c r="B38" s="91" t="s">
        <v>44</v>
      </c>
      <c r="C38" s="91"/>
      <c r="D38" s="453" t="s">
        <v>19</v>
      </c>
      <c r="E38" s="65"/>
      <c r="F38" s="64"/>
      <c r="G38" s="121"/>
      <c r="H38" s="65"/>
      <c r="I38" s="64"/>
      <c r="J38" s="121"/>
      <c r="K38" s="65">
        <v>2</v>
      </c>
      <c r="L38" s="64" t="s">
        <v>15</v>
      </c>
      <c r="M38" s="121">
        <v>3</v>
      </c>
      <c r="N38" s="65"/>
      <c r="O38" s="64"/>
      <c r="P38" s="208"/>
      <c r="Q38" s="65"/>
      <c r="R38" s="64"/>
      <c r="S38" s="121"/>
      <c r="T38" s="65"/>
      <c r="U38" s="64"/>
      <c r="V38" s="121"/>
      <c r="W38" s="65"/>
      <c r="X38" s="64"/>
      <c r="Y38" s="121"/>
      <c r="Z38" s="65"/>
      <c r="AA38" s="64"/>
      <c r="AB38" s="121"/>
      <c r="AC38" s="115"/>
      <c r="AD38" s="116"/>
      <c r="AE38" s="120"/>
      <c r="AF38" s="115"/>
      <c r="AG38" s="116"/>
      <c r="AH38" s="120"/>
      <c r="AI38" s="82">
        <f t="shared" si="4"/>
        <v>30</v>
      </c>
      <c r="AJ38" s="231">
        <f t="shared" si="5"/>
        <v>3</v>
      </c>
    </row>
    <row r="39" spans="1:36" s="40" customFormat="1" x14ac:dyDescent="0.2">
      <c r="A39" s="476" t="s">
        <v>145</v>
      </c>
      <c r="B39" s="91" t="s">
        <v>45</v>
      </c>
      <c r="C39" s="91"/>
      <c r="D39" s="453" t="s">
        <v>19</v>
      </c>
      <c r="E39" s="65"/>
      <c r="F39" s="64"/>
      <c r="G39" s="121"/>
      <c r="H39" s="65"/>
      <c r="I39" s="64"/>
      <c r="J39" s="121"/>
      <c r="K39" s="65"/>
      <c r="L39" s="64"/>
      <c r="M39" s="121"/>
      <c r="N39" s="65">
        <v>2</v>
      </c>
      <c r="O39" s="64" t="s">
        <v>15</v>
      </c>
      <c r="P39" s="208">
        <v>3</v>
      </c>
      <c r="Q39" s="65"/>
      <c r="R39" s="64"/>
      <c r="S39" s="121"/>
      <c r="T39" s="65"/>
      <c r="U39" s="64"/>
      <c r="V39" s="121"/>
      <c r="W39" s="65"/>
      <c r="X39" s="64"/>
      <c r="Y39" s="121"/>
      <c r="Z39" s="65"/>
      <c r="AA39" s="64"/>
      <c r="AB39" s="121"/>
      <c r="AC39" s="115"/>
      <c r="AD39" s="116"/>
      <c r="AE39" s="120"/>
      <c r="AF39" s="115"/>
      <c r="AG39" s="116"/>
      <c r="AH39" s="120"/>
      <c r="AI39" s="82">
        <f t="shared" si="4"/>
        <v>30</v>
      </c>
      <c r="AJ39" s="231">
        <f t="shared" si="5"/>
        <v>3</v>
      </c>
    </row>
    <row r="40" spans="1:36" s="40" customFormat="1" x14ac:dyDescent="0.2">
      <c r="A40" s="476" t="s">
        <v>135</v>
      </c>
      <c r="B40" s="91" t="s">
        <v>46</v>
      </c>
      <c r="C40" s="91"/>
      <c r="D40" s="453" t="s">
        <v>186</v>
      </c>
      <c r="E40" s="65"/>
      <c r="F40" s="64"/>
      <c r="G40" s="121"/>
      <c r="H40" s="65"/>
      <c r="I40" s="64"/>
      <c r="J40" s="121"/>
      <c r="K40" s="65"/>
      <c r="L40" s="64"/>
      <c r="M40" s="121"/>
      <c r="N40" s="65"/>
      <c r="O40" s="64"/>
      <c r="P40" s="208"/>
      <c r="Q40" s="65">
        <v>2</v>
      </c>
      <c r="R40" s="64" t="s">
        <v>33</v>
      </c>
      <c r="S40" s="121">
        <v>2</v>
      </c>
      <c r="T40" s="65"/>
      <c r="U40" s="64"/>
      <c r="V40" s="121"/>
      <c r="W40" s="65"/>
      <c r="X40" s="64"/>
      <c r="Y40" s="121"/>
      <c r="Z40" s="65"/>
      <c r="AA40" s="64"/>
      <c r="AB40" s="121"/>
      <c r="AC40" s="115"/>
      <c r="AD40" s="116"/>
      <c r="AE40" s="120"/>
      <c r="AF40" s="115"/>
      <c r="AG40" s="116"/>
      <c r="AH40" s="120"/>
      <c r="AI40" s="82">
        <f t="shared" si="4"/>
        <v>30</v>
      </c>
      <c r="AJ40" s="231">
        <f t="shared" si="5"/>
        <v>2</v>
      </c>
    </row>
    <row r="41" spans="1:36" s="40" customFormat="1" ht="36" x14ac:dyDescent="0.2">
      <c r="A41" s="476" t="s">
        <v>140</v>
      </c>
      <c r="B41" s="91" t="s">
        <v>47</v>
      </c>
      <c r="C41" s="463" t="s">
        <v>269</v>
      </c>
      <c r="D41" s="453" t="s">
        <v>19</v>
      </c>
      <c r="E41" s="65"/>
      <c r="F41" s="64"/>
      <c r="G41" s="121"/>
      <c r="H41" s="65"/>
      <c r="I41" s="64"/>
      <c r="J41" s="121"/>
      <c r="K41" s="65"/>
      <c r="L41" s="64"/>
      <c r="M41" s="121"/>
      <c r="N41" s="65"/>
      <c r="O41" s="64"/>
      <c r="P41" s="208"/>
      <c r="Q41" s="65"/>
      <c r="R41" s="64"/>
      <c r="S41" s="121"/>
      <c r="T41" s="65">
        <v>3</v>
      </c>
      <c r="U41" s="64" t="s">
        <v>15</v>
      </c>
      <c r="V41" s="121">
        <v>2</v>
      </c>
      <c r="W41" s="65"/>
      <c r="X41" s="64"/>
      <c r="Y41" s="121"/>
      <c r="Z41" s="65"/>
      <c r="AA41" s="64"/>
      <c r="AB41" s="121"/>
      <c r="AC41" s="115"/>
      <c r="AD41" s="116"/>
      <c r="AE41" s="120"/>
      <c r="AF41" s="115"/>
      <c r="AG41" s="116"/>
      <c r="AH41" s="120"/>
      <c r="AI41" s="82">
        <f t="shared" si="4"/>
        <v>45</v>
      </c>
      <c r="AJ41" s="231">
        <f t="shared" si="5"/>
        <v>2</v>
      </c>
    </row>
    <row r="42" spans="1:36" s="40" customFormat="1" x14ac:dyDescent="0.2">
      <c r="A42" s="476" t="s">
        <v>144</v>
      </c>
      <c r="B42" s="91" t="s">
        <v>48</v>
      </c>
      <c r="C42" s="91"/>
      <c r="D42" s="453" t="s">
        <v>186</v>
      </c>
      <c r="E42" s="65"/>
      <c r="F42" s="64"/>
      <c r="G42" s="121"/>
      <c r="H42" s="65"/>
      <c r="I42" s="64"/>
      <c r="J42" s="121"/>
      <c r="K42" s="65"/>
      <c r="L42" s="64"/>
      <c r="M42" s="121"/>
      <c r="N42" s="65"/>
      <c r="O42" s="64"/>
      <c r="P42" s="208"/>
      <c r="Q42" s="65"/>
      <c r="R42" s="64"/>
      <c r="S42" s="121"/>
      <c r="T42" s="65"/>
      <c r="U42" s="64"/>
      <c r="V42" s="121"/>
      <c r="W42" s="65">
        <v>2</v>
      </c>
      <c r="X42" s="64" t="s">
        <v>33</v>
      </c>
      <c r="Y42" s="121">
        <v>2</v>
      </c>
      <c r="Z42" s="65"/>
      <c r="AA42" s="64"/>
      <c r="AB42" s="121"/>
      <c r="AC42" s="115"/>
      <c r="AD42" s="116"/>
      <c r="AE42" s="120"/>
      <c r="AF42" s="115"/>
      <c r="AG42" s="116"/>
      <c r="AH42" s="120"/>
      <c r="AI42" s="82">
        <f t="shared" si="4"/>
        <v>30</v>
      </c>
      <c r="AJ42" s="231">
        <f t="shared" si="5"/>
        <v>2</v>
      </c>
    </row>
    <row r="43" spans="1:36" s="40" customFormat="1" x14ac:dyDescent="0.2">
      <c r="A43" s="476" t="s">
        <v>142</v>
      </c>
      <c r="B43" s="91" t="s">
        <v>49</v>
      </c>
      <c r="C43" s="91"/>
      <c r="D43" s="453" t="s">
        <v>186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/>
      <c r="R43" s="64"/>
      <c r="S43" s="121"/>
      <c r="T43" s="65"/>
      <c r="U43" s="64"/>
      <c r="V43" s="121"/>
      <c r="W43" s="65"/>
      <c r="X43" s="64"/>
      <c r="Y43" s="121"/>
      <c r="Z43" s="65">
        <v>2</v>
      </c>
      <c r="AA43" s="64" t="s">
        <v>33</v>
      </c>
      <c r="AB43" s="121">
        <v>2</v>
      </c>
      <c r="AC43" s="115"/>
      <c r="AD43" s="116"/>
      <c r="AE43" s="120"/>
      <c r="AF43" s="115"/>
      <c r="AG43" s="116"/>
      <c r="AH43" s="120"/>
      <c r="AI43" s="82">
        <f t="shared" si="4"/>
        <v>30</v>
      </c>
      <c r="AJ43" s="231">
        <f t="shared" si="5"/>
        <v>2</v>
      </c>
    </row>
    <row r="44" spans="1:36" s="40" customFormat="1" x14ac:dyDescent="0.2">
      <c r="A44" s="476" t="s">
        <v>143</v>
      </c>
      <c r="B44" s="91" t="s">
        <v>50</v>
      </c>
      <c r="C44" s="91"/>
      <c r="D44" s="453" t="s">
        <v>186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65"/>
      <c r="U44" s="64"/>
      <c r="V44" s="121"/>
      <c r="W44" s="65">
        <v>2</v>
      </c>
      <c r="X44" s="64" t="s">
        <v>33</v>
      </c>
      <c r="Y44" s="121">
        <v>3</v>
      </c>
      <c r="Z44" s="65"/>
      <c r="AA44" s="64"/>
      <c r="AB44" s="121"/>
      <c r="AC44" s="115"/>
      <c r="AD44" s="116"/>
      <c r="AE44" s="120"/>
      <c r="AF44" s="115"/>
      <c r="AG44" s="116"/>
      <c r="AH44" s="120"/>
      <c r="AI44" s="82">
        <f t="shared" si="4"/>
        <v>30</v>
      </c>
      <c r="AJ44" s="231">
        <f t="shared" si="5"/>
        <v>3</v>
      </c>
    </row>
    <row r="45" spans="1:36" s="47" customFormat="1" ht="13.5" thickBot="1" x14ac:dyDescent="0.25">
      <c r="A45" s="476" t="s">
        <v>141</v>
      </c>
      <c r="B45" s="91" t="s">
        <v>51</v>
      </c>
      <c r="C45" s="91"/>
      <c r="D45" s="453" t="s">
        <v>186</v>
      </c>
      <c r="E45" s="65"/>
      <c r="F45" s="64"/>
      <c r="G45" s="121"/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65">
        <v>2</v>
      </c>
      <c r="X45" s="64" t="s">
        <v>33</v>
      </c>
      <c r="Y45" s="121">
        <v>2</v>
      </c>
      <c r="Z45" s="65"/>
      <c r="AA45" s="64"/>
      <c r="AB45" s="121"/>
      <c r="AC45" s="115"/>
      <c r="AD45" s="116"/>
      <c r="AE45" s="120"/>
      <c r="AF45" s="115"/>
      <c r="AG45" s="116"/>
      <c r="AH45" s="120"/>
      <c r="AI45" s="82">
        <f t="shared" si="4"/>
        <v>30</v>
      </c>
      <c r="AJ45" s="231">
        <f t="shared" si="5"/>
        <v>2</v>
      </c>
    </row>
    <row r="46" spans="1:36" s="47" customFormat="1" ht="13.5" customHeight="1" thickBot="1" x14ac:dyDescent="0.25">
      <c r="A46" s="477"/>
      <c r="B46" s="598" t="s">
        <v>88</v>
      </c>
      <c r="C46" s="609"/>
      <c r="D46" s="496"/>
      <c r="E46" s="545" t="s">
        <v>1</v>
      </c>
      <c r="F46" s="546"/>
      <c r="G46" s="547"/>
      <c r="H46" s="548" t="s">
        <v>2</v>
      </c>
      <c r="I46" s="549"/>
      <c r="J46" s="550"/>
      <c r="K46" s="545" t="s">
        <v>3</v>
      </c>
      <c r="L46" s="546"/>
      <c r="M46" s="547"/>
      <c r="N46" s="545" t="s">
        <v>4</v>
      </c>
      <c r="O46" s="546"/>
      <c r="P46" s="547"/>
      <c r="Q46" s="545" t="s">
        <v>5</v>
      </c>
      <c r="R46" s="546"/>
      <c r="S46" s="547"/>
      <c r="T46" s="545" t="s">
        <v>6</v>
      </c>
      <c r="U46" s="546"/>
      <c r="V46" s="547"/>
      <c r="W46" s="545" t="s">
        <v>7</v>
      </c>
      <c r="X46" s="546"/>
      <c r="Y46" s="547"/>
      <c r="Z46" s="545" t="s">
        <v>8</v>
      </c>
      <c r="AA46" s="546"/>
      <c r="AB46" s="547"/>
      <c r="AC46" s="551" t="s">
        <v>9</v>
      </c>
      <c r="AD46" s="552"/>
      <c r="AE46" s="553"/>
      <c r="AF46" s="551" t="s">
        <v>10</v>
      </c>
      <c r="AG46" s="552"/>
      <c r="AH46" s="553"/>
      <c r="AI46" s="106" t="s">
        <v>11</v>
      </c>
      <c r="AJ46" s="106" t="s">
        <v>12</v>
      </c>
    </row>
    <row r="47" spans="1:36" s="47" customFormat="1" ht="13.5" thickBot="1" x14ac:dyDescent="0.25">
      <c r="A47" s="477"/>
      <c r="B47" s="610"/>
      <c r="C47" s="611"/>
      <c r="D47" s="497"/>
      <c r="E47" s="280" t="s">
        <v>11</v>
      </c>
      <c r="F47" s="281"/>
      <c r="G47" s="282" t="s">
        <v>12</v>
      </c>
      <c r="H47" s="283" t="s">
        <v>11</v>
      </c>
      <c r="I47" s="284"/>
      <c r="J47" s="282" t="s">
        <v>12</v>
      </c>
      <c r="K47" s="283" t="s">
        <v>11</v>
      </c>
      <c r="L47" s="284"/>
      <c r="M47" s="282" t="s">
        <v>12</v>
      </c>
      <c r="N47" s="283" t="s">
        <v>11</v>
      </c>
      <c r="O47" s="284"/>
      <c r="P47" s="282" t="s">
        <v>12</v>
      </c>
      <c r="Q47" s="283" t="s">
        <v>11</v>
      </c>
      <c r="R47" s="284"/>
      <c r="S47" s="282" t="s">
        <v>12</v>
      </c>
      <c r="T47" s="283" t="s">
        <v>11</v>
      </c>
      <c r="U47" s="284"/>
      <c r="V47" s="282" t="s">
        <v>12</v>
      </c>
      <c r="W47" s="101" t="s">
        <v>11</v>
      </c>
      <c r="X47" s="102"/>
      <c r="Y47" s="100" t="s">
        <v>12</v>
      </c>
      <c r="Z47" s="101" t="s">
        <v>11</v>
      </c>
      <c r="AA47" s="102"/>
      <c r="AB47" s="100" t="s">
        <v>12</v>
      </c>
      <c r="AC47" s="285" t="s">
        <v>11</v>
      </c>
      <c r="AD47" s="286"/>
      <c r="AE47" s="287" t="s">
        <v>12</v>
      </c>
      <c r="AF47" s="285" t="s">
        <v>11</v>
      </c>
      <c r="AG47" s="286"/>
      <c r="AH47" s="287" t="s">
        <v>12</v>
      </c>
      <c r="AI47" s="288"/>
      <c r="AJ47" s="288"/>
    </row>
    <row r="48" spans="1:36" s="22" customFormat="1" x14ac:dyDescent="0.2">
      <c r="A48" s="478" t="s">
        <v>139</v>
      </c>
      <c r="B48" s="84" t="s">
        <v>53</v>
      </c>
      <c r="C48" s="84"/>
      <c r="D48" s="483" t="s">
        <v>19</v>
      </c>
      <c r="E48" s="65"/>
      <c r="F48" s="64"/>
      <c r="G48" s="121"/>
      <c r="H48" s="65"/>
      <c r="I48" s="64"/>
      <c r="J48" s="121"/>
      <c r="K48" s="65"/>
      <c r="L48" s="64"/>
      <c r="M48" s="121"/>
      <c r="N48" s="65"/>
      <c r="O48" s="64"/>
      <c r="P48" s="208"/>
      <c r="Q48" s="65"/>
      <c r="R48" s="64"/>
      <c r="S48" s="121"/>
      <c r="T48" s="65"/>
      <c r="U48" s="64"/>
      <c r="V48" s="121"/>
      <c r="W48" s="65">
        <v>2</v>
      </c>
      <c r="X48" s="64" t="s">
        <v>19</v>
      </c>
      <c r="Y48" s="121">
        <v>2</v>
      </c>
      <c r="Z48" s="65"/>
      <c r="AA48" s="64"/>
      <c r="AB48" s="121"/>
      <c r="AC48" s="115"/>
      <c r="AD48" s="116"/>
      <c r="AE48" s="120"/>
      <c r="AF48" s="115"/>
      <c r="AG48" s="116"/>
      <c r="AH48" s="120"/>
      <c r="AI48" s="60">
        <f>15*(E48+H48+K48+N48+Q48+T48+W48+Z48+AC48+AF48)</f>
        <v>30</v>
      </c>
      <c r="AJ48" s="232">
        <f>G48+J48+M48+P48+S48+V48+Y48+AB48+AE48+AH48</f>
        <v>2</v>
      </c>
    </row>
    <row r="49" spans="1:36" s="22" customFormat="1" x14ac:dyDescent="0.2">
      <c r="A49" s="478" t="s">
        <v>137</v>
      </c>
      <c r="B49" s="91" t="s">
        <v>54</v>
      </c>
      <c r="C49" s="91"/>
      <c r="D49" s="453" t="s">
        <v>186</v>
      </c>
      <c r="E49" s="65"/>
      <c r="F49" s="64"/>
      <c r="G49" s="121"/>
      <c r="H49" s="65"/>
      <c r="I49" s="64"/>
      <c r="J49" s="121"/>
      <c r="K49" s="65"/>
      <c r="L49" s="64"/>
      <c r="M49" s="121"/>
      <c r="N49" s="65"/>
      <c r="O49" s="64"/>
      <c r="P49" s="208"/>
      <c r="Q49" s="65"/>
      <c r="R49" s="64"/>
      <c r="S49" s="121"/>
      <c r="T49" s="65"/>
      <c r="U49" s="64"/>
      <c r="V49" s="121"/>
      <c r="W49" s="65">
        <v>2</v>
      </c>
      <c r="X49" s="64" t="s">
        <v>33</v>
      </c>
      <c r="Y49" s="121">
        <v>2</v>
      </c>
      <c r="Z49" s="65"/>
      <c r="AA49" s="64"/>
      <c r="AB49" s="121"/>
      <c r="AC49" s="115"/>
      <c r="AD49" s="116"/>
      <c r="AE49" s="120"/>
      <c r="AF49" s="115"/>
      <c r="AG49" s="116"/>
      <c r="AH49" s="120"/>
      <c r="AI49" s="60">
        <f>15*(E49+H49+K49+N49+Q49+T49+W49+Z49+AC49+AF49)</f>
        <v>30</v>
      </c>
      <c r="AJ49" s="232">
        <f>G49+J49+M49+P49+S49+V49+Y49+AB49+AE49+AH49</f>
        <v>2</v>
      </c>
    </row>
    <row r="50" spans="1:36" s="22" customFormat="1" x14ac:dyDescent="0.2">
      <c r="A50" s="478" t="s">
        <v>136</v>
      </c>
      <c r="B50" s="91" t="s">
        <v>55</v>
      </c>
      <c r="C50" s="91"/>
      <c r="D50" s="453"/>
      <c r="E50" s="65"/>
      <c r="F50" s="64"/>
      <c r="G50" s="121"/>
      <c r="H50" s="65"/>
      <c r="I50" s="64"/>
      <c r="J50" s="121"/>
      <c r="K50" s="65"/>
      <c r="L50" s="64"/>
      <c r="M50" s="121"/>
      <c r="N50" s="65">
        <v>2</v>
      </c>
      <c r="O50" s="64" t="s">
        <v>19</v>
      </c>
      <c r="P50" s="208">
        <v>2</v>
      </c>
      <c r="Q50" s="65"/>
      <c r="R50" s="64"/>
      <c r="S50" s="121"/>
      <c r="T50" s="65"/>
      <c r="U50" s="64"/>
      <c r="V50" s="121"/>
      <c r="W50" s="65"/>
      <c r="X50" s="64"/>
      <c r="Y50" s="121"/>
      <c r="Z50" s="65"/>
      <c r="AA50" s="64"/>
      <c r="AB50" s="121"/>
      <c r="AC50" s="115"/>
      <c r="AD50" s="116"/>
      <c r="AE50" s="120"/>
      <c r="AF50" s="115"/>
      <c r="AG50" s="116"/>
      <c r="AH50" s="120"/>
      <c r="AI50" s="60">
        <f>15*(E50+H50+K50+N50+Q50+T50+W50+Z50+AC50+AF50)</f>
        <v>30</v>
      </c>
      <c r="AJ50" s="232">
        <f>G50+J50+M50+P50+S50+V50+Y50+AB50+AE50+AH50</f>
        <v>2</v>
      </c>
    </row>
    <row r="51" spans="1:36" s="22" customFormat="1" ht="13.5" thickBot="1" x14ac:dyDescent="0.25">
      <c r="A51" s="478" t="s">
        <v>138</v>
      </c>
      <c r="B51" s="91" t="s">
        <v>56</v>
      </c>
      <c r="C51" s="91"/>
      <c r="D51" s="453" t="s">
        <v>186</v>
      </c>
      <c r="E51" s="65"/>
      <c r="F51" s="64"/>
      <c r="G51" s="121"/>
      <c r="H51" s="65"/>
      <c r="I51" s="64"/>
      <c r="J51" s="121"/>
      <c r="K51" s="65"/>
      <c r="L51" s="64"/>
      <c r="M51" s="121"/>
      <c r="N51" s="65"/>
      <c r="O51" s="64"/>
      <c r="P51" s="208"/>
      <c r="Q51" s="65">
        <v>2</v>
      </c>
      <c r="R51" s="64" t="s">
        <v>33</v>
      </c>
      <c r="S51" s="121">
        <v>2</v>
      </c>
      <c r="T51" s="65"/>
      <c r="U51" s="64"/>
      <c r="V51" s="121"/>
      <c r="W51" s="65"/>
      <c r="X51" s="64"/>
      <c r="Y51" s="121"/>
      <c r="Z51" s="65"/>
      <c r="AA51" s="64"/>
      <c r="AB51" s="121"/>
      <c r="AC51" s="115"/>
      <c r="AD51" s="116"/>
      <c r="AE51" s="120"/>
      <c r="AF51" s="115"/>
      <c r="AG51" s="116"/>
      <c r="AH51" s="120"/>
      <c r="AI51" s="60">
        <f>15*(E51+H51+K51+N51+Q51+T51+W51+Z51+AC51+AF51)</f>
        <v>30</v>
      </c>
      <c r="AJ51" s="232">
        <f>G51+J51+M51+P51+S51+V51+Y51+AB51+AE51+AH51</f>
        <v>2</v>
      </c>
    </row>
    <row r="52" spans="1:36" s="22" customFormat="1" ht="13.5" thickBot="1" x14ac:dyDescent="0.25">
      <c r="A52" s="479"/>
      <c r="B52" s="540" t="s">
        <v>275</v>
      </c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41"/>
      <c r="AA52" s="541"/>
      <c r="AB52" s="541"/>
      <c r="AC52" s="541"/>
      <c r="AD52" s="541"/>
      <c r="AE52" s="541"/>
      <c r="AF52" s="541"/>
      <c r="AG52" s="541"/>
      <c r="AH52" s="541"/>
      <c r="AI52" s="541"/>
      <c r="AJ52" s="542"/>
    </row>
    <row r="53" spans="1:36" s="40" customFormat="1" x14ac:dyDescent="0.2">
      <c r="A53" s="480" t="s">
        <v>242</v>
      </c>
      <c r="B53" s="91" t="s">
        <v>52</v>
      </c>
      <c r="C53" s="453" t="s">
        <v>276</v>
      </c>
      <c r="D53" s="453" t="s">
        <v>19</v>
      </c>
      <c r="E53" s="65"/>
      <c r="F53" s="64"/>
      <c r="G53" s="121"/>
      <c r="H53" s="65"/>
      <c r="I53" s="64"/>
      <c r="J53" s="121"/>
      <c r="K53" s="65"/>
      <c r="L53" s="64"/>
      <c r="M53" s="121"/>
      <c r="N53" s="65"/>
      <c r="O53" s="64"/>
      <c r="P53" s="208"/>
      <c r="Q53" s="65"/>
      <c r="R53" s="64"/>
      <c r="S53" s="121"/>
      <c r="T53" s="65"/>
      <c r="U53" s="64"/>
      <c r="V53" s="121"/>
      <c r="W53" s="65"/>
      <c r="X53" s="64"/>
      <c r="Y53" s="121"/>
      <c r="Z53" s="65"/>
      <c r="AA53" s="122"/>
      <c r="AB53" s="123"/>
      <c r="AC53" s="5">
        <v>2</v>
      </c>
      <c r="AD53" s="8" t="s">
        <v>33</v>
      </c>
      <c r="AE53" s="3">
        <v>2</v>
      </c>
      <c r="AF53" s="5"/>
      <c r="AG53" s="9"/>
      <c r="AH53" s="3"/>
      <c r="AI53" s="82">
        <f t="shared" si="4"/>
        <v>30</v>
      </c>
      <c r="AJ53" s="231">
        <f t="shared" si="5"/>
        <v>2</v>
      </c>
    </row>
    <row r="54" spans="1:36" s="40" customFormat="1" x14ac:dyDescent="0.2">
      <c r="A54" s="480" t="s">
        <v>243</v>
      </c>
      <c r="B54" s="91" t="s">
        <v>57</v>
      </c>
      <c r="C54" s="453" t="s">
        <v>276</v>
      </c>
      <c r="D54" s="453" t="s">
        <v>19</v>
      </c>
      <c r="E54" s="65"/>
      <c r="F54" s="64"/>
      <c r="G54" s="121"/>
      <c r="H54" s="65"/>
      <c r="I54" s="64"/>
      <c r="J54" s="121"/>
      <c r="K54" s="65"/>
      <c r="L54" s="64"/>
      <c r="M54" s="121"/>
      <c r="N54" s="65"/>
      <c r="O54" s="64"/>
      <c r="P54" s="208"/>
      <c r="Q54" s="65"/>
      <c r="R54" s="64"/>
      <c r="S54" s="121"/>
      <c r="T54" s="65"/>
      <c r="U54" s="64"/>
      <c r="V54" s="121"/>
      <c r="W54" s="65"/>
      <c r="X54" s="64"/>
      <c r="Y54" s="121"/>
      <c r="Z54" s="65"/>
      <c r="AA54" s="122"/>
      <c r="AB54" s="123"/>
      <c r="AC54" s="5">
        <v>2</v>
      </c>
      <c r="AD54" s="8" t="s">
        <v>33</v>
      </c>
      <c r="AE54" s="3">
        <v>2</v>
      </c>
      <c r="AF54" s="5">
        <v>2</v>
      </c>
      <c r="AG54" s="8" t="s">
        <v>33</v>
      </c>
      <c r="AH54" s="3">
        <v>2</v>
      </c>
      <c r="AI54" s="82">
        <f t="shared" si="4"/>
        <v>60</v>
      </c>
      <c r="AJ54" s="231">
        <f t="shared" si="5"/>
        <v>4</v>
      </c>
    </row>
    <row r="55" spans="1:36" s="40" customFormat="1" x14ac:dyDescent="0.2">
      <c r="A55" s="480" t="s">
        <v>244</v>
      </c>
      <c r="B55" s="124" t="s">
        <v>21</v>
      </c>
      <c r="C55" s="461" t="s">
        <v>276</v>
      </c>
      <c r="D55" s="124"/>
      <c r="E55" s="65"/>
      <c r="F55" s="64"/>
      <c r="G55" s="121"/>
      <c r="H55" s="65"/>
      <c r="I55" s="64"/>
      <c r="J55" s="121"/>
      <c r="K55" s="65"/>
      <c r="L55" s="64"/>
      <c r="M55" s="121"/>
      <c r="N55" s="65"/>
      <c r="O55" s="64"/>
      <c r="P55" s="208"/>
      <c r="Q55" s="65"/>
      <c r="R55" s="64"/>
      <c r="S55" s="121"/>
      <c r="T55" s="65"/>
      <c r="U55" s="64"/>
      <c r="V55" s="121"/>
      <c r="W55" s="65"/>
      <c r="X55" s="64"/>
      <c r="Y55" s="121"/>
      <c r="Z55" s="65"/>
      <c r="AA55" s="64"/>
      <c r="AB55" s="78"/>
      <c r="AC55" s="7"/>
      <c r="AD55" s="6"/>
      <c r="AE55" s="3">
        <v>20</v>
      </c>
      <c r="AF55" s="5"/>
      <c r="AG55" s="6"/>
      <c r="AH55" s="3">
        <v>20</v>
      </c>
      <c r="AI55" s="82">
        <f t="shared" si="4"/>
        <v>0</v>
      </c>
      <c r="AJ55" s="231">
        <f t="shared" si="5"/>
        <v>40</v>
      </c>
    </row>
    <row r="56" spans="1:36" s="40" customFormat="1" ht="13.5" thickBot="1" x14ac:dyDescent="0.25">
      <c r="A56" s="480" t="s">
        <v>245</v>
      </c>
      <c r="B56" s="125" t="s">
        <v>22</v>
      </c>
      <c r="C56" s="462" t="s">
        <v>276</v>
      </c>
      <c r="D56" s="125"/>
      <c r="E56" s="126"/>
      <c r="F56" s="127"/>
      <c r="G56" s="209"/>
      <c r="H56" s="126"/>
      <c r="I56" s="127"/>
      <c r="J56" s="209"/>
      <c r="K56" s="126"/>
      <c r="L56" s="127"/>
      <c r="M56" s="209"/>
      <c r="N56" s="126"/>
      <c r="O56" s="127"/>
      <c r="P56" s="210"/>
      <c r="Q56" s="126"/>
      <c r="R56" s="127"/>
      <c r="S56" s="209"/>
      <c r="T56" s="126"/>
      <c r="U56" s="127"/>
      <c r="V56" s="209"/>
      <c r="W56" s="126"/>
      <c r="X56" s="127"/>
      <c r="Y56" s="209"/>
      <c r="Z56" s="126"/>
      <c r="AA56" s="127"/>
      <c r="AB56" s="128"/>
      <c r="AC56" s="10"/>
      <c r="AD56" s="11"/>
      <c r="AE56" s="12">
        <v>2</v>
      </c>
      <c r="AF56" s="10"/>
      <c r="AG56" s="11"/>
      <c r="AH56" s="12">
        <v>2</v>
      </c>
      <c r="AI56" s="129">
        <f t="shared" si="4"/>
        <v>0</v>
      </c>
      <c r="AJ56" s="233">
        <f t="shared" si="5"/>
        <v>4</v>
      </c>
    </row>
    <row r="57" spans="1:36" s="40" customFormat="1" ht="13.5" thickBot="1" x14ac:dyDescent="0.25">
      <c r="A57" s="234"/>
      <c r="B57" s="94" t="s">
        <v>23</v>
      </c>
      <c r="C57" s="94"/>
      <c r="D57" s="94"/>
      <c r="E57" s="95">
        <f>SUM(E6:E56)</f>
        <v>24</v>
      </c>
      <c r="F57" s="96"/>
      <c r="G57" s="13">
        <f>SUM(G6:G56)</f>
        <v>29</v>
      </c>
      <c r="H57" s="97">
        <f>SUM(H6:H56)</f>
        <v>20</v>
      </c>
      <c r="I57" s="131"/>
      <c r="J57" s="51">
        <f>SUM(J6:J56)</f>
        <v>32</v>
      </c>
      <c r="K57" s="97">
        <f>SUM(K6:K56)</f>
        <v>23</v>
      </c>
      <c r="L57" s="131"/>
      <c r="M57" s="50">
        <f>SUM(M6:M56)</f>
        <v>32</v>
      </c>
      <c r="N57" s="97">
        <f>SUM(N6:N56)</f>
        <v>25</v>
      </c>
      <c r="O57" s="131"/>
      <c r="P57" s="50">
        <f>SUM(P6:P56)</f>
        <v>34</v>
      </c>
      <c r="Q57" s="97">
        <f>SUM(Q6:Q56)</f>
        <v>29</v>
      </c>
      <c r="R57" s="131"/>
      <c r="S57" s="50">
        <f>SUM(S6:S56)</f>
        <v>35</v>
      </c>
      <c r="T57" s="97">
        <f>SUM(T6:T56)</f>
        <v>27</v>
      </c>
      <c r="U57" s="131"/>
      <c r="V57" s="50">
        <f>SUM(V6:V56)</f>
        <v>31</v>
      </c>
      <c r="W57" s="14">
        <f>SUM(W6:W56)</f>
        <v>21</v>
      </c>
      <c r="X57" s="52"/>
      <c r="Y57" s="50">
        <f>SUM(Y6:Y56)</f>
        <v>35</v>
      </c>
      <c r="Z57" s="14">
        <f>SUM(Z6:Z56)</f>
        <v>14</v>
      </c>
      <c r="AA57" s="52"/>
      <c r="AB57" s="50">
        <f>SUM(AB6:AB56)</f>
        <v>28</v>
      </c>
      <c r="AC57" s="14">
        <f>SUM(AC6:AC56)</f>
        <v>4</v>
      </c>
      <c r="AD57" s="52"/>
      <c r="AE57" s="50">
        <f>SUM(AE6:AE56)</f>
        <v>26</v>
      </c>
      <c r="AF57" s="14">
        <f>SUM(AF6:AF56)</f>
        <v>2</v>
      </c>
      <c r="AG57" s="52"/>
      <c r="AH57" s="50">
        <f>SUM(AH6:AH56)</f>
        <v>24</v>
      </c>
      <c r="AI57" s="15">
        <f>SUM(AI6:AI56)</f>
        <v>2835</v>
      </c>
      <c r="AJ57" s="16">
        <f>SUM(AJ6:AJ56)-AJ49-AJ50-AJ51</f>
        <v>300</v>
      </c>
    </row>
    <row r="58" spans="1:36" x14ac:dyDescent="0.2">
      <c r="A58" s="469" t="s">
        <v>246</v>
      </c>
      <c r="B58"/>
      <c r="C58"/>
      <c r="D58" s="416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Y58" s="19"/>
    </row>
    <row r="59" spans="1:36" x14ac:dyDescent="0.2">
      <c r="A59" s="469" t="s">
        <v>247</v>
      </c>
      <c r="B59"/>
      <c r="C59"/>
      <c r="D59" s="416"/>
      <c r="E59"/>
      <c r="F59"/>
      <c r="G59"/>
      <c r="H59"/>
      <c r="I59"/>
      <c r="J59"/>
      <c r="K59"/>
      <c r="L59"/>
      <c r="M59"/>
      <c r="N59"/>
      <c r="O59" s="455" t="s">
        <v>248</v>
      </c>
      <c r="P59" s="454"/>
      <c r="Q59"/>
      <c r="R59"/>
      <c r="S59"/>
      <c r="T59" s="454" t="s">
        <v>249</v>
      </c>
      <c r="U59"/>
      <c r="Y59" s="19"/>
    </row>
    <row r="60" spans="1:36" x14ac:dyDescent="0.2">
      <c r="A60" s="470" t="s">
        <v>250</v>
      </c>
      <c r="B60"/>
      <c r="C60"/>
      <c r="D60"/>
      <c r="E60" s="454"/>
      <c r="F60"/>
      <c r="G60"/>
      <c r="H60"/>
      <c r="I60"/>
      <c r="J60"/>
      <c r="K60"/>
      <c r="L60"/>
      <c r="M60"/>
      <c r="N60"/>
      <c r="O60" s="455" t="s">
        <v>251</v>
      </c>
      <c r="P60" s="454"/>
      <c r="Q60"/>
      <c r="R60"/>
      <c r="S60"/>
      <c r="T60" s="454" t="s">
        <v>252</v>
      </c>
      <c r="U60"/>
      <c r="Y60" s="19"/>
    </row>
    <row r="61" spans="1:36" s="40" customFormat="1" x14ac:dyDescent="0.2">
      <c r="A61" s="470" t="s">
        <v>253</v>
      </c>
      <c r="B61"/>
      <c r="C61"/>
      <c r="D61"/>
      <c r="E61" s="454"/>
      <c r="F61"/>
      <c r="G61"/>
      <c r="H61"/>
      <c r="I61"/>
      <c r="J61"/>
      <c r="K61"/>
      <c r="L61"/>
      <c r="M61"/>
      <c r="N61"/>
      <c r="O61" s="455" t="s">
        <v>254</v>
      </c>
      <c r="P61" s="456"/>
      <c r="Q61"/>
      <c r="R61"/>
      <c r="S61"/>
      <c r="T61" s="456" t="s">
        <v>255</v>
      </c>
      <c r="U61"/>
    </row>
    <row r="62" spans="1:36" s="40" customFormat="1" x14ac:dyDescent="0.2">
      <c r="A62" s="470" t="s">
        <v>256</v>
      </c>
      <c r="B62"/>
      <c r="C62"/>
      <c r="D62"/>
      <c r="E62" s="456"/>
      <c r="F62"/>
      <c r="G62"/>
      <c r="H62"/>
      <c r="I62"/>
      <c r="J62"/>
      <c r="K62"/>
      <c r="L62"/>
      <c r="M62"/>
      <c r="N62"/>
      <c r="O62" s="455" t="s">
        <v>257</v>
      </c>
      <c r="P62" s="456"/>
      <c r="Q62"/>
      <c r="R62"/>
      <c r="S62"/>
      <c r="T62" s="454" t="s">
        <v>258</v>
      </c>
      <c r="U62"/>
    </row>
    <row r="63" spans="1:36" s="40" customFormat="1" x14ac:dyDescent="0.2">
      <c r="A63" s="457" t="s">
        <v>259</v>
      </c>
      <c r="B63"/>
      <c r="C63"/>
      <c r="D63" s="456"/>
      <c r="E63" s="456"/>
      <c r="F63"/>
      <c r="G63"/>
      <c r="H63"/>
      <c r="I63"/>
      <c r="J63" s="456"/>
      <c r="K63" s="456"/>
      <c r="L63" s="456"/>
      <c r="M63" s="456"/>
      <c r="N63" s="456"/>
      <c r="O63"/>
      <c r="P63" s="456"/>
      <c r="Q63"/>
      <c r="R63"/>
      <c r="S63"/>
      <c r="T63" s="454" t="s">
        <v>260</v>
      </c>
      <c r="U63"/>
    </row>
    <row r="64" spans="1:36" s="40" customFormat="1" x14ac:dyDescent="0.2">
      <c r="A64" s="471"/>
      <c r="B64"/>
      <c r="C64"/>
      <c r="D64" s="416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454" t="s">
        <v>261</v>
      </c>
      <c r="U64"/>
    </row>
    <row r="65" spans="1:25" x14ac:dyDescent="0.2">
      <c r="A65" s="472" t="s">
        <v>262</v>
      </c>
      <c r="B65"/>
      <c r="C65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Y65" s="19"/>
    </row>
    <row r="66" spans="1:25" x14ac:dyDescent="0.2">
      <c r="A66" s="470" t="s">
        <v>266</v>
      </c>
      <c r="B66"/>
      <c r="C66"/>
      <c r="D66"/>
      <c r="E66" s="456"/>
      <c r="F66"/>
      <c r="G66"/>
      <c r="H66"/>
      <c r="I66"/>
      <c r="J66"/>
      <c r="K66"/>
      <c r="L66"/>
      <c r="M66"/>
      <c r="N66" s="454"/>
      <c r="O66"/>
      <c r="P66"/>
      <c r="Q66"/>
      <c r="R66"/>
      <c r="S66"/>
      <c r="T66"/>
      <c r="U66"/>
      <c r="Y66" s="19"/>
    </row>
    <row r="67" spans="1:25" x14ac:dyDescent="0.2">
      <c r="A67" s="470" t="s">
        <v>267</v>
      </c>
      <c r="B67" s="456"/>
      <c r="C67" s="456"/>
      <c r="D67" s="416"/>
      <c r="E67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  <c r="Y67" s="19"/>
    </row>
    <row r="68" spans="1:25" x14ac:dyDescent="0.2">
      <c r="A68" s="470" t="s">
        <v>263</v>
      </c>
      <c r="B68" s="456"/>
      <c r="C68" s="456"/>
      <c r="D68" s="43"/>
      <c r="E68" s="44"/>
      <c r="F68" s="44"/>
      <c r="G68" s="45"/>
      <c r="H68" s="44"/>
      <c r="I68" s="44"/>
      <c r="J68" s="45"/>
      <c r="K68" s="44"/>
      <c r="L68" s="44"/>
      <c r="M68" s="45"/>
      <c r="N68" s="44"/>
      <c r="O68" s="44"/>
      <c r="P68" s="45"/>
      <c r="Q68" s="44"/>
      <c r="R68" s="44"/>
      <c r="S68" s="45"/>
      <c r="T68" s="44"/>
      <c r="U68" s="44"/>
      <c r="Y68" s="19"/>
    </row>
    <row r="69" spans="1:25" x14ac:dyDescent="0.2">
      <c r="A69" s="470" t="s">
        <v>264</v>
      </c>
      <c r="B69" s="456"/>
      <c r="C69" s="456"/>
      <c r="D69" s="43"/>
      <c r="E69" s="44"/>
      <c r="F69" s="44"/>
      <c r="G69" s="45"/>
      <c r="H69" s="44"/>
      <c r="I69" s="44"/>
      <c r="J69" s="45"/>
      <c r="K69" s="44"/>
      <c r="L69" s="44"/>
      <c r="M69" s="45"/>
      <c r="N69" s="44"/>
      <c r="O69" s="44"/>
      <c r="P69" s="45"/>
      <c r="Q69" s="44"/>
      <c r="R69" s="44"/>
      <c r="S69" s="45"/>
      <c r="T69" s="44"/>
      <c r="U69" s="44"/>
      <c r="Y69" s="19"/>
    </row>
    <row r="70" spans="1:25" x14ac:dyDescent="0.2">
      <c r="A70" s="458" t="s">
        <v>277</v>
      </c>
      <c r="B70" s="456"/>
      <c r="C70" s="456"/>
      <c r="D70" s="43"/>
      <c r="E70" s="44"/>
      <c r="F70" s="44"/>
      <c r="G70" s="45"/>
      <c r="H70" s="44"/>
      <c r="I70" s="44"/>
      <c r="J70" s="45"/>
      <c r="K70" s="44"/>
      <c r="L70" s="44"/>
      <c r="M70" s="45"/>
      <c r="N70" s="44"/>
      <c r="O70" s="44"/>
      <c r="P70" s="45"/>
      <c r="Q70" s="44"/>
      <c r="R70" s="44"/>
      <c r="S70" s="45"/>
      <c r="T70" s="44"/>
      <c r="U70" s="44"/>
      <c r="Y70" s="19"/>
    </row>
    <row r="71" spans="1:25" x14ac:dyDescent="0.2">
      <c r="A71" s="458"/>
      <c r="Y71" s="19"/>
    </row>
    <row r="72" spans="1:25" x14ac:dyDescent="0.2">
      <c r="Y72" s="19"/>
    </row>
  </sheetData>
  <sheetProtection algorithmName="SHA-512" hashValue="ZHpxw+HayJeRATvF8F6D06u3zUTWRqP9EvMKiFBsDx6Q0kGpUKg+PjkWWDrOEvrTE67KE24N2JyrE8QgjYN+uQ==" saltValue="gaH8qO5TXU8kXjgcDESwcA==" spinCount="100000" sheet="1" objects="1" scenarios="1"/>
  <mergeCells count="32">
    <mergeCell ref="D4:D5"/>
    <mergeCell ref="A4:A5"/>
    <mergeCell ref="B52:AJ52"/>
    <mergeCell ref="B1:AJ1"/>
    <mergeCell ref="B2:AJ2"/>
    <mergeCell ref="B29:AJ29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B46:C47"/>
    <mergeCell ref="AJ4:AJ5"/>
    <mergeCell ref="Q4:S4"/>
    <mergeCell ref="B3:AJ3"/>
    <mergeCell ref="B4:B5"/>
    <mergeCell ref="E4:G4"/>
    <mergeCell ref="H4:J4"/>
    <mergeCell ref="K4:M4"/>
    <mergeCell ref="N4:P4"/>
    <mergeCell ref="AI4:AI5"/>
    <mergeCell ref="T4:V4"/>
    <mergeCell ref="W4:Y4"/>
    <mergeCell ref="Z4:AB4"/>
    <mergeCell ref="AC4:AE4"/>
    <mergeCell ref="AF4:AH4"/>
    <mergeCell ref="C4:C5"/>
  </mergeCells>
  <printOptions horizontalCentered="1"/>
  <pageMargins left="0.23622047244094491" right="0.23622047244094491" top="0.52" bottom="0.48" header="0.31496062992125984" footer="0.31496062992125984"/>
  <pageSetup paperSize="8" scale="80" orientation="landscape" horizontalDpi="300" verticalDpi="300" r:id="rId1"/>
  <headerFooter>
    <oddHeader>&amp;COsztatlan zenetanár szak mintatantervei - Furulyatanár szakirány</oddHeader>
    <firstHeader>&amp;COsztatlan zenetanár szak mintatantervei - Furulyatanár szakirány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O70"/>
  <sheetViews>
    <sheetView showGridLines="0" workbookViewId="0">
      <selection activeCell="A11" sqref="A11"/>
    </sheetView>
  </sheetViews>
  <sheetFormatPr defaultRowHeight="12.75" x14ac:dyDescent="0.2"/>
  <cols>
    <col min="1" max="1" width="15.7109375" style="234" customWidth="1"/>
    <col min="2" max="2" width="41" style="17" bestFit="1" customWidth="1"/>
    <col min="3" max="3" width="16.42578125" style="17" customWidth="1"/>
    <col min="4" max="4" width="7.85546875" style="17" customWidth="1"/>
    <col min="5" max="6" width="3.85546875" style="18" customWidth="1"/>
    <col min="7" max="7" width="3.85546875" style="19" customWidth="1"/>
    <col min="8" max="9" width="3.85546875" style="18" customWidth="1"/>
    <col min="10" max="10" width="3.85546875" style="19" customWidth="1"/>
    <col min="11" max="12" width="3.85546875" style="18" customWidth="1"/>
    <col min="13" max="13" width="3.85546875" style="19" customWidth="1"/>
    <col min="14" max="15" width="3.85546875" style="18" customWidth="1"/>
    <col min="16" max="16" width="3.85546875" style="19" customWidth="1"/>
    <col min="17" max="18" width="3.85546875" style="18" customWidth="1"/>
    <col min="19" max="19" width="3.85546875" style="19" customWidth="1"/>
    <col min="20" max="21" width="3.85546875" style="18" customWidth="1"/>
    <col min="22" max="22" width="3.85546875" style="19" customWidth="1"/>
    <col min="23" max="23" width="3.28515625" style="18" customWidth="1"/>
    <col min="24" max="24" width="3.85546875" style="18" customWidth="1"/>
    <col min="25" max="25" width="3.85546875" style="19" customWidth="1"/>
    <col min="26" max="27" width="3.85546875" style="18" customWidth="1"/>
    <col min="28" max="28" width="3.85546875" style="19" customWidth="1"/>
    <col min="29" max="30" width="3.85546875" style="18" customWidth="1"/>
    <col min="31" max="31" width="3.85546875" style="19" customWidth="1"/>
    <col min="32" max="33" width="3.85546875" style="18" customWidth="1"/>
    <col min="34" max="34" width="3.85546875" style="19" customWidth="1"/>
    <col min="35" max="35" width="5" style="20" bestFit="1" customWidth="1"/>
    <col min="36" max="36" width="4" style="32" customWidth="1"/>
    <col min="37" max="250" width="9.140625" style="4"/>
    <col min="251" max="251" width="31.7109375" style="4" bestFit="1" customWidth="1"/>
    <col min="252" max="269" width="3.85546875" style="4" customWidth="1"/>
    <col min="270" max="270" width="6.7109375" style="4" customWidth="1"/>
    <col min="271" max="281" width="3.85546875" style="4" customWidth="1"/>
    <col min="282" max="282" width="5" style="4" bestFit="1" customWidth="1"/>
    <col min="283" max="283" width="4" style="4" customWidth="1"/>
    <col min="284" max="285" width="4" style="4" bestFit="1" customWidth="1"/>
    <col min="286" max="291" width="3.28515625" style="4" customWidth="1"/>
    <col min="292" max="292" width="50.5703125" style="4" bestFit="1" customWidth="1"/>
    <col min="293" max="506" width="9.140625" style="4"/>
    <col min="507" max="507" width="31.7109375" style="4" bestFit="1" customWidth="1"/>
    <col min="508" max="525" width="3.85546875" style="4" customWidth="1"/>
    <col min="526" max="526" width="6.7109375" style="4" customWidth="1"/>
    <col min="527" max="537" width="3.85546875" style="4" customWidth="1"/>
    <col min="538" max="538" width="5" style="4" bestFit="1" customWidth="1"/>
    <col min="539" max="539" width="4" style="4" customWidth="1"/>
    <col min="540" max="541" width="4" style="4" bestFit="1" customWidth="1"/>
    <col min="542" max="547" width="3.28515625" style="4" customWidth="1"/>
    <col min="548" max="548" width="50.5703125" style="4" bestFit="1" customWidth="1"/>
    <col min="549" max="762" width="9.140625" style="4"/>
    <col min="763" max="763" width="31.7109375" style="4" bestFit="1" customWidth="1"/>
    <col min="764" max="781" width="3.85546875" style="4" customWidth="1"/>
    <col min="782" max="782" width="6.7109375" style="4" customWidth="1"/>
    <col min="783" max="793" width="3.85546875" style="4" customWidth="1"/>
    <col min="794" max="794" width="5" style="4" bestFit="1" customWidth="1"/>
    <col min="795" max="795" width="4" style="4" customWidth="1"/>
    <col min="796" max="797" width="4" style="4" bestFit="1" customWidth="1"/>
    <col min="798" max="803" width="3.28515625" style="4" customWidth="1"/>
    <col min="804" max="804" width="50.5703125" style="4" bestFit="1" customWidth="1"/>
    <col min="805" max="1018" width="9.140625" style="4"/>
    <col min="1019" max="1019" width="31.7109375" style="4" bestFit="1" customWidth="1"/>
    <col min="1020" max="1037" width="3.85546875" style="4" customWidth="1"/>
    <col min="1038" max="1038" width="6.7109375" style="4" customWidth="1"/>
    <col min="1039" max="1049" width="3.85546875" style="4" customWidth="1"/>
    <col min="1050" max="1050" width="5" style="4" bestFit="1" customWidth="1"/>
    <col min="1051" max="1051" width="4" style="4" customWidth="1"/>
    <col min="1052" max="1053" width="4" style="4" bestFit="1" customWidth="1"/>
    <col min="1054" max="1059" width="3.28515625" style="4" customWidth="1"/>
    <col min="1060" max="1060" width="50.5703125" style="4" bestFit="1" customWidth="1"/>
    <col min="1061" max="1274" width="9.140625" style="4"/>
    <col min="1275" max="1275" width="31.7109375" style="4" bestFit="1" customWidth="1"/>
    <col min="1276" max="1293" width="3.85546875" style="4" customWidth="1"/>
    <col min="1294" max="1294" width="6.7109375" style="4" customWidth="1"/>
    <col min="1295" max="1305" width="3.85546875" style="4" customWidth="1"/>
    <col min="1306" max="1306" width="5" style="4" bestFit="1" customWidth="1"/>
    <col min="1307" max="1307" width="4" style="4" customWidth="1"/>
    <col min="1308" max="1309" width="4" style="4" bestFit="1" customWidth="1"/>
    <col min="1310" max="1315" width="3.28515625" style="4" customWidth="1"/>
    <col min="1316" max="1316" width="50.5703125" style="4" bestFit="1" customWidth="1"/>
    <col min="1317" max="1530" width="9.140625" style="4"/>
    <col min="1531" max="1531" width="31.7109375" style="4" bestFit="1" customWidth="1"/>
    <col min="1532" max="1549" width="3.85546875" style="4" customWidth="1"/>
    <col min="1550" max="1550" width="6.7109375" style="4" customWidth="1"/>
    <col min="1551" max="1561" width="3.85546875" style="4" customWidth="1"/>
    <col min="1562" max="1562" width="5" style="4" bestFit="1" customWidth="1"/>
    <col min="1563" max="1563" width="4" style="4" customWidth="1"/>
    <col min="1564" max="1565" width="4" style="4" bestFit="1" customWidth="1"/>
    <col min="1566" max="1571" width="3.28515625" style="4" customWidth="1"/>
    <col min="1572" max="1572" width="50.5703125" style="4" bestFit="1" customWidth="1"/>
    <col min="1573" max="1786" width="9.140625" style="4"/>
    <col min="1787" max="1787" width="31.7109375" style="4" bestFit="1" customWidth="1"/>
    <col min="1788" max="1805" width="3.85546875" style="4" customWidth="1"/>
    <col min="1806" max="1806" width="6.7109375" style="4" customWidth="1"/>
    <col min="1807" max="1817" width="3.85546875" style="4" customWidth="1"/>
    <col min="1818" max="1818" width="5" style="4" bestFit="1" customWidth="1"/>
    <col min="1819" max="1819" width="4" style="4" customWidth="1"/>
    <col min="1820" max="1821" width="4" style="4" bestFit="1" customWidth="1"/>
    <col min="1822" max="1827" width="3.28515625" style="4" customWidth="1"/>
    <col min="1828" max="1828" width="50.5703125" style="4" bestFit="1" customWidth="1"/>
    <col min="1829" max="2042" width="9.140625" style="4"/>
    <col min="2043" max="2043" width="31.7109375" style="4" bestFit="1" customWidth="1"/>
    <col min="2044" max="2061" width="3.85546875" style="4" customWidth="1"/>
    <col min="2062" max="2062" width="6.7109375" style="4" customWidth="1"/>
    <col min="2063" max="2073" width="3.85546875" style="4" customWidth="1"/>
    <col min="2074" max="2074" width="5" style="4" bestFit="1" customWidth="1"/>
    <col min="2075" max="2075" width="4" style="4" customWidth="1"/>
    <col min="2076" max="2077" width="4" style="4" bestFit="1" customWidth="1"/>
    <col min="2078" max="2083" width="3.28515625" style="4" customWidth="1"/>
    <col min="2084" max="2084" width="50.5703125" style="4" bestFit="1" customWidth="1"/>
    <col min="2085" max="2298" width="9.140625" style="4"/>
    <col min="2299" max="2299" width="31.7109375" style="4" bestFit="1" customWidth="1"/>
    <col min="2300" max="2317" width="3.85546875" style="4" customWidth="1"/>
    <col min="2318" max="2318" width="6.7109375" style="4" customWidth="1"/>
    <col min="2319" max="2329" width="3.85546875" style="4" customWidth="1"/>
    <col min="2330" max="2330" width="5" style="4" bestFit="1" customWidth="1"/>
    <col min="2331" max="2331" width="4" style="4" customWidth="1"/>
    <col min="2332" max="2333" width="4" style="4" bestFit="1" customWidth="1"/>
    <col min="2334" max="2339" width="3.28515625" style="4" customWidth="1"/>
    <col min="2340" max="2340" width="50.5703125" style="4" bestFit="1" customWidth="1"/>
    <col min="2341" max="2554" width="9.140625" style="4"/>
    <col min="2555" max="2555" width="31.7109375" style="4" bestFit="1" customWidth="1"/>
    <col min="2556" max="2573" width="3.85546875" style="4" customWidth="1"/>
    <col min="2574" max="2574" width="6.7109375" style="4" customWidth="1"/>
    <col min="2575" max="2585" width="3.85546875" style="4" customWidth="1"/>
    <col min="2586" max="2586" width="5" style="4" bestFit="1" customWidth="1"/>
    <col min="2587" max="2587" width="4" style="4" customWidth="1"/>
    <col min="2588" max="2589" width="4" style="4" bestFit="1" customWidth="1"/>
    <col min="2590" max="2595" width="3.28515625" style="4" customWidth="1"/>
    <col min="2596" max="2596" width="50.5703125" style="4" bestFit="1" customWidth="1"/>
    <col min="2597" max="2810" width="9.140625" style="4"/>
    <col min="2811" max="2811" width="31.7109375" style="4" bestFit="1" customWidth="1"/>
    <col min="2812" max="2829" width="3.85546875" style="4" customWidth="1"/>
    <col min="2830" max="2830" width="6.7109375" style="4" customWidth="1"/>
    <col min="2831" max="2841" width="3.85546875" style="4" customWidth="1"/>
    <col min="2842" max="2842" width="5" style="4" bestFit="1" customWidth="1"/>
    <col min="2843" max="2843" width="4" style="4" customWidth="1"/>
    <col min="2844" max="2845" width="4" style="4" bestFit="1" customWidth="1"/>
    <col min="2846" max="2851" width="3.28515625" style="4" customWidth="1"/>
    <col min="2852" max="2852" width="50.5703125" style="4" bestFit="1" customWidth="1"/>
    <col min="2853" max="3066" width="9.140625" style="4"/>
    <col min="3067" max="3067" width="31.7109375" style="4" bestFit="1" customWidth="1"/>
    <col min="3068" max="3085" width="3.85546875" style="4" customWidth="1"/>
    <col min="3086" max="3086" width="6.7109375" style="4" customWidth="1"/>
    <col min="3087" max="3097" width="3.85546875" style="4" customWidth="1"/>
    <col min="3098" max="3098" width="5" style="4" bestFit="1" customWidth="1"/>
    <col min="3099" max="3099" width="4" style="4" customWidth="1"/>
    <col min="3100" max="3101" width="4" style="4" bestFit="1" customWidth="1"/>
    <col min="3102" max="3107" width="3.28515625" style="4" customWidth="1"/>
    <col min="3108" max="3108" width="50.5703125" style="4" bestFit="1" customWidth="1"/>
    <col min="3109" max="3322" width="9.140625" style="4"/>
    <col min="3323" max="3323" width="31.7109375" style="4" bestFit="1" customWidth="1"/>
    <col min="3324" max="3341" width="3.85546875" style="4" customWidth="1"/>
    <col min="3342" max="3342" width="6.7109375" style="4" customWidth="1"/>
    <col min="3343" max="3353" width="3.85546875" style="4" customWidth="1"/>
    <col min="3354" max="3354" width="5" style="4" bestFit="1" customWidth="1"/>
    <col min="3355" max="3355" width="4" style="4" customWidth="1"/>
    <col min="3356" max="3357" width="4" style="4" bestFit="1" customWidth="1"/>
    <col min="3358" max="3363" width="3.28515625" style="4" customWidth="1"/>
    <col min="3364" max="3364" width="50.5703125" style="4" bestFit="1" customWidth="1"/>
    <col min="3365" max="3578" width="9.140625" style="4"/>
    <col min="3579" max="3579" width="31.7109375" style="4" bestFit="1" customWidth="1"/>
    <col min="3580" max="3597" width="3.85546875" style="4" customWidth="1"/>
    <col min="3598" max="3598" width="6.7109375" style="4" customWidth="1"/>
    <col min="3599" max="3609" width="3.85546875" style="4" customWidth="1"/>
    <col min="3610" max="3610" width="5" style="4" bestFit="1" customWidth="1"/>
    <col min="3611" max="3611" width="4" style="4" customWidth="1"/>
    <col min="3612" max="3613" width="4" style="4" bestFit="1" customWidth="1"/>
    <col min="3614" max="3619" width="3.28515625" style="4" customWidth="1"/>
    <col min="3620" max="3620" width="50.5703125" style="4" bestFit="1" customWidth="1"/>
    <col min="3621" max="3834" width="9.140625" style="4"/>
    <col min="3835" max="3835" width="31.7109375" style="4" bestFit="1" customWidth="1"/>
    <col min="3836" max="3853" width="3.85546875" style="4" customWidth="1"/>
    <col min="3854" max="3854" width="6.7109375" style="4" customWidth="1"/>
    <col min="3855" max="3865" width="3.85546875" style="4" customWidth="1"/>
    <col min="3866" max="3866" width="5" style="4" bestFit="1" customWidth="1"/>
    <col min="3867" max="3867" width="4" style="4" customWidth="1"/>
    <col min="3868" max="3869" width="4" style="4" bestFit="1" customWidth="1"/>
    <col min="3870" max="3875" width="3.28515625" style="4" customWidth="1"/>
    <col min="3876" max="3876" width="50.5703125" style="4" bestFit="1" customWidth="1"/>
    <col min="3877" max="4090" width="9.140625" style="4"/>
    <col min="4091" max="4091" width="31.7109375" style="4" bestFit="1" customWidth="1"/>
    <col min="4092" max="4109" width="3.85546875" style="4" customWidth="1"/>
    <col min="4110" max="4110" width="6.7109375" style="4" customWidth="1"/>
    <col min="4111" max="4121" width="3.85546875" style="4" customWidth="1"/>
    <col min="4122" max="4122" width="5" style="4" bestFit="1" customWidth="1"/>
    <col min="4123" max="4123" width="4" style="4" customWidth="1"/>
    <col min="4124" max="4125" width="4" style="4" bestFit="1" customWidth="1"/>
    <col min="4126" max="4131" width="3.28515625" style="4" customWidth="1"/>
    <col min="4132" max="4132" width="50.5703125" style="4" bestFit="1" customWidth="1"/>
    <col min="4133" max="4346" width="9.140625" style="4"/>
    <col min="4347" max="4347" width="31.7109375" style="4" bestFit="1" customWidth="1"/>
    <col min="4348" max="4365" width="3.85546875" style="4" customWidth="1"/>
    <col min="4366" max="4366" width="6.7109375" style="4" customWidth="1"/>
    <col min="4367" max="4377" width="3.85546875" style="4" customWidth="1"/>
    <col min="4378" max="4378" width="5" style="4" bestFit="1" customWidth="1"/>
    <col min="4379" max="4379" width="4" style="4" customWidth="1"/>
    <col min="4380" max="4381" width="4" style="4" bestFit="1" customWidth="1"/>
    <col min="4382" max="4387" width="3.28515625" style="4" customWidth="1"/>
    <col min="4388" max="4388" width="50.5703125" style="4" bestFit="1" customWidth="1"/>
    <col min="4389" max="4602" width="9.140625" style="4"/>
    <col min="4603" max="4603" width="31.7109375" style="4" bestFit="1" customWidth="1"/>
    <col min="4604" max="4621" width="3.85546875" style="4" customWidth="1"/>
    <col min="4622" max="4622" width="6.7109375" style="4" customWidth="1"/>
    <col min="4623" max="4633" width="3.85546875" style="4" customWidth="1"/>
    <col min="4634" max="4634" width="5" style="4" bestFit="1" customWidth="1"/>
    <col min="4635" max="4635" width="4" style="4" customWidth="1"/>
    <col min="4636" max="4637" width="4" style="4" bestFit="1" customWidth="1"/>
    <col min="4638" max="4643" width="3.28515625" style="4" customWidth="1"/>
    <col min="4644" max="4644" width="50.5703125" style="4" bestFit="1" customWidth="1"/>
    <col min="4645" max="4858" width="9.140625" style="4"/>
    <col min="4859" max="4859" width="31.7109375" style="4" bestFit="1" customWidth="1"/>
    <col min="4860" max="4877" width="3.85546875" style="4" customWidth="1"/>
    <col min="4878" max="4878" width="6.7109375" style="4" customWidth="1"/>
    <col min="4879" max="4889" width="3.85546875" style="4" customWidth="1"/>
    <col min="4890" max="4890" width="5" style="4" bestFit="1" customWidth="1"/>
    <col min="4891" max="4891" width="4" style="4" customWidth="1"/>
    <col min="4892" max="4893" width="4" style="4" bestFit="1" customWidth="1"/>
    <col min="4894" max="4899" width="3.28515625" style="4" customWidth="1"/>
    <col min="4900" max="4900" width="50.5703125" style="4" bestFit="1" customWidth="1"/>
    <col min="4901" max="5114" width="9.140625" style="4"/>
    <col min="5115" max="5115" width="31.7109375" style="4" bestFit="1" customWidth="1"/>
    <col min="5116" max="5133" width="3.85546875" style="4" customWidth="1"/>
    <col min="5134" max="5134" width="6.7109375" style="4" customWidth="1"/>
    <col min="5135" max="5145" width="3.85546875" style="4" customWidth="1"/>
    <col min="5146" max="5146" width="5" style="4" bestFit="1" customWidth="1"/>
    <col min="5147" max="5147" width="4" style="4" customWidth="1"/>
    <col min="5148" max="5149" width="4" style="4" bestFit="1" customWidth="1"/>
    <col min="5150" max="5155" width="3.28515625" style="4" customWidth="1"/>
    <col min="5156" max="5156" width="50.5703125" style="4" bestFit="1" customWidth="1"/>
    <col min="5157" max="5370" width="9.140625" style="4"/>
    <col min="5371" max="5371" width="31.7109375" style="4" bestFit="1" customWidth="1"/>
    <col min="5372" max="5389" width="3.85546875" style="4" customWidth="1"/>
    <col min="5390" max="5390" width="6.7109375" style="4" customWidth="1"/>
    <col min="5391" max="5401" width="3.85546875" style="4" customWidth="1"/>
    <col min="5402" max="5402" width="5" style="4" bestFit="1" customWidth="1"/>
    <col min="5403" max="5403" width="4" style="4" customWidth="1"/>
    <col min="5404" max="5405" width="4" style="4" bestFit="1" customWidth="1"/>
    <col min="5406" max="5411" width="3.28515625" style="4" customWidth="1"/>
    <col min="5412" max="5412" width="50.5703125" style="4" bestFit="1" customWidth="1"/>
    <col min="5413" max="5626" width="9.140625" style="4"/>
    <col min="5627" max="5627" width="31.7109375" style="4" bestFit="1" customWidth="1"/>
    <col min="5628" max="5645" width="3.85546875" style="4" customWidth="1"/>
    <col min="5646" max="5646" width="6.7109375" style="4" customWidth="1"/>
    <col min="5647" max="5657" width="3.85546875" style="4" customWidth="1"/>
    <col min="5658" max="5658" width="5" style="4" bestFit="1" customWidth="1"/>
    <col min="5659" max="5659" width="4" style="4" customWidth="1"/>
    <col min="5660" max="5661" width="4" style="4" bestFit="1" customWidth="1"/>
    <col min="5662" max="5667" width="3.28515625" style="4" customWidth="1"/>
    <col min="5668" max="5668" width="50.5703125" style="4" bestFit="1" customWidth="1"/>
    <col min="5669" max="5882" width="9.140625" style="4"/>
    <col min="5883" max="5883" width="31.7109375" style="4" bestFit="1" customWidth="1"/>
    <col min="5884" max="5901" width="3.85546875" style="4" customWidth="1"/>
    <col min="5902" max="5902" width="6.7109375" style="4" customWidth="1"/>
    <col min="5903" max="5913" width="3.85546875" style="4" customWidth="1"/>
    <col min="5914" max="5914" width="5" style="4" bestFit="1" customWidth="1"/>
    <col min="5915" max="5915" width="4" style="4" customWidth="1"/>
    <col min="5916" max="5917" width="4" style="4" bestFit="1" customWidth="1"/>
    <col min="5918" max="5923" width="3.28515625" style="4" customWidth="1"/>
    <col min="5924" max="5924" width="50.5703125" style="4" bestFit="1" customWidth="1"/>
    <col min="5925" max="6138" width="9.140625" style="4"/>
    <col min="6139" max="6139" width="31.7109375" style="4" bestFit="1" customWidth="1"/>
    <col min="6140" max="6157" width="3.85546875" style="4" customWidth="1"/>
    <col min="6158" max="6158" width="6.7109375" style="4" customWidth="1"/>
    <col min="6159" max="6169" width="3.85546875" style="4" customWidth="1"/>
    <col min="6170" max="6170" width="5" style="4" bestFit="1" customWidth="1"/>
    <col min="6171" max="6171" width="4" style="4" customWidth="1"/>
    <col min="6172" max="6173" width="4" style="4" bestFit="1" customWidth="1"/>
    <col min="6174" max="6179" width="3.28515625" style="4" customWidth="1"/>
    <col min="6180" max="6180" width="50.5703125" style="4" bestFit="1" customWidth="1"/>
    <col min="6181" max="6394" width="9.140625" style="4"/>
    <col min="6395" max="6395" width="31.7109375" style="4" bestFit="1" customWidth="1"/>
    <col min="6396" max="6413" width="3.85546875" style="4" customWidth="1"/>
    <col min="6414" max="6414" width="6.7109375" style="4" customWidth="1"/>
    <col min="6415" max="6425" width="3.85546875" style="4" customWidth="1"/>
    <col min="6426" max="6426" width="5" style="4" bestFit="1" customWidth="1"/>
    <col min="6427" max="6427" width="4" style="4" customWidth="1"/>
    <col min="6428" max="6429" width="4" style="4" bestFit="1" customWidth="1"/>
    <col min="6430" max="6435" width="3.28515625" style="4" customWidth="1"/>
    <col min="6436" max="6436" width="50.5703125" style="4" bestFit="1" customWidth="1"/>
    <col min="6437" max="6650" width="9.140625" style="4"/>
    <col min="6651" max="6651" width="31.7109375" style="4" bestFit="1" customWidth="1"/>
    <col min="6652" max="6669" width="3.85546875" style="4" customWidth="1"/>
    <col min="6670" max="6670" width="6.7109375" style="4" customWidth="1"/>
    <col min="6671" max="6681" width="3.85546875" style="4" customWidth="1"/>
    <col min="6682" max="6682" width="5" style="4" bestFit="1" customWidth="1"/>
    <col min="6683" max="6683" width="4" style="4" customWidth="1"/>
    <col min="6684" max="6685" width="4" style="4" bestFit="1" customWidth="1"/>
    <col min="6686" max="6691" width="3.28515625" style="4" customWidth="1"/>
    <col min="6692" max="6692" width="50.5703125" style="4" bestFit="1" customWidth="1"/>
    <col min="6693" max="6906" width="9.140625" style="4"/>
    <col min="6907" max="6907" width="31.7109375" style="4" bestFit="1" customWidth="1"/>
    <col min="6908" max="6925" width="3.85546875" style="4" customWidth="1"/>
    <col min="6926" max="6926" width="6.7109375" style="4" customWidth="1"/>
    <col min="6927" max="6937" width="3.85546875" style="4" customWidth="1"/>
    <col min="6938" max="6938" width="5" style="4" bestFit="1" customWidth="1"/>
    <col min="6939" max="6939" width="4" style="4" customWidth="1"/>
    <col min="6940" max="6941" width="4" style="4" bestFit="1" customWidth="1"/>
    <col min="6942" max="6947" width="3.28515625" style="4" customWidth="1"/>
    <col min="6948" max="6948" width="50.5703125" style="4" bestFit="1" customWidth="1"/>
    <col min="6949" max="7162" width="9.140625" style="4"/>
    <col min="7163" max="7163" width="31.7109375" style="4" bestFit="1" customWidth="1"/>
    <col min="7164" max="7181" width="3.85546875" style="4" customWidth="1"/>
    <col min="7182" max="7182" width="6.7109375" style="4" customWidth="1"/>
    <col min="7183" max="7193" width="3.85546875" style="4" customWidth="1"/>
    <col min="7194" max="7194" width="5" style="4" bestFit="1" customWidth="1"/>
    <col min="7195" max="7195" width="4" style="4" customWidth="1"/>
    <col min="7196" max="7197" width="4" style="4" bestFit="1" customWidth="1"/>
    <col min="7198" max="7203" width="3.28515625" style="4" customWidth="1"/>
    <col min="7204" max="7204" width="50.5703125" style="4" bestFit="1" customWidth="1"/>
    <col min="7205" max="7418" width="9.140625" style="4"/>
    <col min="7419" max="7419" width="31.7109375" style="4" bestFit="1" customWidth="1"/>
    <col min="7420" max="7437" width="3.85546875" style="4" customWidth="1"/>
    <col min="7438" max="7438" width="6.7109375" style="4" customWidth="1"/>
    <col min="7439" max="7449" width="3.85546875" style="4" customWidth="1"/>
    <col min="7450" max="7450" width="5" style="4" bestFit="1" customWidth="1"/>
    <col min="7451" max="7451" width="4" style="4" customWidth="1"/>
    <col min="7452" max="7453" width="4" style="4" bestFit="1" customWidth="1"/>
    <col min="7454" max="7459" width="3.28515625" style="4" customWidth="1"/>
    <col min="7460" max="7460" width="50.5703125" style="4" bestFit="1" customWidth="1"/>
    <col min="7461" max="7674" width="9.140625" style="4"/>
    <col min="7675" max="7675" width="31.7109375" style="4" bestFit="1" customWidth="1"/>
    <col min="7676" max="7693" width="3.85546875" style="4" customWidth="1"/>
    <col min="7694" max="7694" width="6.7109375" style="4" customWidth="1"/>
    <col min="7695" max="7705" width="3.85546875" style="4" customWidth="1"/>
    <col min="7706" max="7706" width="5" style="4" bestFit="1" customWidth="1"/>
    <col min="7707" max="7707" width="4" style="4" customWidth="1"/>
    <col min="7708" max="7709" width="4" style="4" bestFit="1" customWidth="1"/>
    <col min="7710" max="7715" width="3.28515625" style="4" customWidth="1"/>
    <col min="7716" max="7716" width="50.5703125" style="4" bestFit="1" customWidth="1"/>
    <col min="7717" max="7930" width="9.140625" style="4"/>
    <col min="7931" max="7931" width="31.7109375" style="4" bestFit="1" customWidth="1"/>
    <col min="7932" max="7949" width="3.85546875" style="4" customWidth="1"/>
    <col min="7950" max="7950" width="6.7109375" style="4" customWidth="1"/>
    <col min="7951" max="7961" width="3.85546875" style="4" customWidth="1"/>
    <col min="7962" max="7962" width="5" style="4" bestFit="1" customWidth="1"/>
    <col min="7963" max="7963" width="4" style="4" customWidth="1"/>
    <col min="7964" max="7965" width="4" style="4" bestFit="1" customWidth="1"/>
    <col min="7966" max="7971" width="3.28515625" style="4" customWidth="1"/>
    <col min="7972" max="7972" width="50.5703125" style="4" bestFit="1" customWidth="1"/>
    <col min="7973" max="8186" width="9.140625" style="4"/>
    <col min="8187" max="8187" width="31.7109375" style="4" bestFit="1" customWidth="1"/>
    <col min="8188" max="8205" width="3.85546875" style="4" customWidth="1"/>
    <col min="8206" max="8206" width="6.7109375" style="4" customWidth="1"/>
    <col min="8207" max="8217" width="3.85546875" style="4" customWidth="1"/>
    <col min="8218" max="8218" width="5" style="4" bestFit="1" customWidth="1"/>
    <col min="8219" max="8219" width="4" style="4" customWidth="1"/>
    <col min="8220" max="8221" width="4" style="4" bestFit="1" customWidth="1"/>
    <col min="8222" max="8227" width="3.28515625" style="4" customWidth="1"/>
    <col min="8228" max="8228" width="50.5703125" style="4" bestFit="1" customWidth="1"/>
    <col min="8229" max="8442" width="9.140625" style="4"/>
    <col min="8443" max="8443" width="31.7109375" style="4" bestFit="1" customWidth="1"/>
    <col min="8444" max="8461" width="3.85546875" style="4" customWidth="1"/>
    <col min="8462" max="8462" width="6.7109375" style="4" customWidth="1"/>
    <col min="8463" max="8473" width="3.85546875" style="4" customWidth="1"/>
    <col min="8474" max="8474" width="5" style="4" bestFit="1" customWidth="1"/>
    <col min="8475" max="8475" width="4" style="4" customWidth="1"/>
    <col min="8476" max="8477" width="4" style="4" bestFit="1" customWidth="1"/>
    <col min="8478" max="8483" width="3.28515625" style="4" customWidth="1"/>
    <col min="8484" max="8484" width="50.5703125" style="4" bestFit="1" customWidth="1"/>
    <col min="8485" max="8698" width="9.140625" style="4"/>
    <col min="8699" max="8699" width="31.7109375" style="4" bestFit="1" customWidth="1"/>
    <col min="8700" max="8717" width="3.85546875" style="4" customWidth="1"/>
    <col min="8718" max="8718" width="6.7109375" style="4" customWidth="1"/>
    <col min="8719" max="8729" width="3.85546875" style="4" customWidth="1"/>
    <col min="8730" max="8730" width="5" style="4" bestFit="1" customWidth="1"/>
    <col min="8731" max="8731" width="4" style="4" customWidth="1"/>
    <col min="8732" max="8733" width="4" style="4" bestFit="1" customWidth="1"/>
    <col min="8734" max="8739" width="3.28515625" style="4" customWidth="1"/>
    <col min="8740" max="8740" width="50.5703125" style="4" bestFit="1" customWidth="1"/>
    <col min="8741" max="8954" width="9.140625" style="4"/>
    <col min="8955" max="8955" width="31.7109375" style="4" bestFit="1" customWidth="1"/>
    <col min="8956" max="8973" width="3.85546875" style="4" customWidth="1"/>
    <col min="8974" max="8974" width="6.7109375" style="4" customWidth="1"/>
    <col min="8975" max="8985" width="3.85546875" style="4" customWidth="1"/>
    <col min="8986" max="8986" width="5" style="4" bestFit="1" customWidth="1"/>
    <col min="8987" max="8987" width="4" style="4" customWidth="1"/>
    <col min="8988" max="8989" width="4" style="4" bestFit="1" customWidth="1"/>
    <col min="8990" max="8995" width="3.28515625" style="4" customWidth="1"/>
    <col min="8996" max="8996" width="50.5703125" style="4" bestFit="1" customWidth="1"/>
    <col min="8997" max="9210" width="9.140625" style="4"/>
    <col min="9211" max="9211" width="31.7109375" style="4" bestFit="1" customWidth="1"/>
    <col min="9212" max="9229" width="3.85546875" style="4" customWidth="1"/>
    <col min="9230" max="9230" width="6.7109375" style="4" customWidth="1"/>
    <col min="9231" max="9241" width="3.85546875" style="4" customWidth="1"/>
    <col min="9242" max="9242" width="5" style="4" bestFit="1" customWidth="1"/>
    <col min="9243" max="9243" width="4" style="4" customWidth="1"/>
    <col min="9244" max="9245" width="4" style="4" bestFit="1" customWidth="1"/>
    <col min="9246" max="9251" width="3.28515625" style="4" customWidth="1"/>
    <col min="9252" max="9252" width="50.5703125" style="4" bestFit="1" customWidth="1"/>
    <col min="9253" max="9466" width="9.140625" style="4"/>
    <col min="9467" max="9467" width="31.7109375" style="4" bestFit="1" customWidth="1"/>
    <col min="9468" max="9485" width="3.85546875" style="4" customWidth="1"/>
    <col min="9486" max="9486" width="6.7109375" style="4" customWidth="1"/>
    <col min="9487" max="9497" width="3.85546875" style="4" customWidth="1"/>
    <col min="9498" max="9498" width="5" style="4" bestFit="1" customWidth="1"/>
    <col min="9499" max="9499" width="4" style="4" customWidth="1"/>
    <col min="9500" max="9501" width="4" style="4" bestFit="1" customWidth="1"/>
    <col min="9502" max="9507" width="3.28515625" style="4" customWidth="1"/>
    <col min="9508" max="9508" width="50.5703125" style="4" bestFit="1" customWidth="1"/>
    <col min="9509" max="9722" width="9.140625" style="4"/>
    <col min="9723" max="9723" width="31.7109375" style="4" bestFit="1" customWidth="1"/>
    <col min="9724" max="9741" width="3.85546875" style="4" customWidth="1"/>
    <col min="9742" max="9742" width="6.7109375" style="4" customWidth="1"/>
    <col min="9743" max="9753" width="3.85546875" style="4" customWidth="1"/>
    <col min="9754" max="9754" width="5" style="4" bestFit="1" customWidth="1"/>
    <col min="9755" max="9755" width="4" style="4" customWidth="1"/>
    <col min="9756" max="9757" width="4" style="4" bestFit="1" customWidth="1"/>
    <col min="9758" max="9763" width="3.28515625" style="4" customWidth="1"/>
    <col min="9764" max="9764" width="50.5703125" style="4" bestFit="1" customWidth="1"/>
    <col min="9765" max="9978" width="9.140625" style="4"/>
    <col min="9979" max="9979" width="31.7109375" style="4" bestFit="1" customWidth="1"/>
    <col min="9980" max="9997" width="3.85546875" style="4" customWidth="1"/>
    <col min="9998" max="9998" width="6.7109375" style="4" customWidth="1"/>
    <col min="9999" max="10009" width="3.85546875" style="4" customWidth="1"/>
    <col min="10010" max="10010" width="5" style="4" bestFit="1" customWidth="1"/>
    <col min="10011" max="10011" width="4" style="4" customWidth="1"/>
    <col min="10012" max="10013" width="4" style="4" bestFit="1" customWidth="1"/>
    <col min="10014" max="10019" width="3.28515625" style="4" customWidth="1"/>
    <col min="10020" max="10020" width="50.5703125" style="4" bestFit="1" customWidth="1"/>
    <col min="10021" max="10234" width="9.140625" style="4"/>
    <col min="10235" max="10235" width="31.7109375" style="4" bestFit="1" customWidth="1"/>
    <col min="10236" max="10253" width="3.85546875" style="4" customWidth="1"/>
    <col min="10254" max="10254" width="6.7109375" style="4" customWidth="1"/>
    <col min="10255" max="10265" width="3.85546875" style="4" customWidth="1"/>
    <col min="10266" max="10266" width="5" style="4" bestFit="1" customWidth="1"/>
    <col min="10267" max="10267" width="4" style="4" customWidth="1"/>
    <col min="10268" max="10269" width="4" style="4" bestFit="1" customWidth="1"/>
    <col min="10270" max="10275" width="3.28515625" style="4" customWidth="1"/>
    <col min="10276" max="10276" width="50.5703125" style="4" bestFit="1" customWidth="1"/>
    <col min="10277" max="10490" width="9.140625" style="4"/>
    <col min="10491" max="10491" width="31.7109375" style="4" bestFit="1" customWidth="1"/>
    <col min="10492" max="10509" width="3.85546875" style="4" customWidth="1"/>
    <col min="10510" max="10510" width="6.7109375" style="4" customWidth="1"/>
    <col min="10511" max="10521" width="3.85546875" style="4" customWidth="1"/>
    <col min="10522" max="10522" width="5" style="4" bestFit="1" customWidth="1"/>
    <col min="10523" max="10523" width="4" style="4" customWidth="1"/>
    <col min="10524" max="10525" width="4" style="4" bestFit="1" customWidth="1"/>
    <col min="10526" max="10531" width="3.28515625" style="4" customWidth="1"/>
    <col min="10532" max="10532" width="50.5703125" style="4" bestFit="1" customWidth="1"/>
    <col min="10533" max="10746" width="9.140625" style="4"/>
    <col min="10747" max="10747" width="31.7109375" style="4" bestFit="1" customWidth="1"/>
    <col min="10748" max="10765" width="3.85546875" style="4" customWidth="1"/>
    <col min="10766" max="10766" width="6.7109375" style="4" customWidth="1"/>
    <col min="10767" max="10777" width="3.85546875" style="4" customWidth="1"/>
    <col min="10778" max="10778" width="5" style="4" bestFit="1" customWidth="1"/>
    <col min="10779" max="10779" width="4" style="4" customWidth="1"/>
    <col min="10780" max="10781" width="4" style="4" bestFit="1" customWidth="1"/>
    <col min="10782" max="10787" width="3.28515625" style="4" customWidth="1"/>
    <col min="10788" max="10788" width="50.5703125" style="4" bestFit="1" customWidth="1"/>
    <col min="10789" max="11002" width="9.140625" style="4"/>
    <col min="11003" max="11003" width="31.7109375" style="4" bestFit="1" customWidth="1"/>
    <col min="11004" max="11021" width="3.85546875" style="4" customWidth="1"/>
    <col min="11022" max="11022" width="6.7109375" style="4" customWidth="1"/>
    <col min="11023" max="11033" width="3.85546875" style="4" customWidth="1"/>
    <col min="11034" max="11034" width="5" style="4" bestFit="1" customWidth="1"/>
    <col min="11035" max="11035" width="4" style="4" customWidth="1"/>
    <col min="11036" max="11037" width="4" style="4" bestFit="1" customWidth="1"/>
    <col min="11038" max="11043" width="3.28515625" style="4" customWidth="1"/>
    <col min="11044" max="11044" width="50.5703125" style="4" bestFit="1" customWidth="1"/>
    <col min="11045" max="11258" width="9.140625" style="4"/>
    <col min="11259" max="11259" width="31.7109375" style="4" bestFit="1" customWidth="1"/>
    <col min="11260" max="11277" width="3.85546875" style="4" customWidth="1"/>
    <col min="11278" max="11278" width="6.7109375" style="4" customWidth="1"/>
    <col min="11279" max="11289" width="3.85546875" style="4" customWidth="1"/>
    <col min="11290" max="11290" width="5" style="4" bestFit="1" customWidth="1"/>
    <col min="11291" max="11291" width="4" style="4" customWidth="1"/>
    <col min="11292" max="11293" width="4" style="4" bestFit="1" customWidth="1"/>
    <col min="11294" max="11299" width="3.28515625" style="4" customWidth="1"/>
    <col min="11300" max="11300" width="50.5703125" style="4" bestFit="1" customWidth="1"/>
    <col min="11301" max="11514" width="9.140625" style="4"/>
    <col min="11515" max="11515" width="31.7109375" style="4" bestFit="1" customWidth="1"/>
    <col min="11516" max="11533" width="3.85546875" style="4" customWidth="1"/>
    <col min="11534" max="11534" width="6.7109375" style="4" customWidth="1"/>
    <col min="11535" max="11545" width="3.85546875" style="4" customWidth="1"/>
    <col min="11546" max="11546" width="5" style="4" bestFit="1" customWidth="1"/>
    <col min="11547" max="11547" width="4" style="4" customWidth="1"/>
    <col min="11548" max="11549" width="4" style="4" bestFit="1" customWidth="1"/>
    <col min="11550" max="11555" width="3.28515625" style="4" customWidth="1"/>
    <col min="11556" max="11556" width="50.5703125" style="4" bestFit="1" customWidth="1"/>
    <col min="11557" max="11770" width="9.140625" style="4"/>
    <col min="11771" max="11771" width="31.7109375" style="4" bestFit="1" customWidth="1"/>
    <col min="11772" max="11789" width="3.85546875" style="4" customWidth="1"/>
    <col min="11790" max="11790" width="6.7109375" style="4" customWidth="1"/>
    <col min="11791" max="11801" width="3.85546875" style="4" customWidth="1"/>
    <col min="11802" max="11802" width="5" style="4" bestFit="1" customWidth="1"/>
    <col min="11803" max="11803" width="4" style="4" customWidth="1"/>
    <col min="11804" max="11805" width="4" style="4" bestFit="1" customWidth="1"/>
    <col min="11806" max="11811" width="3.28515625" style="4" customWidth="1"/>
    <col min="11812" max="11812" width="50.5703125" style="4" bestFit="1" customWidth="1"/>
    <col min="11813" max="12026" width="9.140625" style="4"/>
    <col min="12027" max="12027" width="31.7109375" style="4" bestFit="1" customWidth="1"/>
    <col min="12028" max="12045" width="3.85546875" style="4" customWidth="1"/>
    <col min="12046" max="12046" width="6.7109375" style="4" customWidth="1"/>
    <col min="12047" max="12057" width="3.85546875" style="4" customWidth="1"/>
    <col min="12058" max="12058" width="5" style="4" bestFit="1" customWidth="1"/>
    <col min="12059" max="12059" width="4" style="4" customWidth="1"/>
    <col min="12060" max="12061" width="4" style="4" bestFit="1" customWidth="1"/>
    <col min="12062" max="12067" width="3.28515625" style="4" customWidth="1"/>
    <col min="12068" max="12068" width="50.5703125" style="4" bestFit="1" customWidth="1"/>
    <col min="12069" max="12282" width="9.140625" style="4"/>
    <col min="12283" max="12283" width="31.7109375" style="4" bestFit="1" customWidth="1"/>
    <col min="12284" max="12301" width="3.85546875" style="4" customWidth="1"/>
    <col min="12302" max="12302" width="6.7109375" style="4" customWidth="1"/>
    <col min="12303" max="12313" width="3.85546875" style="4" customWidth="1"/>
    <col min="12314" max="12314" width="5" style="4" bestFit="1" customWidth="1"/>
    <col min="12315" max="12315" width="4" style="4" customWidth="1"/>
    <col min="12316" max="12317" width="4" style="4" bestFit="1" customWidth="1"/>
    <col min="12318" max="12323" width="3.28515625" style="4" customWidth="1"/>
    <col min="12324" max="12324" width="50.5703125" style="4" bestFit="1" customWidth="1"/>
    <col min="12325" max="12538" width="9.140625" style="4"/>
    <col min="12539" max="12539" width="31.7109375" style="4" bestFit="1" customWidth="1"/>
    <col min="12540" max="12557" width="3.85546875" style="4" customWidth="1"/>
    <col min="12558" max="12558" width="6.7109375" style="4" customWidth="1"/>
    <col min="12559" max="12569" width="3.85546875" style="4" customWidth="1"/>
    <col min="12570" max="12570" width="5" style="4" bestFit="1" customWidth="1"/>
    <col min="12571" max="12571" width="4" style="4" customWidth="1"/>
    <col min="12572" max="12573" width="4" style="4" bestFit="1" customWidth="1"/>
    <col min="12574" max="12579" width="3.28515625" style="4" customWidth="1"/>
    <col min="12580" max="12580" width="50.5703125" style="4" bestFit="1" customWidth="1"/>
    <col min="12581" max="12794" width="9.140625" style="4"/>
    <col min="12795" max="12795" width="31.7109375" style="4" bestFit="1" customWidth="1"/>
    <col min="12796" max="12813" width="3.85546875" style="4" customWidth="1"/>
    <col min="12814" max="12814" width="6.7109375" style="4" customWidth="1"/>
    <col min="12815" max="12825" width="3.85546875" style="4" customWidth="1"/>
    <col min="12826" max="12826" width="5" style="4" bestFit="1" customWidth="1"/>
    <col min="12827" max="12827" width="4" style="4" customWidth="1"/>
    <col min="12828" max="12829" width="4" style="4" bestFit="1" customWidth="1"/>
    <col min="12830" max="12835" width="3.28515625" style="4" customWidth="1"/>
    <col min="12836" max="12836" width="50.5703125" style="4" bestFit="1" customWidth="1"/>
    <col min="12837" max="13050" width="9.140625" style="4"/>
    <col min="13051" max="13051" width="31.7109375" style="4" bestFit="1" customWidth="1"/>
    <col min="13052" max="13069" width="3.85546875" style="4" customWidth="1"/>
    <col min="13070" max="13070" width="6.7109375" style="4" customWidth="1"/>
    <col min="13071" max="13081" width="3.85546875" style="4" customWidth="1"/>
    <col min="13082" max="13082" width="5" style="4" bestFit="1" customWidth="1"/>
    <col min="13083" max="13083" width="4" style="4" customWidth="1"/>
    <col min="13084" max="13085" width="4" style="4" bestFit="1" customWidth="1"/>
    <col min="13086" max="13091" width="3.28515625" style="4" customWidth="1"/>
    <col min="13092" max="13092" width="50.5703125" style="4" bestFit="1" customWidth="1"/>
    <col min="13093" max="13306" width="9.140625" style="4"/>
    <col min="13307" max="13307" width="31.7109375" style="4" bestFit="1" customWidth="1"/>
    <col min="13308" max="13325" width="3.85546875" style="4" customWidth="1"/>
    <col min="13326" max="13326" width="6.7109375" style="4" customWidth="1"/>
    <col min="13327" max="13337" width="3.85546875" style="4" customWidth="1"/>
    <col min="13338" max="13338" width="5" style="4" bestFit="1" customWidth="1"/>
    <col min="13339" max="13339" width="4" style="4" customWidth="1"/>
    <col min="13340" max="13341" width="4" style="4" bestFit="1" customWidth="1"/>
    <col min="13342" max="13347" width="3.28515625" style="4" customWidth="1"/>
    <col min="13348" max="13348" width="50.5703125" style="4" bestFit="1" customWidth="1"/>
    <col min="13349" max="13562" width="9.140625" style="4"/>
    <col min="13563" max="13563" width="31.7109375" style="4" bestFit="1" customWidth="1"/>
    <col min="13564" max="13581" width="3.85546875" style="4" customWidth="1"/>
    <col min="13582" max="13582" width="6.7109375" style="4" customWidth="1"/>
    <col min="13583" max="13593" width="3.85546875" style="4" customWidth="1"/>
    <col min="13594" max="13594" width="5" style="4" bestFit="1" customWidth="1"/>
    <col min="13595" max="13595" width="4" style="4" customWidth="1"/>
    <col min="13596" max="13597" width="4" style="4" bestFit="1" customWidth="1"/>
    <col min="13598" max="13603" width="3.28515625" style="4" customWidth="1"/>
    <col min="13604" max="13604" width="50.5703125" style="4" bestFit="1" customWidth="1"/>
    <col min="13605" max="13818" width="9.140625" style="4"/>
    <col min="13819" max="13819" width="31.7109375" style="4" bestFit="1" customWidth="1"/>
    <col min="13820" max="13837" width="3.85546875" style="4" customWidth="1"/>
    <col min="13838" max="13838" width="6.7109375" style="4" customWidth="1"/>
    <col min="13839" max="13849" width="3.85546875" style="4" customWidth="1"/>
    <col min="13850" max="13850" width="5" style="4" bestFit="1" customWidth="1"/>
    <col min="13851" max="13851" width="4" style="4" customWidth="1"/>
    <col min="13852" max="13853" width="4" style="4" bestFit="1" customWidth="1"/>
    <col min="13854" max="13859" width="3.28515625" style="4" customWidth="1"/>
    <col min="13860" max="13860" width="50.5703125" style="4" bestFit="1" customWidth="1"/>
    <col min="13861" max="14074" width="9.140625" style="4"/>
    <col min="14075" max="14075" width="31.7109375" style="4" bestFit="1" customWidth="1"/>
    <col min="14076" max="14093" width="3.85546875" style="4" customWidth="1"/>
    <col min="14094" max="14094" width="6.7109375" style="4" customWidth="1"/>
    <col min="14095" max="14105" width="3.85546875" style="4" customWidth="1"/>
    <col min="14106" max="14106" width="5" style="4" bestFit="1" customWidth="1"/>
    <col min="14107" max="14107" width="4" style="4" customWidth="1"/>
    <col min="14108" max="14109" width="4" style="4" bestFit="1" customWidth="1"/>
    <col min="14110" max="14115" width="3.28515625" style="4" customWidth="1"/>
    <col min="14116" max="14116" width="50.5703125" style="4" bestFit="1" customWidth="1"/>
    <col min="14117" max="14330" width="9.140625" style="4"/>
    <col min="14331" max="14331" width="31.7109375" style="4" bestFit="1" customWidth="1"/>
    <col min="14332" max="14349" width="3.85546875" style="4" customWidth="1"/>
    <col min="14350" max="14350" width="6.7109375" style="4" customWidth="1"/>
    <col min="14351" max="14361" width="3.85546875" style="4" customWidth="1"/>
    <col min="14362" max="14362" width="5" style="4" bestFit="1" customWidth="1"/>
    <col min="14363" max="14363" width="4" style="4" customWidth="1"/>
    <col min="14364" max="14365" width="4" style="4" bestFit="1" customWidth="1"/>
    <col min="14366" max="14371" width="3.28515625" style="4" customWidth="1"/>
    <col min="14372" max="14372" width="50.5703125" style="4" bestFit="1" customWidth="1"/>
    <col min="14373" max="14586" width="9.140625" style="4"/>
    <col min="14587" max="14587" width="31.7109375" style="4" bestFit="1" customWidth="1"/>
    <col min="14588" max="14605" width="3.85546875" style="4" customWidth="1"/>
    <col min="14606" max="14606" width="6.7109375" style="4" customWidth="1"/>
    <col min="14607" max="14617" width="3.85546875" style="4" customWidth="1"/>
    <col min="14618" max="14618" width="5" style="4" bestFit="1" customWidth="1"/>
    <col min="14619" max="14619" width="4" style="4" customWidth="1"/>
    <col min="14620" max="14621" width="4" style="4" bestFit="1" customWidth="1"/>
    <col min="14622" max="14627" width="3.28515625" style="4" customWidth="1"/>
    <col min="14628" max="14628" width="50.5703125" style="4" bestFit="1" customWidth="1"/>
    <col min="14629" max="14842" width="9.140625" style="4"/>
    <col min="14843" max="14843" width="31.7109375" style="4" bestFit="1" customWidth="1"/>
    <col min="14844" max="14861" width="3.85546875" style="4" customWidth="1"/>
    <col min="14862" max="14862" width="6.7109375" style="4" customWidth="1"/>
    <col min="14863" max="14873" width="3.85546875" style="4" customWidth="1"/>
    <col min="14874" max="14874" width="5" style="4" bestFit="1" customWidth="1"/>
    <col min="14875" max="14875" width="4" style="4" customWidth="1"/>
    <col min="14876" max="14877" width="4" style="4" bestFit="1" customWidth="1"/>
    <col min="14878" max="14883" width="3.28515625" style="4" customWidth="1"/>
    <col min="14884" max="14884" width="50.5703125" style="4" bestFit="1" customWidth="1"/>
    <col min="14885" max="15098" width="9.140625" style="4"/>
    <col min="15099" max="15099" width="31.7109375" style="4" bestFit="1" customWidth="1"/>
    <col min="15100" max="15117" width="3.85546875" style="4" customWidth="1"/>
    <col min="15118" max="15118" width="6.7109375" style="4" customWidth="1"/>
    <col min="15119" max="15129" width="3.85546875" style="4" customWidth="1"/>
    <col min="15130" max="15130" width="5" style="4" bestFit="1" customWidth="1"/>
    <col min="15131" max="15131" width="4" style="4" customWidth="1"/>
    <col min="15132" max="15133" width="4" style="4" bestFit="1" customWidth="1"/>
    <col min="15134" max="15139" width="3.28515625" style="4" customWidth="1"/>
    <col min="15140" max="15140" width="50.5703125" style="4" bestFit="1" customWidth="1"/>
    <col min="15141" max="15354" width="9.140625" style="4"/>
    <col min="15355" max="15355" width="31.7109375" style="4" bestFit="1" customWidth="1"/>
    <col min="15356" max="15373" width="3.85546875" style="4" customWidth="1"/>
    <col min="15374" max="15374" width="6.7109375" style="4" customWidth="1"/>
    <col min="15375" max="15385" width="3.85546875" style="4" customWidth="1"/>
    <col min="15386" max="15386" width="5" style="4" bestFit="1" customWidth="1"/>
    <col min="15387" max="15387" width="4" style="4" customWidth="1"/>
    <col min="15388" max="15389" width="4" style="4" bestFit="1" customWidth="1"/>
    <col min="15390" max="15395" width="3.28515625" style="4" customWidth="1"/>
    <col min="15396" max="15396" width="50.5703125" style="4" bestFit="1" customWidth="1"/>
    <col min="15397" max="15610" width="9.140625" style="4"/>
    <col min="15611" max="15611" width="31.7109375" style="4" bestFit="1" customWidth="1"/>
    <col min="15612" max="15629" width="3.85546875" style="4" customWidth="1"/>
    <col min="15630" max="15630" width="6.7109375" style="4" customWidth="1"/>
    <col min="15631" max="15641" width="3.85546875" style="4" customWidth="1"/>
    <col min="15642" max="15642" width="5" style="4" bestFit="1" customWidth="1"/>
    <col min="15643" max="15643" width="4" style="4" customWidth="1"/>
    <col min="15644" max="15645" width="4" style="4" bestFit="1" customWidth="1"/>
    <col min="15646" max="15651" width="3.28515625" style="4" customWidth="1"/>
    <col min="15652" max="15652" width="50.5703125" style="4" bestFit="1" customWidth="1"/>
    <col min="15653" max="15866" width="9.140625" style="4"/>
    <col min="15867" max="15867" width="31.7109375" style="4" bestFit="1" customWidth="1"/>
    <col min="15868" max="15885" width="3.85546875" style="4" customWidth="1"/>
    <col min="15886" max="15886" width="6.7109375" style="4" customWidth="1"/>
    <col min="15887" max="15897" width="3.85546875" style="4" customWidth="1"/>
    <col min="15898" max="15898" width="5" style="4" bestFit="1" customWidth="1"/>
    <col min="15899" max="15899" width="4" style="4" customWidth="1"/>
    <col min="15900" max="15901" width="4" style="4" bestFit="1" customWidth="1"/>
    <col min="15902" max="15907" width="3.28515625" style="4" customWidth="1"/>
    <col min="15908" max="15908" width="50.5703125" style="4" bestFit="1" customWidth="1"/>
    <col min="15909" max="16122" width="9.140625" style="4"/>
    <col min="16123" max="16123" width="31.7109375" style="4" bestFit="1" customWidth="1"/>
    <col min="16124" max="16141" width="3.85546875" style="4" customWidth="1"/>
    <col min="16142" max="16142" width="6.7109375" style="4" customWidth="1"/>
    <col min="16143" max="16153" width="3.85546875" style="4" customWidth="1"/>
    <col min="16154" max="16154" width="5" style="4" bestFit="1" customWidth="1"/>
    <col min="16155" max="16155" width="4" style="4" customWidth="1"/>
    <col min="16156" max="16157" width="4" style="4" bestFit="1" customWidth="1"/>
    <col min="16158" max="16163" width="3.28515625" style="4" customWidth="1"/>
    <col min="16164" max="16164" width="50.5703125" style="4" bestFit="1" customWidth="1"/>
    <col min="16165" max="16384" width="9.140625" style="4"/>
  </cols>
  <sheetData>
    <row r="1" spans="1:41" ht="13.5" thickBot="1" x14ac:dyDescent="0.25">
      <c r="B1" s="625" t="s">
        <v>101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  <c r="AJ1" s="627"/>
    </row>
    <row r="2" spans="1:41" ht="13.5" thickBot="1" x14ac:dyDescent="0.25">
      <c r="B2" s="623" t="s">
        <v>282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4"/>
    </row>
    <row r="3" spans="1:41" ht="13.5" thickBot="1" x14ac:dyDescent="0.25">
      <c r="A3" s="239"/>
      <c r="B3" s="575" t="s">
        <v>85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7"/>
      <c r="AO3" s="18"/>
    </row>
    <row r="4" spans="1:41" s="40" customFormat="1" x14ac:dyDescent="0.2">
      <c r="A4" s="593" t="s">
        <v>150</v>
      </c>
      <c r="B4" s="603" t="s">
        <v>0</v>
      </c>
      <c r="C4" s="569" t="s">
        <v>183</v>
      </c>
      <c r="D4" s="571" t="s">
        <v>185</v>
      </c>
      <c r="E4" s="580" t="s">
        <v>1</v>
      </c>
      <c r="F4" s="581"/>
      <c r="G4" s="582"/>
      <c r="H4" s="583" t="s">
        <v>2</v>
      </c>
      <c r="I4" s="581"/>
      <c r="J4" s="582"/>
      <c r="K4" s="583" t="s">
        <v>3</v>
      </c>
      <c r="L4" s="581"/>
      <c r="M4" s="582"/>
      <c r="N4" s="583" t="s">
        <v>4</v>
      </c>
      <c r="O4" s="584"/>
      <c r="P4" s="585"/>
      <c r="Q4" s="583" t="s">
        <v>5</v>
      </c>
      <c r="R4" s="584"/>
      <c r="S4" s="585"/>
      <c r="T4" s="583" t="s">
        <v>6</v>
      </c>
      <c r="U4" s="584"/>
      <c r="V4" s="585"/>
      <c r="W4" s="583" t="s">
        <v>7</v>
      </c>
      <c r="X4" s="584"/>
      <c r="Y4" s="585"/>
      <c r="Z4" s="583" t="s">
        <v>8</v>
      </c>
      <c r="AA4" s="584"/>
      <c r="AB4" s="585"/>
      <c r="AC4" s="586" t="s">
        <v>9</v>
      </c>
      <c r="AD4" s="587"/>
      <c r="AE4" s="588"/>
      <c r="AF4" s="586" t="s">
        <v>10</v>
      </c>
      <c r="AG4" s="587"/>
      <c r="AH4" s="588"/>
      <c r="AI4" s="589" t="s">
        <v>11</v>
      </c>
      <c r="AJ4" s="591" t="s">
        <v>12</v>
      </c>
    </row>
    <row r="5" spans="1:41" s="40" customFormat="1" ht="13.5" thickBot="1" x14ac:dyDescent="0.25">
      <c r="A5" s="605"/>
      <c r="B5" s="604"/>
      <c r="C5" s="570"/>
      <c r="D5" s="572"/>
      <c r="E5" s="163" t="s">
        <v>11</v>
      </c>
      <c r="F5" s="164"/>
      <c r="G5" s="25" t="s">
        <v>12</v>
      </c>
      <c r="H5" s="163" t="s">
        <v>11</v>
      </c>
      <c r="I5" s="164"/>
      <c r="J5" s="25" t="s">
        <v>12</v>
      </c>
      <c r="K5" s="163" t="s">
        <v>11</v>
      </c>
      <c r="L5" s="164"/>
      <c r="M5" s="25" t="s">
        <v>12</v>
      </c>
      <c r="N5" s="163" t="s">
        <v>11</v>
      </c>
      <c r="O5" s="164"/>
      <c r="P5" s="25" t="s">
        <v>12</v>
      </c>
      <c r="Q5" s="163" t="s">
        <v>11</v>
      </c>
      <c r="R5" s="164"/>
      <c r="S5" s="25" t="s">
        <v>12</v>
      </c>
      <c r="T5" s="163" t="s">
        <v>11</v>
      </c>
      <c r="U5" s="164"/>
      <c r="V5" s="25" t="s">
        <v>12</v>
      </c>
      <c r="W5" s="23" t="s">
        <v>11</v>
      </c>
      <c r="X5" s="24"/>
      <c r="Y5" s="25" t="s">
        <v>12</v>
      </c>
      <c r="Z5" s="23" t="s">
        <v>11</v>
      </c>
      <c r="AA5" s="24"/>
      <c r="AB5" s="25" t="s">
        <v>12</v>
      </c>
      <c r="AC5" s="213" t="s">
        <v>11</v>
      </c>
      <c r="AD5" s="214"/>
      <c r="AE5" s="215" t="s">
        <v>12</v>
      </c>
      <c r="AF5" s="213" t="s">
        <v>11</v>
      </c>
      <c r="AG5" s="214"/>
      <c r="AH5" s="215" t="s">
        <v>12</v>
      </c>
      <c r="AI5" s="590"/>
      <c r="AJ5" s="592"/>
    </row>
    <row r="6" spans="1:41" s="40" customFormat="1" ht="12.75" customHeight="1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151">
        <v>2</v>
      </c>
      <c r="L6" s="152" t="s">
        <v>33</v>
      </c>
      <c r="M6" s="176">
        <v>3</v>
      </c>
      <c r="N6" s="68">
        <v>2</v>
      </c>
      <c r="O6" s="69" t="s">
        <v>33</v>
      </c>
      <c r="P6" s="175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179"/>
      <c r="Z6" s="177"/>
      <c r="AA6" s="180"/>
      <c r="AB6" s="181"/>
      <c r="AC6" s="216"/>
      <c r="AD6" s="217"/>
      <c r="AE6" s="218"/>
      <c r="AF6" s="216"/>
      <c r="AG6" s="217"/>
      <c r="AH6" s="218"/>
      <c r="AI6" s="146">
        <f>15*(E6+H6+K6+N6+Q6+T6+W6+Z6+AC6+AF6)</f>
        <v>180</v>
      </c>
      <c r="AJ6" s="267">
        <f>G6+J6+M6+P6+S6+V6+Y6+AB6+AE6+AH6</f>
        <v>18</v>
      </c>
    </row>
    <row r="7" spans="1:41" s="40" customFormat="1" ht="12.75" customHeight="1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65"/>
      <c r="L7" s="64"/>
      <c r="M7" s="121"/>
      <c r="N7" s="65"/>
      <c r="O7" s="64"/>
      <c r="P7" s="121"/>
      <c r="Q7" s="65"/>
      <c r="R7" s="64"/>
      <c r="S7" s="121"/>
      <c r="T7" s="65"/>
      <c r="U7" s="64" t="s">
        <v>25</v>
      </c>
      <c r="V7" s="121">
        <v>0</v>
      </c>
      <c r="W7" s="177"/>
      <c r="X7" s="178"/>
      <c r="Y7" s="179"/>
      <c r="Z7" s="177"/>
      <c r="AA7" s="180"/>
      <c r="AB7" s="181"/>
      <c r="AC7" s="216"/>
      <c r="AD7" s="217"/>
      <c r="AE7" s="218"/>
      <c r="AF7" s="216"/>
      <c r="AG7" s="217"/>
      <c r="AH7" s="218"/>
      <c r="AI7" s="147">
        <f t="shared" ref="AI7:AI15" si="0">15*(E7+H7+K7+N7+Q7+T7+W7+Z7+AC7+AF7)</f>
        <v>0</v>
      </c>
      <c r="AJ7" s="266">
        <f t="shared" ref="AJ7:AJ15" si="1">G7+J7+M7+P7+S7+V7+Y7+AB7+AE7+AH7</f>
        <v>0</v>
      </c>
    </row>
    <row r="8" spans="1:41" s="40" customFormat="1" ht="12.75" customHeight="1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121">
        <v>1</v>
      </c>
      <c r="H8" s="65">
        <v>1</v>
      </c>
      <c r="I8" s="64" t="s">
        <v>13</v>
      </c>
      <c r="J8" s="121">
        <v>1</v>
      </c>
      <c r="K8" s="65"/>
      <c r="L8" s="64"/>
      <c r="M8" s="121"/>
      <c r="N8" s="65"/>
      <c r="O8" s="64"/>
      <c r="P8" s="121"/>
      <c r="Q8" s="65"/>
      <c r="R8" s="64"/>
      <c r="S8" s="121"/>
      <c r="T8" s="65"/>
      <c r="U8" s="64"/>
      <c r="V8" s="121"/>
      <c r="W8" s="184"/>
      <c r="X8" s="185"/>
      <c r="Y8" s="186"/>
      <c r="Z8" s="184"/>
      <c r="AA8" s="187"/>
      <c r="AB8" s="188"/>
      <c r="AC8" s="219"/>
      <c r="AD8" s="220"/>
      <c r="AE8" s="221"/>
      <c r="AF8" s="219"/>
      <c r="AG8" s="220"/>
      <c r="AH8" s="221"/>
      <c r="AI8" s="147">
        <f t="shared" si="0"/>
        <v>30</v>
      </c>
      <c r="AJ8" s="266">
        <f t="shared" si="1"/>
        <v>2</v>
      </c>
    </row>
    <row r="9" spans="1:41" s="40" customFormat="1" ht="12.75" customHeight="1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121">
        <v>1</v>
      </c>
      <c r="Q9" s="65">
        <v>1</v>
      </c>
      <c r="R9" s="64" t="s">
        <v>15</v>
      </c>
      <c r="S9" s="121">
        <v>1</v>
      </c>
      <c r="T9" s="65"/>
      <c r="U9" s="64"/>
      <c r="V9" s="121"/>
      <c r="W9" s="184"/>
      <c r="X9" s="185"/>
      <c r="Y9" s="186"/>
      <c r="Z9" s="184"/>
      <c r="AA9" s="187"/>
      <c r="AB9" s="188"/>
      <c r="AC9" s="219"/>
      <c r="AD9" s="220"/>
      <c r="AE9" s="221"/>
      <c r="AF9" s="219"/>
      <c r="AG9" s="220"/>
      <c r="AH9" s="221"/>
      <c r="AI9" s="147">
        <f t="shared" si="0"/>
        <v>105</v>
      </c>
      <c r="AJ9" s="266">
        <f t="shared" si="1"/>
        <v>7</v>
      </c>
    </row>
    <row r="10" spans="1:41" s="40" customFormat="1" ht="12.75" customHeight="1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121">
        <v>2</v>
      </c>
      <c r="Q10" s="65">
        <v>1</v>
      </c>
      <c r="R10" s="64" t="s">
        <v>15</v>
      </c>
      <c r="S10" s="121">
        <v>2</v>
      </c>
      <c r="T10" s="65"/>
      <c r="U10" s="64"/>
      <c r="V10" s="121"/>
      <c r="W10" s="184"/>
      <c r="X10" s="185"/>
      <c r="Y10" s="186"/>
      <c r="Z10" s="184"/>
      <c r="AA10" s="187"/>
      <c r="AB10" s="188"/>
      <c r="AC10" s="219"/>
      <c r="AD10" s="220"/>
      <c r="AE10" s="221"/>
      <c r="AF10" s="219"/>
      <c r="AG10" s="220"/>
      <c r="AH10" s="221"/>
      <c r="AI10" s="147">
        <f t="shared" si="0"/>
        <v>105</v>
      </c>
      <c r="AJ10" s="266">
        <f t="shared" si="1"/>
        <v>14</v>
      </c>
    </row>
    <row r="11" spans="1:41" s="40" customFormat="1" ht="12.75" customHeight="1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121"/>
      <c r="Q11" s="65">
        <v>1</v>
      </c>
      <c r="R11" s="64" t="s">
        <v>15</v>
      </c>
      <c r="S11" s="121">
        <v>1</v>
      </c>
      <c r="T11" s="65">
        <v>2</v>
      </c>
      <c r="U11" s="64" t="s">
        <v>15</v>
      </c>
      <c r="V11" s="121">
        <v>2</v>
      </c>
      <c r="W11" s="184"/>
      <c r="X11" s="185"/>
      <c r="Y11" s="186"/>
      <c r="Z11" s="184"/>
      <c r="AA11" s="187"/>
      <c r="AB11" s="188"/>
      <c r="AC11" s="219"/>
      <c r="AD11" s="220"/>
      <c r="AE11" s="221"/>
      <c r="AF11" s="219"/>
      <c r="AG11" s="220"/>
      <c r="AH11" s="221"/>
      <c r="AI11" s="147">
        <f t="shared" si="0"/>
        <v>45</v>
      </c>
      <c r="AJ11" s="266">
        <f t="shared" si="1"/>
        <v>3</v>
      </c>
    </row>
    <row r="12" spans="1:41" s="40" customFormat="1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121"/>
      <c r="Q12" s="65"/>
      <c r="R12" s="64"/>
      <c r="S12" s="121"/>
      <c r="T12" s="65"/>
      <c r="U12" s="64" t="s">
        <v>25</v>
      </c>
      <c r="V12" s="121">
        <v>0</v>
      </c>
      <c r="W12" s="184"/>
      <c r="X12" s="185"/>
      <c r="Y12" s="186"/>
      <c r="Z12" s="184"/>
      <c r="AA12" s="187"/>
      <c r="AB12" s="188"/>
      <c r="AC12" s="219"/>
      <c r="AD12" s="220"/>
      <c r="AE12" s="221"/>
      <c r="AF12" s="219"/>
      <c r="AG12" s="220"/>
      <c r="AH12" s="221"/>
      <c r="AI12" s="147">
        <f t="shared" si="0"/>
        <v>0</v>
      </c>
      <c r="AJ12" s="268">
        <f t="shared" si="1"/>
        <v>0</v>
      </c>
    </row>
    <row r="13" spans="1:41" s="40" customFormat="1" x14ac:dyDescent="0.2">
      <c r="A13" s="401" t="s">
        <v>115</v>
      </c>
      <c r="B13" s="62" t="s">
        <v>27</v>
      </c>
      <c r="C13" s="158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121"/>
      <c r="Q13" s="65"/>
      <c r="R13" s="64"/>
      <c r="S13" s="121"/>
      <c r="T13" s="65"/>
      <c r="U13" s="64"/>
      <c r="V13" s="121"/>
      <c r="W13" s="190"/>
      <c r="X13" s="185"/>
      <c r="Y13" s="186"/>
      <c r="Z13" s="190"/>
      <c r="AA13" s="191"/>
      <c r="AB13" s="186"/>
      <c r="AC13" s="222"/>
      <c r="AD13" s="223"/>
      <c r="AE13" s="224"/>
      <c r="AF13" s="222"/>
      <c r="AG13" s="223"/>
      <c r="AH13" s="224"/>
      <c r="AI13" s="147">
        <f t="shared" si="0"/>
        <v>30</v>
      </c>
      <c r="AJ13" s="266">
        <f t="shared" si="1"/>
        <v>2</v>
      </c>
    </row>
    <row r="14" spans="1:41" s="40" customFormat="1" x14ac:dyDescent="0.2">
      <c r="A14" s="401" t="s">
        <v>116</v>
      </c>
      <c r="B14" s="62" t="s">
        <v>28</v>
      </c>
      <c r="C14" s="158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121"/>
      <c r="N14" s="65">
        <v>2</v>
      </c>
      <c r="O14" s="64" t="s">
        <v>33</v>
      </c>
      <c r="P14" s="121">
        <v>2</v>
      </c>
      <c r="Q14" s="65"/>
      <c r="R14" s="64"/>
      <c r="S14" s="121"/>
      <c r="T14" s="65"/>
      <c r="U14" s="64"/>
      <c r="V14" s="121"/>
      <c r="W14" s="190"/>
      <c r="X14" s="185"/>
      <c r="Y14" s="186"/>
      <c r="Z14" s="190"/>
      <c r="AA14" s="191"/>
      <c r="AB14" s="186"/>
      <c r="AC14" s="222"/>
      <c r="AD14" s="223"/>
      <c r="AE14" s="224"/>
      <c r="AF14" s="222"/>
      <c r="AG14" s="223"/>
      <c r="AH14" s="224"/>
      <c r="AI14" s="147">
        <f t="shared" si="0"/>
        <v>30</v>
      </c>
      <c r="AJ14" s="266">
        <f t="shared" si="1"/>
        <v>2</v>
      </c>
    </row>
    <row r="15" spans="1:41" s="40" customFormat="1" x14ac:dyDescent="0.2">
      <c r="A15" s="401" t="s">
        <v>117</v>
      </c>
      <c r="B15" s="158" t="s">
        <v>17</v>
      </c>
      <c r="C15" s="158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121">
        <v>2</v>
      </c>
      <c r="N15" s="65"/>
      <c r="O15" s="64"/>
      <c r="P15" s="121"/>
      <c r="Q15" s="65"/>
      <c r="R15" s="64"/>
      <c r="S15" s="121"/>
      <c r="T15" s="65"/>
      <c r="U15" s="64"/>
      <c r="V15" s="121"/>
      <c r="W15" s="190"/>
      <c r="X15" s="185"/>
      <c r="Y15" s="186"/>
      <c r="Z15" s="190"/>
      <c r="AA15" s="191"/>
      <c r="AB15" s="186"/>
      <c r="AC15" s="222"/>
      <c r="AD15" s="223"/>
      <c r="AE15" s="224"/>
      <c r="AF15" s="222"/>
      <c r="AG15" s="223"/>
      <c r="AH15" s="224"/>
      <c r="AI15" s="147">
        <f t="shared" si="0"/>
        <v>30</v>
      </c>
      <c r="AJ15" s="266">
        <f t="shared" si="1"/>
        <v>2</v>
      </c>
    </row>
    <row r="16" spans="1:41" s="40" customFormat="1" x14ac:dyDescent="0.2">
      <c r="A16" s="481" t="s">
        <v>305</v>
      </c>
      <c r="B16" s="410" t="s">
        <v>189</v>
      </c>
      <c r="C16" s="450" t="s">
        <v>184</v>
      </c>
      <c r="D16" s="449" t="s">
        <v>19</v>
      </c>
      <c r="E16" s="441">
        <v>2</v>
      </c>
      <c r="F16" s="442" t="s">
        <v>33</v>
      </c>
      <c r="G16" s="318">
        <v>7</v>
      </c>
      <c r="H16" s="441">
        <v>2</v>
      </c>
      <c r="I16" s="442" t="s">
        <v>33</v>
      </c>
      <c r="J16" s="318">
        <v>7</v>
      </c>
      <c r="K16" s="441">
        <v>2</v>
      </c>
      <c r="L16" s="442" t="s">
        <v>33</v>
      </c>
      <c r="M16" s="318">
        <v>7</v>
      </c>
      <c r="N16" s="441">
        <v>2</v>
      </c>
      <c r="O16" s="442" t="s">
        <v>33</v>
      </c>
      <c r="P16" s="318">
        <v>7</v>
      </c>
      <c r="Q16" s="441">
        <v>2</v>
      </c>
      <c r="R16" s="442" t="s">
        <v>33</v>
      </c>
      <c r="S16" s="318">
        <v>7</v>
      </c>
      <c r="T16" s="441">
        <v>2</v>
      </c>
      <c r="U16" s="442" t="s">
        <v>33</v>
      </c>
      <c r="V16" s="318">
        <v>7</v>
      </c>
      <c r="W16" s="443">
        <v>2</v>
      </c>
      <c r="X16" s="444" t="s">
        <v>33</v>
      </c>
      <c r="Y16" s="365">
        <v>7</v>
      </c>
      <c r="Z16" s="443">
        <v>2</v>
      </c>
      <c r="AA16" s="444" t="s">
        <v>19</v>
      </c>
      <c r="AB16" s="365">
        <v>7</v>
      </c>
      <c r="AC16" s="222"/>
      <c r="AD16" s="223"/>
      <c r="AE16" s="224"/>
      <c r="AF16" s="222"/>
      <c r="AG16" s="223"/>
      <c r="AH16" s="224"/>
      <c r="AI16" s="270">
        <f t="shared" ref="AI16:AI31" si="2">15*(E16+H16+K16+N16+Q16+T16+W16+Z16+AC16+AF16)</f>
        <v>240</v>
      </c>
      <c r="AJ16" s="266">
        <f t="shared" ref="AJ16:AJ31" si="3">G16+J16+M16+P16+S16+V16+Y16+AB16+AE16+AH16</f>
        <v>56</v>
      </c>
      <c r="AK16" s="42"/>
    </row>
    <row r="17" spans="1:37" s="2" customFormat="1" ht="25.5" x14ac:dyDescent="0.2">
      <c r="A17" s="429" t="s">
        <v>172</v>
      </c>
      <c r="B17" s="415" t="s">
        <v>159</v>
      </c>
      <c r="C17" s="466" t="s">
        <v>294</v>
      </c>
      <c r="D17" s="450"/>
      <c r="E17" s="441"/>
      <c r="F17" s="442"/>
      <c r="G17" s="318"/>
      <c r="H17" s="441"/>
      <c r="I17" s="442"/>
      <c r="J17" s="318"/>
      <c r="K17" s="441"/>
      <c r="L17" s="442"/>
      <c r="M17" s="318"/>
      <c r="N17" s="441"/>
      <c r="O17" s="442"/>
      <c r="P17" s="318"/>
      <c r="Q17" s="441"/>
      <c r="R17" s="442"/>
      <c r="S17" s="318"/>
      <c r="T17" s="441"/>
      <c r="U17" s="442"/>
      <c r="V17" s="318"/>
      <c r="W17" s="445"/>
      <c r="X17" s="446"/>
      <c r="Y17" s="317"/>
      <c r="Z17" s="447"/>
      <c r="AA17" s="446" t="s">
        <v>25</v>
      </c>
      <c r="AB17" s="317">
        <v>0</v>
      </c>
      <c r="AC17" s="115"/>
      <c r="AD17" s="116"/>
      <c r="AE17" s="340"/>
      <c r="AF17" s="115"/>
      <c r="AG17" s="116"/>
      <c r="AH17" s="340"/>
      <c r="AI17" s="82">
        <f t="shared" si="2"/>
        <v>0</v>
      </c>
      <c r="AJ17" s="348">
        <f t="shared" si="3"/>
        <v>0</v>
      </c>
      <c r="AK17" s="40"/>
    </row>
    <row r="18" spans="1:37" s="40" customFormat="1" x14ac:dyDescent="0.2">
      <c r="A18" s="481" t="s">
        <v>306</v>
      </c>
      <c r="B18" s="411" t="s">
        <v>222</v>
      </c>
      <c r="C18" s="450" t="s">
        <v>184</v>
      </c>
      <c r="D18" s="449" t="s">
        <v>186</v>
      </c>
      <c r="E18" s="441">
        <v>1</v>
      </c>
      <c r="F18" s="442" t="s">
        <v>33</v>
      </c>
      <c r="G18" s="121">
        <v>1</v>
      </c>
      <c r="H18" s="441">
        <v>1</v>
      </c>
      <c r="I18" s="442" t="s">
        <v>33</v>
      </c>
      <c r="J18" s="121">
        <v>1</v>
      </c>
      <c r="K18" s="441">
        <v>1</v>
      </c>
      <c r="L18" s="442" t="s">
        <v>33</v>
      </c>
      <c r="M18" s="121">
        <v>1</v>
      </c>
      <c r="N18" s="441">
        <v>1</v>
      </c>
      <c r="O18" s="442" t="s">
        <v>33</v>
      </c>
      <c r="P18" s="121">
        <v>1</v>
      </c>
      <c r="Q18" s="441"/>
      <c r="R18" s="442"/>
      <c r="S18" s="121"/>
      <c r="T18" s="441"/>
      <c r="U18" s="442"/>
      <c r="V18" s="121"/>
      <c r="W18" s="443"/>
      <c r="X18" s="444"/>
      <c r="Y18" s="186"/>
      <c r="Z18" s="443"/>
      <c r="AA18" s="444"/>
      <c r="AB18" s="186"/>
      <c r="AC18" s="222"/>
      <c r="AD18" s="223"/>
      <c r="AE18" s="224"/>
      <c r="AF18" s="222"/>
      <c r="AG18" s="223"/>
      <c r="AH18" s="224"/>
      <c r="AI18" s="270">
        <f t="shared" si="2"/>
        <v>60</v>
      </c>
      <c r="AJ18" s="266">
        <f t="shared" si="3"/>
        <v>4</v>
      </c>
      <c r="AK18" s="42"/>
    </row>
    <row r="19" spans="1:37" s="40" customFormat="1" x14ac:dyDescent="0.2">
      <c r="A19" s="481" t="s">
        <v>213</v>
      </c>
      <c r="B19" s="411" t="s">
        <v>307</v>
      </c>
      <c r="C19" s="61"/>
      <c r="D19" s="61"/>
      <c r="E19" s="441"/>
      <c r="F19" s="442"/>
      <c r="G19" s="121"/>
      <c r="H19" s="441"/>
      <c r="I19" s="442"/>
      <c r="J19" s="121"/>
      <c r="K19" s="441"/>
      <c r="L19" s="442"/>
      <c r="M19" s="121"/>
      <c r="N19" s="441"/>
      <c r="O19" s="442"/>
      <c r="P19" s="121"/>
      <c r="Q19" s="441">
        <v>1</v>
      </c>
      <c r="R19" s="442" t="s">
        <v>33</v>
      </c>
      <c r="S19" s="121">
        <v>1</v>
      </c>
      <c r="T19" s="441">
        <v>1</v>
      </c>
      <c r="U19" s="442" t="s">
        <v>33</v>
      </c>
      <c r="V19" s="121">
        <v>1</v>
      </c>
      <c r="W19" s="443"/>
      <c r="X19" s="444"/>
      <c r="Y19" s="186"/>
      <c r="Z19" s="443"/>
      <c r="AA19" s="444"/>
      <c r="AB19" s="186"/>
      <c r="AC19" s="222"/>
      <c r="AD19" s="223"/>
      <c r="AE19" s="224"/>
      <c r="AF19" s="222"/>
      <c r="AG19" s="223"/>
      <c r="AH19" s="224"/>
      <c r="AI19" s="270">
        <f t="shared" si="2"/>
        <v>30</v>
      </c>
      <c r="AJ19" s="266">
        <f t="shared" si="3"/>
        <v>2</v>
      </c>
      <c r="AK19" s="42"/>
    </row>
    <row r="20" spans="1:37" s="40" customFormat="1" x14ac:dyDescent="0.2">
      <c r="A20" s="440" t="s">
        <v>196</v>
      </c>
      <c r="B20" s="62" t="s">
        <v>229</v>
      </c>
      <c r="C20" s="450"/>
      <c r="D20" s="451" t="s">
        <v>19</v>
      </c>
      <c r="E20" s="73">
        <v>1</v>
      </c>
      <c r="F20" s="74" t="s">
        <v>15</v>
      </c>
      <c r="G20" s="186">
        <v>1</v>
      </c>
      <c r="H20" s="73">
        <v>1</v>
      </c>
      <c r="I20" s="74" t="s">
        <v>15</v>
      </c>
      <c r="J20" s="186">
        <v>1</v>
      </c>
      <c r="K20" s="73">
        <v>1</v>
      </c>
      <c r="L20" s="74" t="s">
        <v>15</v>
      </c>
      <c r="M20" s="186">
        <v>1</v>
      </c>
      <c r="N20" s="73">
        <v>1</v>
      </c>
      <c r="O20" s="74" t="s">
        <v>15</v>
      </c>
      <c r="P20" s="186">
        <v>1</v>
      </c>
      <c r="Q20" s="73">
        <v>1</v>
      </c>
      <c r="R20" s="74" t="s">
        <v>15</v>
      </c>
      <c r="S20" s="186">
        <v>1</v>
      </c>
      <c r="T20" s="73">
        <v>1</v>
      </c>
      <c r="U20" s="74" t="s">
        <v>15</v>
      </c>
      <c r="V20" s="186">
        <v>1</v>
      </c>
      <c r="W20" s="149">
        <v>1</v>
      </c>
      <c r="X20" s="150" t="s">
        <v>19</v>
      </c>
      <c r="Y20" s="186">
        <v>1</v>
      </c>
      <c r="Z20" s="149">
        <v>1</v>
      </c>
      <c r="AA20" s="150" t="s">
        <v>19</v>
      </c>
      <c r="AB20" s="186">
        <v>1</v>
      </c>
      <c r="AC20" s="222"/>
      <c r="AD20" s="223"/>
      <c r="AE20" s="224"/>
      <c r="AF20" s="222"/>
      <c r="AG20" s="223"/>
      <c r="AH20" s="224"/>
      <c r="AI20" s="270">
        <f t="shared" si="2"/>
        <v>120</v>
      </c>
      <c r="AJ20" s="266">
        <f t="shared" si="3"/>
        <v>8</v>
      </c>
      <c r="AK20" s="42"/>
    </row>
    <row r="21" spans="1:37" s="40" customFormat="1" x14ac:dyDescent="0.2">
      <c r="A21" s="507" t="s">
        <v>236</v>
      </c>
      <c r="B21" s="62" t="s">
        <v>230</v>
      </c>
      <c r="C21" s="62"/>
      <c r="D21" s="195" t="s">
        <v>19</v>
      </c>
      <c r="E21" s="65">
        <v>4</v>
      </c>
      <c r="F21" s="64" t="s">
        <v>15</v>
      </c>
      <c r="G21" s="186">
        <v>2</v>
      </c>
      <c r="H21" s="65">
        <v>4</v>
      </c>
      <c r="I21" s="64" t="s">
        <v>15</v>
      </c>
      <c r="J21" s="186">
        <v>2</v>
      </c>
      <c r="K21" s="65">
        <v>4</v>
      </c>
      <c r="L21" s="64" t="s">
        <v>15</v>
      </c>
      <c r="M21" s="186">
        <v>2</v>
      </c>
      <c r="N21" s="65">
        <v>4</v>
      </c>
      <c r="O21" s="64" t="s">
        <v>15</v>
      </c>
      <c r="P21" s="186">
        <v>2</v>
      </c>
      <c r="Q21" s="65">
        <v>4</v>
      </c>
      <c r="R21" s="64" t="s">
        <v>15</v>
      </c>
      <c r="S21" s="186">
        <v>2</v>
      </c>
      <c r="T21" s="65">
        <v>4</v>
      </c>
      <c r="U21" s="64" t="s">
        <v>15</v>
      </c>
      <c r="V21" s="186">
        <v>2</v>
      </c>
      <c r="W21" s="149"/>
      <c r="X21" s="150"/>
      <c r="Y21" s="186"/>
      <c r="Z21" s="149"/>
      <c r="AA21" s="150"/>
      <c r="AB21" s="186"/>
      <c r="AC21" s="222"/>
      <c r="AD21" s="223"/>
      <c r="AE21" s="224"/>
      <c r="AF21" s="222"/>
      <c r="AG21" s="223"/>
      <c r="AH21" s="224"/>
      <c r="AI21" s="270">
        <f>15*(E21+H21+K21+N21+Q21+T21+W21+Z21+AC21+AF21)</f>
        <v>360</v>
      </c>
      <c r="AJ21" s="266">
        <f>G21+J21+M21+P21+S21+V21+Y21+AB21+AE21+AH21</f>
        <v>12</v>
      </c>
      <c r="AK21" s="42"/>
    </row>
    <row r="22" spans="1:37" s="40" customFormat="1" x14ac:dyDescent="0.2">
      <c r="A22" s="440" t="s">
        <v>126</v>
      </c>
      <c r="B22" s="62" t="s">
        <v>106</v>
      </c>
      <c r="C22" s="450"/>
      <c r="D22" s="451" t="s">
        <v>19</v>
      </c>
      <c r="E22" s="65">
        <v>1</v>
      </c>
      <c r="F22" s="64" t="s">
        <v>15</v>
      </c>
      <c r="G22" s="186">
        <v>3</v>
      </c>
      <c r="H22" s="65">
        <v>1</v>
      </c>
      <c r="I22" s="64" t="s">
        <v>15</v>
      </c>
      <c r="J22" s="186">
        <v>3</v>
      </c>
      <c r="K22" s="65">
        <v>1</v>
      </c>
      <c r="L22" s="64" t="s">
        <v>15</v>
      </c>
      <c r="M22" s="186">
        <v>3</v>
      </c>
      <c r="N22" s="65">
        <v>1</v>
      </c>
      <c r="O22" s="64" t="s">
        <v>15</v>
      </c>
      <c r="P22" s="186">
        <v>3</v>
      </c>
      <c r="Q22" s="65">
        <v>1</v>
      </c>
      <c r="R22" s="64" t="s">
        <v>15</v>
      </c>
      <c r="S22" s="186">
        <v>3</v>
      </c>
      <c r="T22" s="65">
        <v>1</v>
      </c>
      <c r="U22" s="64" t="s">
        <v>15</v>
      </c>
      <c r="V22" s="186">
        <v>3</v>
      </c>
      <c r="W22" s="149">
        <v>1</v>
      </c>
      <c r="X22" s="150" t="s">
        <v>19</v>
      </c>
      <c r="Y22" s="186">
        <v>3</v>
      </c>
      <c r="Z22" s="149">
        <v>1</v>
      </c>
      <c r="AA22" s="150" t="s">
        <v>19</v>
      </c>
      <c r="AB22" s="186">
        <v>3</v>
      </c>
      <c r="AC22" s="222"/>
      <c r="AD22" s="223"/>
      <c r="AE22" s="224"/>
      <c r="AF22" s="222"/>
      <c r="AG22" s="223"/>
      <c r="AH22" s="224"/>
      <c r="AI22" s="270">
        <f t="shared" si="2"/>
        <v>120</v>
      </c>
      <c r="AJ22" s="266">
        <f t="shared" si="3"/>
        <v>24</v>
      </c>
      <c r="AK22" s="42"/>
    </row>
    <row r="23" spans="1:37" s="40" customFormat="1" x14ac:dyDescent="0.2">
      <c r="A23" s="467" t="s">
        <v>199</v>
      </c>
      <c r="B23" s="62" t="s">
        <v>308</v>
      </c>
      <c r="C23" s="62"/>
      <c r="D23" s="195" t="s">
        <v>19</v>
      </c>
      <c r="E23" s="65">
        <v>2</v>
      </c>
      <c r="F23" s="64" t="s">
        <v>15</v>
      </c>
      <c r="G23" s="186">
        <v>2</v>
      </c>
      <c r="H23" s="65">
        <v>2</v>
      </c>
      <c r="I23" s="64" t="s">
        <v>15</v>
      </c>
      <c r="J23" s="186">
        <v>2</v>
      </c>
      <c r="K23" s="65">
        <v>2</v>
      </c>
      <c r="L23" s="64" t="s">
        <v>15</v>
      </c>
      <c r="M23" s="186">
        <v>2</v>
      </c>
      <c r="N23" s="65">
        <v>2</v>
      </c>
      <c r="O23" s="64" t="s">
        <v>15</v>
      </c>
      <c r="P23" s="186">
        <v>2</v>
      </c>
      <c r="Q23" s="65">
        <v>2</v>
      </c>
      <c r="R23" s="64" t="s">
        <v>15</v>
      </c>
      <c r="S23" s="186">
        <v>2</v>
      </c>
      <c r="T23" s="65">
        <v>2</v>
      </c>
      <c r="U23" s="64" t="s">
        <v>15</v>
      </c>
      <c r="V23" s="186">
        <v>2</v>
      </c>
      <c r="W23" s="190"/>
      <c r="X23" s="197"/>
      <c r="Y23" s="198"/>
      <c r="Z23" s="190"/>
      <c r="AA23" s="191"/>
      <c r="AB23" s="186"/>
      <c r="AC23" s="222"/>
      <c r="AD23" s="223"/>
      <c r="AE23" s="224"/>
      <c r="AF23" s="222"/>
      <c r="AG23" s="223"/>
      <c r="AH23" s="224"/>
      <c r="AI23" s="270">
        <f t="shared" si="2"/>
        <v>180</v>
      </c>
      <c r="AJ23" s="266">
        <f t="shared" si="3"/>
        <v>12</v>
      </c>
      <c r="AK23" s="42"/>
    </row>
    <row r="24" spans="1:37" s="40" customFormat="1" x14ac:dyDescent="0.2">
      <c r="A24" s="467" t="s">
        <v>239</v>
      </c>
      <c r="B24" s="62" t="s">
        <v>227</v>
      </c>
      <c r="C24" s="450"/>
      <c r="D24" s="451" t="s">
        <v>19</v>
      </c>
      <c r="E24" s="65">
        <v>1</v>
      </c>
      <c r="F24" s="64" t="s">
        <v>15</v>
      </c>
      <c r="G24" s="186">
        <v>1</v>
      </c>
      <c r="H24" s="65">
        <v>1</v>
      </c>
      <c r="I24" s="64" t="s">
        <v>33</v>
      </c>
      <c r="J24" s="186">
        <v>1</v>
      </c>
      <c r="K24" s="65"/>
      <c r="L24" s="64"/>
      <c r="M24" s="186"/>
      <c r="N24" s="65"/>
      <c r="O24" s="64"/>
      <c r="P24" s="186"/>
      <c r="Q24" s="65"/>
      <c r="R24" s="64"/>
      <c r="S24" s="186"/>
      <c r="T24" s="65"/>
      <c r="U24" s="64"/>
      <c r="V24" s="186"/>
      <c r="W24" s="190"/>
      <c r="X24" s="197"/>
      <c r="Y24" s="198"/>
      <c r="Z24" s="190"/>
      <c r="AA24" s="191"/>
      <c r="AB24" s="186"/>
      <c r="AC24" s="222"/>
      <c r="AD24" s="223"/>
      <c r="AE24" s="224"/>
      <c r="AF24" s="222"/>
      <c r="AG24" s="223"/>
      <c r="AH24" s="224"/>
      <c r="AI24" s="270">
        <f t="shared" si="2"/>
        <v>30</v>
      </c>
      <c r="AJ24" s="266">
        <f t="shared" si="3"/>
        <v>2</v>
      </c>
      <c r="AK24" s="42"/>
    </row>
    <row r="25" spans="1:37" ht="25.5" x14ac:dyDescent="0.2">
      <c r="A25" s="474" t="s">
        <v>133</v>
      </c>
      <c r="B25" s="62" t="s">
        <v>108</v>
      </c>
      <c r="C25" s="195" t="s">
        <v>184</v>
      </c>
      <c r="D25" s="195" t="s">
        <v>19</v>
      </c>
      <c r="E25" s="65"/>
      <c r="F25" s="64"/>
      <c r="G25" s="186"/>
      <c r="H25" s="65"/>
      <c r="I25" s="64"/>
      <c r="J25" s="186"/>
      <c r="K25" s="65"/>
      <c r="L25" s="64"/>
      <c r="M25" s="186"/>
      <c r="N25" s="65"/>
      <c r="O25" s="64"/>
      <c r="P25" s="186"/>
      <c r="Q25" s="65"/>
      <c r="R25" s="64"/>
      <c r="S25" s="186"/>
      <c r="T25" s="65"/>
      <c r="U25" s="64"/>
      <c r="V25" s="186"/>
      <c r="W25" s="65">
        <v>4</v>
      </c>
      <c r="X25" s="64" t="s">
        <v>19</v>
      </c>
      <c r="Y25" s="186">
        <v>2</v>
      </c>
      <c r="Z25" s="65">
        <v>4</v>
      </c>
      <c r="AA25" s="64" t="s">
        <v>15</v>
      </c>
      <c r="AB25" s="186">
        <v>2</v>
      </c>
      <c r="AC25" s="222"/>
      <c r="AD25" s="223"/>
      <c r="AE25" s="224"/>
      <c r="AF25" s="222"/>
      <c r="AG25" s="223"/>
      <c r="AH25" s="224"/>
      <c r="AI25" s="270">
        <f t="shared" si="2"/>
        <v>120</v>
      </c>
      <c r="AJ25" s="266">
        <f t="shared" si="3"/>
        <v>4</v>
      </c>
    </row>
    <row r="26" spans="1:37" x14ac:dyDescent="0.2">
      <c r="A26" s="401" t="s">
        <v>149</v>
      </c>
      <c r="B26" s="62" t="s">
        <v>29</v>
      </c>
      <c r="C26" s="62"/>
      <c r="D26" s="195" t="s">
        <v>19</v>
      </c>
      <c r="E26" s="65">
        <v>1</v>
      </c>
      <c r="F26" s="64" t="s">
        <v>20</v>
      </c>
      <c r="G26" s="186"/>
      <c r="H26" s="65">
        <v>1</v>
      </c>
      <c r="I26" s="64" t="s">
        <v>20</v>
      </c>
      <c r="J26" s="186"/>
      <c r="K26" s="65">
        <v>1</v>
      </c>
      <c r="L26" s="64" t="s">
        <v>20</v>
      </c>
      <c r="M26" s="186"/>
      <c r="N26" s="65">
        <v>1</v>
      </c>
      <c r="O26" s="64" t="s">
        <v>20</v>
      </c>
      <c r="P26" s="186"/>
      <c r="Q26" s="65">
        <v>1</v>
      </c>
      <c r="R26" s="64" t="s">
        <v>20</v>
      </c>
      <c r="S26" s="186"/>
      <c r="T26" s="65">
        <v>1</v>
      </c>
      <c r="U26" s="64" t="s">
        <v>20</v>
      </c>
      <c r="V26" s="186"/>
      <c r="W26" s="199"/>
      <c r="X26" s="200"/>
      <c r="Y26" s="201"/>
      <c r="Z26" s="202"/>
      <c r="AA26" s="200"/>
      <c r="AB26" s="203"/>
      <c r="AC26" s="225"/>
      <c r="AD26" s="226"/>
      <c r="AE26" s="227"/>
      <c r="AF26" s="225"/>
      <c r="AG26" s="226"/>
      <c r="AH26" s="227"/>
      <c r="AI26" s="270">
        <f t="shared" si="2"/>
        <v>90</v>
      </c>
      <c r="AJ26" s="266">
        <f t="shared" si="3"/>
        <v>0</v>
      </c>
    </row>
    <row r="27" spans="1:37" s="40" customFormat="1" x14ac:dyDescent="0.2">
      <c r="A27" s="401"/>
      <c r="B27" s="62" t="s">
        <v>18</v>
      </c>
      <c r="C27" s="62"/>
      <c r="D27" s="62"/>
      <c r="E27" s="65"/>
      <c r="F27" s="64"/>
      <c r="G27" s="186"/>
      <c r="H27" s="65"/>
      <c r="I27" s="64"/>
      <c r="J27" s="186">
        <v>2</v>
      </c>
      <c r="K27" s="65"/>
      <c r="L27" s="64"/>
      <c r="M27" s="186"/>
      <c r="N27" s="65"/>
      <c r="O27" s="64"/>
      <c r="P27" s="186"/>
      <c r="Q27" s="65"/>
      <c r="R27" s="64"/>
      <c r="S27" s="186">
        <v>3</v>
      </c>
      <c r="T27" s="65"/>
      <c r="U27" s="64"/>
      <c r="V27" s="186">
        <v>4</v>
      </c>
      <c r="W27" s="190"/>
      <c r="X27" s="206"/>
      <c r="Y27" s="179">
        <v>4</v>
      </c>
      <c r="Z27" s="207"/>
      <c r="AA27" s="206"/>
      <c r="AB27" s="179">
        <v>5</v>
      </c>
      <c r="AC27" s="222"/>
      <c r="AD27" s="223"/>
      <c r="AE27" s="224"/>
      <c r="AF27" s="222"/>
      <c r="AG27" s="223"/>
      <c r="AH27" s="224"/>
      <c r="AI27" s="270">
        <f t="shared" si="2"/>
        <v>0</v>
      </c>
      <c r="AJ27" s="266">
        <f t="shared" si="3"/>
        <v>18</v>
      </c>
      <c r="AK27" s="42"/>
    </row>
    <row r="28" spans="1:37" s="40" customFormat="1" ht="13.5" thickBot="1" x14ac:dyDescent="0.25">
      <c r="A28" s="475" t="s">
        <v>131</v>
      </c>
      <c r="B28" s="62" t="s">
        <v>59</v>
      </c>
      <c r="C28" s="62"/>
      <c r="D28" s="195" t="s">
        <v>13</v>
      </c>
      <c r="E28" s="149"/>
      <c r="F28" s="150"/>
      <c r="G28" s="186"/>
      <c r="H28" s="149"/>
      <c r="I28" s="150"/>
      <c r="J28" s="186"/>
      <c r="K28" s="149"/>
      <c r="L28" s="150"/>
      <c r="M28" s="186"/>
      <c r="N28" s="149"/>
      <c r="O28" s="150"/>
      <c r="P28" s="186"/>
      <c r="Q28" s="149"/>
      <c r="R28" s="150"/>
      <c r="S28" s="186"/>
      <c r="T28" s="149"/>
      <c r="U28" s="150"/>
      <c r="V28" s="186"/>
      <c r="W28" s="190">
        <v>0</v>
      </c>
      <c r="X28" s="191" t="s">
        <v>19</v>
      </c>
      <c r="Y28" s="186">
        <v>4</v>
      </c>
      <c r="Z28" s="190">
        <v>0</v>
      </c>
      <c r="AA28" s="191" t="s">
        <v>19</v>
      </c>
      <c r="AB28" s="186">
        <v>4</v>
      </c>
      <c r="AC28" s="222"/>
      <c r="AD28" s="223"/>
      <c r="AE28" s="224"/>
      <c r="AF28" s="222"/>
      <c r="AG28" s="223"/>
      <c r="AH28" s="224"/>
      <c r="AI28" s="272">
        <f t="shared" si="2"/>
        <v>0</v>
      </c>
      <c r="AJ28" s="266">
        <f t="shared" si="3"/>
        <v>8</v>
      </c>
      <c r="AK28" s="42"/>
    </row>
    <row r="29" spans="1:37" s="40" customFormat="1" ht="13.5" thickBot="1" x14ac:dyDescent="0.25">
      <c r="A29" s="234"/>
      <c r="B29" s="595" t="s">
        <v>86</v>
      </c>
      <c r="C29" s="596"/>
      <c r="D29" s="596"/>
      <c r="E29" s="596"/>
      <c r="F29" s="596"/>
      <c r="G29" s="596"/>
      <c r="H29" s="596"/>
      <c r="I29" s="596"/>
      <c r="J29" s="596"/>
      <c r="K29" s="596"/>
      <c r="L29" s="596"/>
      <c r="M29" s="596"/>
      <c r="N29" s="596"/>
      <c r="O29" s="596"/>
      <c r="P29" s="596"/>
      <c r="Q29" s="596"/>
      <c r="R29" s="596"/>
      <c r="S29" s="596"/>
      <c r="T29" s="596"/>
      <c r="U29" s="596"/>
      <c r="V29" s="596"/>
      <c r="W29" s="596"/>
      <c r="X29" s="596"/>
      <c r="Y29" s="596"/>
      <c r="Z29" s="596"/>
      <c r="AA29" s="596"/>
      <c r="AB29" s="596"/>
      <c r="AC29" s="596"/>
      <c r="AD29" s="596"/>
      <c r="AE29" s="596"/>
      <c r="AF29" s="596"/>
      <c r="AG29" s="596"/>
      <c r="AH29" s="596"/>
      <c r="AI29" s="596"/>
      <c r="AJ29" s="597"/>
      <c r="AK29" s="42"/>
    </row>
    <row r="30" spans="1:37" s="40" customFormat="1" x14ac:dyDescent="0.2">
      <c r="A30" s="468" t="s">
        <v>132</v>
      </c>
      <c r="B30" s="91" t="s">
        <v>223</v>
      </c>
      <c r="C30" s="453" t="s">
        <v>184</v>
      </c>
      <c r="D30" s="453" t="s">
        <v>186</v>
      </c>
      <c r="E30" s="65"/>
      <c r="F30" s="64"/>
      <c r="G30" s="121"/>
      <c r="H30" s="65"/>
      <c r="I30" s="64"/>
      <c r="J30" s="121"/>
      <c r="K30" s="65">
        <v>2</v>
      </c>
      <c r="L30" s="64" t="s">
        <v>33</v>
      </c>
      <c r="M30" s="121">
        <v>3</v>
      </c>
      <c r="N30" s="65">
        <v>2</v>
      </c>
      <c r="O30" s="64" t="s">
        <v>33</v>
      </c>
      <c r="P30" s="121">
        <v>3</v>
      </c>
      <c r="Q30" s="65">
        <v>2</v>
      </c>
      <c r="R30" s="64" t="s">
        <v>33</v>
      </c>
      <c r="S30" s="121">
        <v>3</v>
      </c>
      <c r="T30" s="65">
        <v>2</v>
      </c>
      <c r="U30" s="64" t="s">
        <v>33</v>
      </c>
      <c r="V30" s="121">
        <v>3</v>
      </c>
      <c r="W30" s="92"/>
      <c r="X30" s="64"/>
      <c r="Y30" s="228"/>
      <c r="Z30" s="92"/>
      <c r="AA30" s="64"/>
      <c r="AB30" s="228"/>
      <c r="AC30" s="115"/>
      <c r="AD30" s="116"/>
      <c r="AE30" s="120"/>
      <c r="AF30" s="115"/>
      <c r="AG30" s="116"/>
      <c r="AH30" s="120"/>
      <c r="AI30" s="82">
        <f t="shared" si="2"/>
        <v>120</v>
      </c>
      <c r="AJ30" s="231">
        <f t="shared" si="3"/>
        <v>12</v>
      </c>
      <c r="AK30" s="42"/>
    </row>
    <row r="31" spans="1:37" s="40" customFormat="1" x14ac:dyDescent="0.2">
      <c r="A31" s="468" t="s">
        <v>128</v>
      </c>
      <c r="B31" s="91" t="s">
        <v>271</v>
      </c>
      <c r="C31" s="453" t="s">
        <v>184</v>
      </c>
      <c r="D31" s="453" t="s">
        <v>19</v>
      </c>
      <c r="E31" s="65"/>
      <c r="F31" s="64"/>
      <c r="G31" s="121"/>
      <c r="H31" s="65"/>
      <c r="I31" s="64"/>
      <c r="J31" s="121"/>
      <c r="K31" s="65"/>
      <c r="L31" s="64"/>
      <c r="M31" s="121"/>
      <c r="N31" s="65">
        <v>2</v>
      </c>
      <c r="O31" s="64" t="s">
        <v>19</v>
      </c>
      <c r="P31" s="208">
        <v>2</v>
      </c>
      <c r="Q31" s="65">
        <v>2</v>
      </c>
      <c r="R31" s="64" t="s">
        <v>19</v>
      </c>
      <c r="S31" s="208">
        <v>2</v>
      </c>
      <c r="T31" s="65"/>
      <c r="U31" s="64"/>
      <c r="V31" s="121"/>
      <c r="W31" s="65"/>
      <c r="X31" s="64"/>
      <c r="Y31" s="121"/>
      <c r="Z31" s="65"/>
      <c r="AA31" s="64"/>
      <c r="AB31" s="121"/>
      <c r="AC31" s="115"/>
      <c r="AD31" s="116"/>
      <c r="AE31" s="120"/>
      <c r="AF31" s="115"/>
      <c r="AG31" s="116"/>
      <c r="AH31" s="120"/>
      <c r="AI31" s="82">
        <f t="shared" si="2"/>
        <v>60</v>
      </c>
      <c r="AJ31" s="231">
        <f t="shared" si="3"/>
        <v>4</v>
      </c>
      <c r="AK31" s="42"/>
    </row>
    <row r="32" spans="1:37" s="40" customFormat="1" x14ac:dyDescent="0.2">
      <c r="A32" s="468" t="s">
        <v>129</v>
      </c>
      <c r="B32" s="91" t="s">
        <v>272</v>
      </c>
      <c r="C32" s="453" t="s">
        <v>184</v>
      </c>
      <c r="D32" s="453" t="s">
        <v>19</v>
      </c>
      <c r="E32" s="65"/>
      <c r="F32" s="64"/>
      <c r="G32" s="121"/>
      <c r="H32" s="65"/>
      <c r="I32" s="64"/>
      <c r="J32" s="121"/>
      <c r="K32" s="65"/>
      <c r="L32" s="64"/>
      <c r="M32" s="121"/>
      <c r="N32" s="65"/>
      <c r="O32" s="64"/>
      <c r="P32" s="208"/>
      <c r="Q32" s="65"/>
      <c r="R32" s="64"/>
      <c r="S32" s="121"/>
      <c r="T32" s="92">
        <v>2</v>
      </c>
      <c r="U32" s="64" t="s">
        <v>19</v>
      </c>
      <c r="V32" s="228">
        <v>2</v>
      </c>
      <c r="W32" s="92">
        <v>2</v>
      </c>
      <c r="X32" s="64" t="s">
        <v>19</v>
      </c>
      <c r="Y32" s="228">
        <v>2</v>
      </c>
      <c r="Z32" s="92">
        <v>2</v>
      </c>
      <c r="AA32" s="64" t="s">
        <v>19</v>
      </c>
      <c r="AB32" s="228">
        <v>2</v>
      </c>
      <c r="AC32" s="115"/>
      <c r="AD32" s="116"/>
      <c r="AE32" s="120"/>
      <c r="AF32" s="115"/>
      <c r="AG32" s="116"/>
      <c r="AH32" s="120"/>
      <c r="AI32" s="82">
        <f>15*(E32+H32+K32+N32+Q32+T32+W32+Z32+AC32+AF32)</f>
        <v>90</v>
      </c>
      <c r="AJ32" s="231">
        <f>G32+J32+M32+P32+S32+V32+Y32+AB32+AE32+AH32</f>
        <v>6</v>
      </c>
      <c r="AK32" s="42"/>
    </row>
    <row r="33" spans="1:37" s="40" customFormat="1" x14ac:dyDescent="0.2">
      <c r="A33" s="468" t="s">
        <v>130</v>
      </c>
      <c r="B33" s="91" t="s">
        <v>58</v>
      </c>
      <c r="C33" s="91"/>
      <c r="D33" s="453" t="s">
        <v>19</v>
      </c>
      <c r="E33" s="65"/>
      <c r="F33" s="64"/>
      <c r="G33" s="121"/>
      <c r="H33" s="65"/>
      <c r="I33" s="64"/>
      <c r="J33" s="121"/>
      <c r="K33" s="65"/>
      <c r="L33" s="64"/>
      <c r="M33" s="121"/>
      <c r="N33" s="65"/>
      <c r="O33" s="64"/>
      <c r="P33" s="208"/>
      <c r="Q33" s="65"/>
      <c r="R33" s="64"/>
      <c r="S33" s="121"/>
      <c r="T33" s="92"/>
      <c r="U33" s="64"/>
      <c r="V33" s="228"/>
      <c r="W33" s="92">
        <v>1</v>
      </c>
      <c r="X33" s="64" t="s">
        <v>19</v>
      </c>
      <c r="Y33" s="228">
        <v>1</v>
      </c>
      <c r="Z33" s="92"/>
      <c r="AA33" s="64"/>
      <c r="AB33" s="228"/>
      <c r="AC33" s="115"/>
      <c r="AD33" s="116"/>
      <c r="AE33" s="120"/>
      <c r="AF33" s="115"/>
      <c r="AG33" s="116"/>
      <c r="AH33" s="120"/>
      <c r="AI33" s="82">
        <f>15*(E33+H33+K33+N33+Q33+T33+W33+Z33+AC33+AF33)</f>
        <v>15</v>
      </c>
      <c r="AJ33" s="231">
        <f>G33+J33+M33+P33+S33+V33+Y33+AB33+AE33+AH33</f>
        <v>1</v>
      </c>
      <c r="AK33" s="42"/>
    </row>
    <row r="34" spans="1:37" s="40" customFormat="1" ht="25.5" x14ac:dyDescent="0.2">
      <c r="A34" s="468" t="s">
        <v>127</v>
      </c>
      <c r="B34" s="91" t="s">
        <v>42</v>
      </c>
      <c r="C34" s="453" t="s">
        <v>184</v>
      </c>
      <c r="D34" s="453" t="s">
        <v>19</v>
      </c>
      <c r="E34" s="65">
        <v>2</v>
      </c>
      <c r="F34" s="64" t="s">
        <v>20</v>
      </c>
      <c r="G34" s="121">
        <v>0</v>
      </c>
      <c r="H34" s="65"/>
      <c r="I34" s="64"/>
      <c r="J34" s="121"/>
      <c r="K34" s="65"/>
      <c r="L34" s="64"/>
      <c r="M34" s="121"/>
      <c r="N34" s="65"/>
      <c r="O34" s="64"/>
      <c r="P34" s="208"/>
      <c r="Q34" s="65"/>
      <c r="R34" s="64"/>
      <c r="S34" s="121"/>
      <c r="T34" s="65"/>
      <c r="U34" s="64"/>
      <c r="V34" s="121"/>
      <c r="W34" s="229"/>
      <c r="X34" s="230"/>
      <c r="Y34" s="121"/>
      <c r="Z34" s="229">
        <v>2</v>
      </c>
      <c r="AA34" s="230" t="s">
        <v>20</v>
      </c>
      <c r="AB34" s="121">
        <v>0</v>
      </c>
      <c r="AC34" s="211"/>
      <c r="AD34" s="212"/>
      <c r="AE34" s="120"/>
      <c r="AF34" s="211"/>
      <c r="AG34" s="212"/>
      <c r="AH34" s="120"/>
      <c r="AI34" s="60">
        <f>15*(E34+H34+K34+N34+Q34+T34+W34+Z34+AC34+AF34)</f>
        <v>60</v>
      </c>
      <c r="AJ34" s="232">
        <f>G34+J34+M34+P34+S34+V34+Y34+AB34+AE34+AH34</f>
        <v>0</v>
      </c>
      <c r="AK34" s="42"/>
    </row>
    <row r="35" spans="1:37" s="40" customFormat="1" x14ac:dyDescent="0.2">
      <c r="A35" s="476" t="s">
        <v>148</v>
      </c>
      <c r="B35" s="91" t="s">
        <v>40</v>
      </c>
      <c r="C35" s="91"/>
      <c r="D35" s="453" t="s">
        <v>186</v>
      </c>
      <c r="E35" s="65">
        <v>2</v>
      </c>
      <c r="F35" s="64" t="s">
        <v>33</v>
      </c>
      <c r="G35" s="121">
        <v>2</v>
      </c>
      <c r="H35" s="65"/>
      <c r="I35" s="64"/>
      <c r="J35" s="121"/>
      <c r="K35" s="65"/>
      <c r="L35" s="64"/>
      <c r="M35" s="121"/>
      <c r="N35" s="65"/>
      <c r="O35" s="64"/>
      <c r="P35" s="208"/>
      <c r="Q35" s="65"/>
      <c r="R35" s="64"/>
      <c r="S35" s="121"/>
      <c r="T35" s="65"/>
      <c r="U35" s="64"/>
      <c r="V35" s="121"/>
      <c r="W35" s="65"/>
      <c r="X35" s="64"/>
      <c r="Y35" s="121"/>
      <c r="Z35" s="65"/>
      <c r="AA35" s="64"/>
      <c r="AB35" s="121"/>
      <c r="AC35" s="115"/>
      <c r="AD35" s="116"/>
      <c r="AE35" s="120"/>
      <c r="AF35" s="115"/>
      <c r="AG35" s="116"/>
      <c r="AH35" s="120"/>
      <c r="AI35" s="82">
        <f>15*(E35+H35+K35+N35+Q35+T35+W35+Z35+AC35+AF35)</f>
        <v>30</v>
      </c>
      <c r="AJ35" s="231">
        <f>G35+J35+M35+P35+S35+V35+Y35+AB35+AE35+AH35</f>
        <v>2</v>
      </c>
      <c r="AK35" s="42"/>
    </row>
    <row r="36" spans="1:37" s="40" customFormat="1" x14ac:dyDescent="0.2">
      <c r="A36" s="476" t="s">
        <v>146</v>
      </c>
      <c r="B36" s="91" t="s">
        <v>41</v>
      </c>
      <c r="C36" s="91"/>
      <c r="D36" s="453" t="s">
        <v>186</v>
      </c>
      <c r="E36" s="65"/>
      <c r="F36" s="64"/>
      <c r="G36" s="121"/>
      <c r="H36" s="65">
        <v>2</v>
      </c>
      <c r="I36" s="64" t="s">
        <v>33</v>
      </c>
      <c r="J36" s="121">
        <v>2</v>
      </c>
      <c r="K36" s="65"/>
      <c r="L36" s="64"/>
      <c r="M36" s="121"/>
      <c r="N36" s="65"/>
      <c r="O36" s="64"/>
      <c r="P36" s="208"/>
      <c r="Q36" s="65"/>
      <c r="R36" s="64"/>
      <c r="S36" s="121"/>
      <c r="T36" s="65"/>
      <c r="U36" s="64"/>
      <c r="V36" s="121"/>
      <c r="W36" s="65"/>
      <c r="X36" s="64"/>
      <c r="Y36" s="121"/>
      <c r="Z36" s="65"/>
      <c r="AA36" s="64"/>
      <c r="AB36" s="121"/>
      <c r="AC36" s="115"/>
      <c r="AD36" s="116"/>
      <c r="AE36" s="120"/>
      <c r="AF36" s="115"/>
      <c r="AG36" s="116"/>
      <c r="AH36" s="120"/>
      <c r="AI36" s="82">
        <f>15*(E36+H36+K36+N36+Q36+T36+W36+Z36+AC36+AF36)</f>
        <v>30</v>
      </c>
      <c r="AJ36" s="231">
        <f>G36+J36+M36+P36+S36+V36+Y36+AB36+AE36+AH36</f>
        <v>2</v>
      </c>
      <c r="AK36" s="42"/>
    </row>
    <row r="37" spans="1:37" s="40" customFormat="1" x14ac:dyDescent="0.2">
      <c r="A37" s="476" t="s">
        <v>147</v>
      </c>
      <c r="B37" s="93" t="s">
        <v>43</v>
      </c>
      <c r="C37" s="93"/>
      <c r="D37" s="464" t="s">
        <v>19</v>
      </c>
      <c r="E37" s="65"/>
      <c r="F37" s="64"/>
      <c r="G37" s="121"/>
      <c r="H37" s="65"/>
      <c r="I37" s="64"/>
      <c r="J37" s="121"/>
      <c r="K37" s="65">
        <v>2</v>
      </c>
      <c r="L37" s="64" t="s">
        <v>15</v>
      </c>
      <c r="M37" s="121">
        <v>2</v>
      </c>
      <c r="N37" s="65"/>
      <c r="O37" s="64"/>
      <c r="P37" s="208"/>
      <c r="Q37" s="65"/>
      <c r="R37" s="64"/>
      <c r="S37" s="121"/>
      <c r="T37" s="65"/>
      <c r="U37" s="64"/>
      <c r="V37" s="121"/>
      <c r="W37" s="65"/>
      <c r="X37" s="64"/>
      <c r="Y37" s="121"/>
      <c r="Z37" s="65"/>
      <c r="AA37" s="64"/>
      <c r="AB37" s="121"/>
      <c r="AC37" s="115"/>
      <c r="AD37" s="116"/>
      <c r="AE37" s="120"/>
      <c r="AF37" s="115"/>
      <c r="AG37" s="116"/>
      <c r="AH37" s="120"/>
      <c r="AI37" s="82">
        <f t="shared" ref="AI37:AI56" si="4">15*(E37+H37+K37+N37+Q37+T37+W37+Z37+AC37+AF37)</f>
        <v>30</v>
      </c>
      <c r="AJ37" s="231">
        <f t="shared" ref="AJ37:AJ56" si="5">G37+J37+M37+P37+S37+V37+Y37+AB37+AE37+AH37</f>
        <v>2</v>
      </c>
      <c r="AK37" s="42"/>
    </row>
    <row r="38" spans="1:37" s="40" customFormat="1" x14ac:dyDescent="0.2">
      <c r="A38" s="476" t="s">
        <v>134</v>
      </c>
      <c r="B38" s="91" t="s">
        <v>44</v>
      </c>
      <c r="C38" s="91"/>
      <c r="D38" s="453" t="s">
        <v>19</v>
      </c>
      <c r="E38" s="65"/>
      <c r="F38" s="64"/>
      <c r="G38" s="121"/>
      <c r="H38" s="65"/>
      <c r="I38" s="64"/>
      <c r="J38" s="121"/>
      <c r="K38" s="65">
        <v>2</v>
      </c>
      <c r="L38" s="64" t="s">
        <v>15</v>
      </c>
      <c r="M38" s="121">
        <v>3</v>
      </c>
      <c r="N38" s="65"/>
      <c r="O38" s="64"/>
      <c r="P38" s="208"/>
      <c r="Q38" s="65"/>
      <c r="R38" s="64"/>
      <c r="S38" s="121"/>
      <c r="T38" s="65"/>
      <c r="U38" s="64"/>
      <c r="V38" s="121"/>
      <c r="W38" s="65"/>
      <c r="X38" s="64"/>
      <c r="Y38" s="121"/>
      <c r="Z38" s="65"/>
      <c r="AA38" s="64"/>
      <c r="AB38" s="121"/>
      <c r="AC38" s="115"/>
      <c r="AD38" s="116"/>
      <c r="AE38" s="120"/>
      <c r="AF38" s="115"/>
      <c r="AG38" s="116"/>
      <c r="AH38" s="120"/>
      <c r="AI38" s="82">
        <f t="shared" si="4"/>
        <v>30</v>
      </c>
      <c r="AJ38" s="231">
        <f t="shared" si="5"/>
        <v>3</v>
      </c>
      <c r="AK38" s="42"/>
    </row>
    <row r="39" spans="1:37" s="40" customFormat="1" x14ac:dyDescent="0.2">
      <c r="A39" s="476" t="s">
        <v>145</v>
      </c>
      <c r="B39" s="91" t="s">
        <v>45</v>
      </c>
      <c r="C39" s="91"/>
      <c r="D39" s="453" t="s">
        <v>19</v>
      </c>
      <c r="E39" s="65"/>
      <c r="F39" s="64"/>
      <c r="G39" s="121"/>
      <c r="H39" s="65"/>
      <c r="I39" s="64"/>
      <c r="J39" s="121"/>
      <c r="K39" s="65"/>
      <c r="L39" s="64"/>
      <c r="M39" s="121"/>
      <c r="N39" s="65">
        <v>2</v>
      </c>
      <c r="O39" s="64" t="s">
        <v>15</v>
      </c>
      <c r="P39" s="208">
        <v>3</v>
      </c>
      <c r="Q39" s="65"/>
      <c r="R39" s="64"/>
      <c r="S39" s="121"/>
      <c r="T39" s="65"/>
      <c r="U39" s="64"/>
      <c r="V39" s="121"/>
      <c r="W39" s="65"/>
      <c r="X39" s="64"/>
      <c r="Y39" s="121"/>
      <c r="Z39" s="65"/>
      <c r="AA39" s="64"/>
      <c r="AB39" s="121"/>
      <c r="AC39" s="115"/>
      <c r="AD39" s="116"/>
      <c r="AE39" s="120"/>
      <c r="AF39" s="115"/>
      <c r="AG39" s="116"/>
      <c r="AH39" s="120"/>
      <c r="AI39" s="82">
        <f t="shared" si="4"/>
        <v>30</v>
      </c>
      <c r="AJ39" s="231">
        <f t="shared" si="5"/>
        <v>3</v>
      </c>
      <c r="AK39" s="42"/>
    </row>
    <row r="40" spans="1:37" s="40" customFormat="1" x14ac:dyDescent="0.2">
      <c r="A40" s="476" t="s">
        <v>135</v>
      </c>
      <c r="B40" s="91" t="s">
        <v>46</v>
      </c>
      <c r="C40" s="91"/>
      <c r="D40" s="453" t="s">
        <v>186</v>
      </c>
      <c r="E40" s="65"/>
      <c r="F40" s="64"/>
      <c r="G40" s="121"/>
      <c r="H40" s="65"/>
      <c r="I40" s="64"/>
      <c r="J40" s="121"/>
      <c r="K40" s="65"/>
      <c r="L40" s="64"/>
      <c r="M40" s="121"/>
      <c r="N40" s="65"/>
      <c r="O40" s="64"/>
      <c r="P40" s="208"/>
      <c r="Q40" s="65">
        <v>2</v>
      </c>
      <c r="R40" s="64" t="s">
        <v>33</v>
      </c>
      <c r="S40" s="121">
        <v>2</v>
      </c>
      <c r="T40" s="65"/>
      <c r="U40" s="64"/>
      <c r="V40" s="121"/>
      <c r="W40" s="65"/>
      <c r="X40" s="64"/>
      <c r="Y40" s="121"/>
      <c r="Z40" s="65"/>
      <c r="AA40" s="64"/>
      <c r="AB40" s="121"/>
      <c r="AC40" s="115"/>
      <c r="AD40" s="116"/>
      <c r="AE40" s="120"/>
      <c r="AF40" s="115"/>
      <c r="AG40" s="116"/>
      <c r="AH40" s="120"/>
      <c r="AI40" s="82">
        <f t="shared" si="4"/>
        <v>30</v>
      </c>
      <c r="AJ40" s="231">
        <f t="shared" si="5"/>
        <v>2</v>
      </c>
      <c r="AK40" s="42"/>
    </row>
    <row r="41" spans="1:37" s="40" customFormat="1" ht="36" x14ac:dyDescent="0.2">
      <c r="A41" s="476" t="s">
        <v>140</v>
      </c>
      <c r="B41" s="91" t="s">
        <v>47</v>
      </c>
      <c r="C41" s="463" t="s">
        <v>269</v>
      </c>
      <c r="D41" s="453" t="s">
        <v>19</v>
      </c>
      <c r="E41" s="65"/>
      <c r="F41" s="64"/>
      <c r="G41" s="121"/>
      <c r="H41" s="65"/>
      <c r="I41" s="64"/>
      <c r="J41" s="121"/>
      <c r="K41" s="65"/>
      <c r="L41" s="64"/>
      <c r="M41" s="121"/>
      <c r="N41" s="65"/>
      <c r="O41" s="64"/>
      <c r="P41" s="208"/>
      <c r="Q41" s="65"/>
      <c r="R41" s="64"/>
      <c r="S41" s="121"/>
      <c r="T41" s="65">
        <v>3</v>
      </c>
      <c r="U41" s="64" t="s">
        <v>15</v>
      </c>
      <c r="V41" s="121">
        <v>2</v>
      </c>
      <c r="W41" s="65"/>
      <c r="X41" s="64"/>
      <c r="Y41" s="121"/>
      <c r="Z41" s="65"/>
      <c r="AA41" s="64"/>
      <c r="AB41" s="121"/>
      <c r="AC41" s="115"/>
      <c r="AD41" s="116"/>
      <c r="AE41" s="120"/>
      <c r="AF41" s="115"/>
      <c r="AG41" s="116"/>
      <c r="AH41" s="120"/>
      <c r="AI41" s="82">
        <f t="shared" si="4"/>
        <v>45</v>
      </c>
      <c r="AJ41" s="231">
        <f t="shared" si="5"/>
        <v>2</v>
      </c>
      <c r="AK41" s="42"/>
    </row>
    <row r="42" spans="1:37" s="40" customFormat="1" x14ac:dyDescent="0.2">
      <c r="A42" s="476" t="s">
        <v>144</v>
      </c>
      <c r="B42" s="91" t="s">
        <v>48</v>
      </c>
      <c r="C42" s="91"/>
      <c r="D42" s="453" t="s">
        <v>186</v>
      </c>
      <c r="E42" s="65"/>
      <c r="F42" s="64"/>
      <c r="G42" s="121"/>
      <c r="H42" s="65"/>
      <c r="I42" s="64"/>
      <c r="J42" s="121"/>
      <c r="K42" s="65"/>
      <c r="L42" s="64"/>
      <c r="M42" s="121"/>
      <c r="N42" s="65"/>
      <c r="O42" s="64"/>
      <c r="P42" s="208"/>
      <c r="Q42" s="65"/>
      <c r="R42" s="64"/>
      <c r="S42" s="121"/>
      <c r="T42" s="65"/>
      <c r="U42" s="64"/>
      <c r="V42" s="121"/>
      <c r="W42" s="65">
        <v>2</v>
      </c>
      <c r="X42" s="64" t="s">
        <v>33</v>
      </c>
      <c r="Y42" s="121">
        <v>2</v>
      </c>
      <c r="Z42" s="65"/>
      <c r="AA42" s="64"/>
      <c r="AB42" s="121"/>
      <c r="AC42" s="115"/>
      <c r="AD42" s="116"/>
      <c r="AE42" s="120"/>
      <c r="AF42" s="115"/>
      <c r="AG42" s="116"/>
      <c r="AH42" s="120"/>
      <c r="AI42" s="82">
        <f t="shared" si="4"/>
        <v>30</v>
      </c>
      <c r="AJ42" s="231">
        <f t="shared" si="5"/>
        <v>2</v>
      </c>
      <c r="AK42" s="42"/>
    </row>
    <row r="43" spans="1:37" s="40" customFormat="1" x14ac:dyDescent="0.2">
      <c r="A43" s="476" t="s">
        <v>142</v>
      </c>
      <c r="B43" s="91" t="s">
        <v>49</v>
      </c>
      <c r="C43" s="91"/>
      <c r="D43" s="453" t="s">
        <v>186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/>
      <c r="R43" s="64"/>
      <c r="S43" s="121"/>
      <c r="T43" s="65"/>
      <c r="U43" s="64"/>
      <c r="V43" s="121"/>
      <c r="W43" s="65"/>
      <c r="X43" s="64"/>
      <c r="Y43" s="121"/>
      <c r="Z43" s="65">
        <v>2</v>
      </c>
      <c r="AA43" s="64" t="s">
        <v>33</v>
      </c>
      <c r="AB43" s="121">
        <v>2</v>
      </c>
      <c r="AC43" s="115"/>
      <c r="AD43" s="116"/>
      <c r="AE43" s="120"/>
      <c r="AF43" s="115"/>
      <c r="AG43" s="116"/>
      <c r="AH43" s="120"/>
      <c r="AI43" s="82">
        <f t="shared" si="4"/>
        <v>30</v>
      </c>
      <c r="AJ43" s="231">
        <f t="shared" si="5"/>
        <v>2</v>
      </c>
      <c r="AK43" s="42"/>
    </row>
    <row r="44" spans="1:37" s="40" customFormat="1" x14ac:dyDescent="0.2">
      <c r="A44" s="476" t="s">
        <v>143</v>
      </c>
      <c r="B44" s="91" t="s">
        <v>50</v>
      </c>
      <c r="C44" s="91"/>
      <c r="D44" s="453" t="s">
        <v>186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65"/>
      <c r="U44" s="64"/>
      <c r="V44" s="121"/>
      <c r="W44" s="65">
        <v>2</v>
      </c>
      <c r="X44" s="64" t="s">
        <v>33</v>
      </c>
      <c r="Y44" s="121">
        <v>3</v>
      </c>
      <c r="Z44" s="65"/>
      <c r="AA44" s="64"/>
      <c r="AB44" s="121"/>
      <c r="AC44" s="115"/>
      <c r="AD44" s="116"/>
      <c r="AE44" s="120"/>
      <c r="AF44" s="115"/>
      <c r="AG44" s="116"/>
      <c r="AH44" s="120"/>
      <c r="AI44" s="82">
        <f t="shared" si="4"/>
        <v>30</v>
      </c>
      <c r="AJ44" s="231">
        <f t="shared" si="5"/>
        <v>3</v>
      </c>
      <c r="AK44" s="42"/>
    </row>
    <row r="45" spans="1:37" s="47" customFormat="1" ht="13.5" thickBot="1" x14ac:dyDescent="0.25">
      <c r="A45" s="476" t="s">
        <v>141</v>
      </c>
      <c r="B45" s="91" t="s">
        <v>51</v>
      </c>
      <c r="C45" s="91"/>
      <c r="D45" s="453" t="s">
        <v>186</v>
      </c>
      <c r="E45" s="65"/>
      <c r="F45" s="64"/>
      <c r="G45" s="121"/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65">
        <v>2</v>
      </c>
      <c r="X45" s="64" t="s">
        <v>33</v>
      </c>
      <c r="Y45" s="121">
        <v>2</v>
      </c>
      <c r="Z45" s="65"/>
      <c r="AA45" s="64"/>
      <c r="AB45" s="121"/>
      <c r="AC45" s="115"/>
      <c r="AD45" s="116"/>
      <c r="AE45" s="120"/>
      <c r="AF45" s="115"/>
      <c r="AG45" s="116"/>
      <c r="AH45" s="120"/>
      <c r="AI45" s="82">
        <f t="shared" si="4"/>
        <v>30</v>
      </c>
      <c r="AJ45" s="231">
        <f t="shared" si="5"/>
        <v>2</v>
      </c>
      <c r="AK45" s="40"/>
    </row>
    <row r="46" spans="1:37" s="47" customFormat="1" ht="13.5" customHeight="1" thickBot="1" x14ac:dyDescent="0.25">
      <c r="A46" s="477"/>
      <c r="B46" s="598" t="s">
        <v>88</v>
      </c>
      <c r="C46" s="609"/>
      <c r="D46" s="496"/>
      <c r="E46" s="545" t="s">
        <v>1</v>
      </c>
      <c r="F46" s="546"/>
      <c r="G46" s="547"/>
      <c r="H46" s="548" t="s">
        <v>2</v>
      </c>
      <c r="I46" s="549"/>
      <c r="J46" s="550"/>
      <c r="K46" s="545" t="s">
        <v>3</v>
      </c>
      <c r="L46" s="546"/>
      <c r="M46" s="547"/>
      <c r="N46" s="545" t="s">
        <v>4</v>
      </c>
      <c r="O46" s="546"/>
      <c r="P46" s="547"/>
      <c r="Q46" s="545" t="s">
        <v>5</v>
      </c>
      <c r="R46" s="546"/>
      <c r="S46" s="547"/>
      <c r="T46" s="545" t="s">
        <v>6</v>
      </c>
      <c r="U46" s="546"/>
      <c r="V46" s="547"/>
      <c r="W46" s="545" t="s">
        <v>7</v>
      </c>
      <c r="X46" s="546"/>
      <c r="Y46" s="547"/>
      <c r="Z46" s="545" t="s">
        <v>8</v>
      </c>
      <c r="AA46" s="546"/>
      <c r="AB46" s="547"/>
      <c r="AC46" s="551" t="s">
        <v>9</v>
      </c>
      <c r="AD46" s="552"/>
      <c r="AE46" s="553"/>
      <c r="AF46" s="551" t="s">
        <v>10</v>
      </c>
      <c r="AG46" s="552"/>
      <c r="AH46" s="553"/>
      <c r="AI46" s="106" t="s">
        <v>11</v>
      </c>
      <c r="AJ46" s="106" t="s">
        <v>12</v>
      </c>
      <c r="AK46" s="40"/>
    </row>
    <row r="47" spans="1:37" s="47" customFormat="1" ht="13.5" thickBot="1" x14ac:dyDescent="0.25">
      <c r="A47" s="477"/>
      <c r="B47" s="610"/>
      <c r="C47" s="611"/>
      <c r="D47" s="497"/>
      <c r="E47" s="280" t="s">
        <v>11</v>
      </c>
      <c r="F47" s="281"/>
      <c r="G47" s="282" t="s">
        <v>12</v>
      </c>
      <c r="H47" s="283" t="s">
        <v>11</v>
      </c>
      <c r="I47" s="284"/>
      <c r="J47" s="282" t="s">
        <v>12</v>
      </c>
      <c r="K47" s="283" t="s">
        <v>11</v>
      </c>
      <c r="L47" s="284"/>
      <c r="M47" s="282" t="s">
        <v>12</v>
      </c>
      <c r="N47" s="283" t="s">
        <v>11</v>
      </c>
      <c r="O47" s="284"/>
      <c r="P47" s="282" t="s">
        <v>12</v>
      </c>
      <c r="Q47" s="283" t="s">
        <v>11</v>
      </c>
      <c r="R47" s="284"/>
      <c r="S47" s="282" t="s">
        <v>12</v>
      </c>
      <c r="T47" s="283" t="s">
        <v>11</v>
      </c>
      <c r="U47" s="284"/>
      <c r="V47" s="282" t="s">
        <v>12</v>
      </c>
      <c r="W47" s="101" t="s">
        <v>11</v>
      </c>
      <c r="X47" s="102"/>
      <c r="Y47" s="100" t="s">
        <v>12</v>
      </c>
      <c r="Z47" s="101" t="s">
        <v>11</v>
      </c>
      <c r="AA47" s="102"/>
      <c r="AB47" s="100" t="s">
        <v>12</v>
      </c>
      <c r="AC47" s="285" t="s">
        <v>11</v>
      </c>
      <c r="AD47" s="286"/>
      <c r="AE47" s="287" t="s">
        <v>12</v>
      </c>
      <c r="AF47" s="285" t="s">
        <v>11</v>
      </c>
      <c r="AG47" s="286"/>
      <c r="AH47" s="287" t="s">
        <v>12</v>
      </c>
      <c r="AI47" s="288"/>
      <c r="AJ47" s="288"/>
      <c r="AK47" s="40"/>
    </row>
    <row r="48" spans="1:37" s="22" customFormat="1" x14ac:dyDescent="0.2">
      <c r="A48" s="478" t="s">
        <v>139</v>
      </c>
      <c r="B48" s="91" t="s">
        <v>53</v>
      </c>
      <c r="C48" s="84"/>
      <c r="D48" s="483" t="s">
        <v>19</v>
      </c>
      <c r="E48" s="65"/>
      <c r="F48" s="64"/>
      <c r="G48" s="121"/>
      <c r="H48" s="65"/>
      <c r="I48" s="64"/>
      <c r="J48" s="121"/>
      <c r="K48" s="65"/>
      <c r="L48" s="64"/>
      <c r="M48" s="121"/>
      <c r="N48" s="65"/>
      <c r="O48" s="64"/>
      <c r="P48" s="208"/>
      <c r="Q48" s="65"/>
      <c r="R48" s="64"/>
      <c r="S48" s="121"/>
      <c r="T48" s="65"/>
      <c r="U48" s="64"/>
      <c r="V48" s="121"/>
      <c r="W48" s="65">
        <v>2</v>
      </c>
      <c r="X48" s="64" t="s">
        <v>19</v>
      </c>
      <c r="Y48" s="121">
        <v>2</v>
      </c>
      <c r="Z48" s="65"/>
      <c r="AA48" s="64"/>
      <c r="AB48" s="121"/>
      <c r="AC48" s="115"/>
      <c r="AD48" s="116"/>
      <c r="AE48" s="120"/>
      <c r="AF48" s="115"/>
      <c r="AG48" s="116"/>
      <c r="AH48" s="120"/>
      <c r="AI48" s="60">
        <f>15*(E48+H48+K48+N48+Q48+T48+W48+Z48+AC48+AF48)</f>
        <v>30</v>
      </c>
      <c r="AJ48" s="232">
        <f>G48+J48+M48+P48+S48+V48+Y48+AB48+AE48+AH48</f>
        <v>2</v>
      </c>
      <c r="AK48" s="26"/>
    </row>
    <row r="49" spans="1:37" s="22" customFormat="1" x14ac:dyDescent="0.2">
      <c r="A49" s="478" t="s">
        <v>137</v>
      </c>
      <c r="B49" s="91" t="s">
        <v>54</v>
      </c>
      <c r="C49" s="91"/>
      <c r="D49" s="453" t="s">
        <v>186</v>
      </c>
      <c r="E49" s="65"/>
      <c r="F49" s="64"/>
      <c r="G49" s="121"/>
      <c r="H49" s="65"/>
      <c r="I49" s="64"/>
      <c r="J49" s="121"/>
      <c r="K49" s="65"/>
      <c r="L49" s="64"/>
      <c r="M49" s="121"/>
      <c r="N49" s="65"/>
      <c r="O49" s="64"/>
      <c r="P49" s="208"/>
      <c r="Q49" s="65"/>
      <c r="R49" s="64"/>
      <c r="S49" s="121"/>
      <c r="T49" s="65"/>
      <c r="U49" s="64"/>
      <c r="V49" s="121"/>
      <c r="W49" s="65">
        <v>2</v>
      </c>
      <c r="X49" s="64" t="s">
        <v>33</v>
      </c>
      <c r="Y49" s="121">
        <v>2</v>
      </c>
      <c r="Z49" s="65"/>
      <c r="AA49" s="64"/>
      <c r="AB49" s="121"/>
      <c r="AC49" s="115"/>
      <c r="AD49" s="116"/>
      <c r="AE49" s="120"/>
      <c r="AF49" s="115"/>
      <c r="AG49" s="116"/>
      <c r="AH49" s="120"/>
      <c r="AI49" s="60">
        <f>15*(E49+H49+K49+N49+Q49+T49+W49+Z49+AC49+AF49)</f>
        <v>30</v>
      </c>
      <c r="AJ49" s="232">
        <f>G49+J49+M49+P49+S49+V49+Y49+AB49+AE49+AH49</f>
        <v>2</v>
      </c>
      <c r="AK49" s="26"/>
    </row>
    <row r="50" spans="1:37" s="22" customFormat="1" x14ac:dyDescent="0.2">
      <c r="A50" s="478" t="s">
        <v>136</v>
      </c>
      <c r="B50" s="91" t="s">
        <v>55</v>
      </c>
      <c r="C50" s="91"/>
      <c r="D50" s="453"/>
      <c r="E50" s="65"/>
      <c r="F50" s="64"/>
      <c r="G50" s="121"/>
      <c r="H50" s="65"/>
      <c r="I50" s="64"/>
      <c r="J50" s="121"/>
      <c r="K50" s="65"/>
      <c r="L50" s="64"/>
      <c r="M50" s="121"/>
      <c r="N50" s="65">
        <v>2</v>
      </c>
      <c r="O50" s="64" t="s">
        <v>19</v>
      </c>
      <c r="P50" s="208">
        <v>2</v>
      </c>
      <c r="Q50" s="65"/>
      <c r="R50" s="64"/>
      <c r="S50" s="121"/>
      <c r="T50" s="65"/>
      <c r="U50" s="64"/>
      <c r="V50" s="121"/>
      <c r="W50" s="65"/>
      <c r="X50" s="64"/>
      <c r="Y50" s="121"/>
      <c r="Z50" s="65"/>
      <c r="AA50" s="64"/>
      <c r="AB50" s="121"/>
      <c r="AC50" s="115"/>
      <c r="AD50" s="116"/>
      <c r="AE50" s="120"/>
      <c r="AF50" s="115"/>
      <c r="AG50" s="116"/>
      <c r="AH50" s="120"/>
      <c r="AI50" s="60">
        <f>15*(E50+H50+K50+N50+Q50+T50+W50+Z50+AC50+AF50)</f>
        <v>30</v>
      </c>
      <c r="AJ50" s="232">
        <f>G50+J50+M50+P50+S50+V50+Y50+AB50+AE50+AH50</f>
        <v>2</v>
      </c>
      <c r="AK50" s="26"/>
    </row>
    <row r="51" spans="1:37" s="22" customFormat="1" ht="13.5" thickBot="1" x14ac:dyDescent="0.25">
      <c r="A51" s="478" t="s">
        <v>138</v>
      </c>
      <c r="B51" s="91" t="s">
        <v>56</v>
      </c>
      <c r="C51" s="91"/>
      <c r="D51" s="453" t="s">
        <v>186</v>
      </c>
      <c r="E51" s="65"/>
      <c r="F51" s="64"/>
      <c r="G51" s="121"/>
      <c r="H51" s="65"/>
      <c r="I51" s="64"/>
      <c r="J51" s="121"/>
      <c r="K51" s="65"/>
      <c r="L51" s="64"/>
      <c r="M51" s="121"/>
      <c r="N51" s="65"/>
      <c r="O51" s="64"/>
      <c r="P51" s="208"/>
      <c r="Q51" s="65">
        <v>2</v>
      </c>
      <c r="R51" s="64" t="s">
        <v>33</v>
      </c>
      <c r="S51" s="121">
        <v>2</v>
      </c>
      <c r="T51" s="65"/>
      <c r="U51" s="64"/>
      <c r="V51" s="121"/>
      <c r="W51" s="65"/>
      <c r="X51" s="64"/>
      <c r="Y51" s="121"/>
      <c r="Z51" s="65"/>
      <c r="AA51" s="64"/>
      <c r="AB51" s="121"/>
      <c r="AC51" s="115"/>
      <c r="AD51" s="116"/>
      <c r="AE51" s="120"/>
      <c r="AF51" s="115"/>
      <c r="AG51" s="116"/>
      <c r="AH51" s="120"/>
      <c r="AI51" s="60">
        <f>15*(E51+H51+K51+N51+Q51+T51+W51+Z51+AC51+AF51)</f>
        <v>30</v>
      </c>
      <c r="AJ51" s="232">
        <f>G51+J51+M51+P51+S51+V51+Y51+AB51+AE51+AH51</f>
        <v>2</v>
      </c>
      <c r="AK51" s="26"/>
    </row>
    <row r="52" spans="1:37" s="22" customFormat="1" ht="13.5" thickBot="1" x14ac:dyDescent="0.25">
      <c r="A52" s="479"/>
      <c r="B52" s="540" t="s">
        <v>87</v>
      </c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41"/>
      <c r="AA52" s="541"/>
      <c r="AB52" s="541"/>
      <c r="AC52" s="541"/>
      <c r="AD52" s="541"/>
      <c r="AE52" s="541"/>
      <c r="AF52" s="541"/>
      <c r="AG52" s="541"/>
      <c r="AH52" s="541"/>
      <c r="AI52" s="541"/>
      <c r="AJ52" s="542"/>
      <c r="AK52" s="26"/>
    </row>
    <row r="53" spans="1:37" s="40" customFormat="1" x14ac:dyDescent="0.2">
      <c r="A53" s="480" t="s">
        <v>242</v>
      </c>
      <c r="B53" s="91" t="s">
        <v>52</v>
      </c>
      <c r="C53" s="453" t="s">
        <v>276</v>
      </c>
      <c r="D53" s="453" t="s">
        <v>19</v>
      </c>
      <c r="E53" s="65"/>
      <c r="F53" s="64"/>
      <c r="G53" s="121"/>
      <c r="H53" s="65"/>
      <c r="I53" s="64"/>
      <c r="J53" s="121"/>
      <c r="K53" s="65"/>
      <c r="L53" s="64"/>
      <c r="M53" s="121"/>
      <c r="N53" s="65"/>
      <c r="O53" s="64"/>
      <c r="P53" s="208"/>
      <c r="Q53" s="65"/>
      <c r="R53" s="64"/>
      <c r="S53" s="121"/>
      <c r="T53" s="65"/>
      <c r="U53" s="64"/>
      <c r="V53" s="121"/>
      <c r="W53" s="65"/>
      <c r="X53" s="64"/>
      <c r="Y53" s="121"/>
      <c r="Z53" s="65"/>
      <c r="AA53" s="122"/>
      <c r="AB53" s="123"/>
      <c r="AC53" s="5">
        <v>2</v>
      </c>
      <c r="AD53" s="8" t="s">
        <v>33</v>
      </c>
      <c r="AE53" s="3">
        <v>2</v>
      </c>
      <c r="AF53" s="5"/>
      <c r="AG53" s="9"/>
      <c r="AH53" s="3"/>
      <c r="AI53" s="82">
        <f t="shared" si="4"/>
        <v>30</v>
      </c>
      <c r="AJ53" s="231">
        <f t="shared" si="5"/>
        <v>2</v>
      </c>
    </row>
    <row r="54" spans="1:37" s="40" customFormat="1" x14ac:dyDescent="0.2">
      <c r="A54" s="480" t="s">
        <v>243</v>
      </c>
      <c r="B54" s="91" t="s">
        <v>57</v>
      </c>
      <c r="C54" s="453" t="s">
        <v>276</v>
      </c>
      <c r="D54" s="453" t="s">
        <v>19</v>
      </c>
      <c r="E54" s="65"/>
      <c r="F54" s="64"/>
      <c r="G54" s="121"/>
      <c r="H54" s="65"/>
      <c r="I54" s="64"/>
      <c r="J54" s="121"/>
      <c r="K54" s="65"/>
      <c r="L54" s="64"/>
      <c r="M54" s="121"/>
      <c r="N54" s="65"/>
      <c r="O54" s="64"/>
      <c r="P54" s="208"/>
      <c r="Q54" s="65"/>
      <c r="R54" s="64"/>
      <c r="S54" s="121"/>
      <c r="T54" s="65"/>
      <c r="U54" s="64"/>
      <c r="V54" s="121"/>
      <c r="W54" s="65"/>
      <c r="X54" s="64"/>
      <c r="Y54" s="121"/>
      <c r="Z54" s="65"/>
      <c r="AA54" s="122"/>
      <c r="AB54" s="123"/>
      <c r="AC54" s="5">
        <v>2</v>
      </c>
      <c r="AD54" s="8" t="s">
        <v>33</v>
      </c>
      <c r="AE54" s="3">
        <v>2</v>
      </c>
      <c r="AF54" s="5">
        <v>2</v>
      </c>
      <c r="AG54" s="8" t="s">
        <v>33</v>
      </c>
      <c r="AH54" s="3">
        <v>2</v>
      </c>
      <c r="AI54" s="82">
        <f t="shared" si="4"/>
        <v>60</v>
      </c>
      <c r="AJ54" s="231">
        <f t="shared" si="5"/>
        <v>4</v>
      </c>
    </row>
    <row r="55" spans="1:37" s="40" customFormat="1" x14ac:dyDescent="0.2">
      <c r="A55" s="480" t="s">
        <v>244</v>
      </c>
      <c r="B55" s="124" t="s">
        <v>21</v>
      </c>
      <c r="C55" s="461" t="s">
        <v>276</v>
      </c>
      <c r="D55" s="124"/>
      <c r="E55" s="65"/>
      <c r="F55" s="64"/>
      <c r="G55" s="121"/>
      <c r="H55" s="65"/>
      <c r="I55" s="64"/>
      <c r="J55" s="121"/>
      <c r="K55" s="65"/>
      <c r="L55" s="64"/>
      <c r="M55" s="121"/>
      <c r="N55" s="65"/>
      <c r="O55" s="64"/>
      <c r="P55" s="208"/>
      <c r="Q55" s="65"/>
      <c r="R55" s="64"/>
      <c r="S55" s="121"/>
      <c r="T55" s="65"/>
      <c r="U55" s="64"/>
      <c r="V55" s="121"/>
      <c r="W55" s="65"/>
      <c r="X55" s="64"/>
      <c r="Y55" s="121"/>
      <c r="Z55" s="65"/>
      <c r="AA55" s="64"/>
      <c r="AB55" s="78"/>
      <c r="AC55" s="7"/>
      <c r="AD55" s="6"/>
      <c r="AE55" s="3">
        <v>20</v>
      </c>
      <c r="AF55" s="5"/>
      <c r="AG55" s="6"/>
      <c r="AH55" s="3">
        <v>20</v>
      </c>
      <c r="AI55" s="82">
        <f t="shared" si="4"/>
        <v>0</v>
      </c>
      <c r="AJ55" s="231">
        <f t="shared" si="5"/>
        <v>40</v>
      </c>
    </row>
    <row r="56" spans="1:37" s="40" customFormat="1" ht="13.5" thickBot="1" x14ac:dyDescent="0.25">
      <c r="A56" s="480" t="s">
        <v>245</v>
      </c>
      <c r="B56" s="125" t="s">
        <v>22</v>
      </c>
      <c r="C56" s="462" t="s">
        <v>276</v>
      </c>
      <c r="D56" s="125"/>
      <c r="E56" s="126"/>
      <c r="F56" s="127"/>
      <c r="G56" s="209"/>
      <c r="H56" s="126"/>
      <c r="I56" s="127"/>
      <c r="J56" s="209"/>
      <c r="K56" s="126"/>
      <c r="L56" s="127"/>
      <c r="M56" s="209"/>
      <c r="N56" s="126"/>
      <c r="O56" s="127"/>
      <c r="P56" s="210"/>
      <c r="Q56" s="126"/>
      <c r="R56" s="127"/>
      <c r="S56" s="209"/>
      <c r="T56" s="126"/>
      <c r="U56" s="127"/>
      <c r="V56" s="209"/>
      <c r="W56" s="126"/>
      <c r="X56" s="127"/>
      <c r="Y56" s="209"/>
      <c r="Z56" s="126"/>
      <c r="AA56" s="127"/>
      <c r="AB56" s="128"/>
      <c r="AC56" s="10"/>
      <c r="AD56" s="11"/>
      <c r="AE56" s="12">
        <v>2</v>
      </c>
      <c r="AF56" s="10"/>
      <c r="AG56" s="11"/>
      <c r="AH56" s="12">
        <v>2</v>
      </c>
      <c r="AI56" s="129">
        <f t="shared" si="4"/>
        <v>0</v>
      </c>
      <c r="AJ56" s="233">
        <f t="shared" si="5"/>
        <v>4</v>
      </c>
    </row>
    <row r="57" spans="1:37" s="40" customFormat="1" ht="13.5" thickBot="1" x14ac:dyDescent="0.25">
      <c r="A57" s="234"/>
      <c r="B57" s="94" t="s">
        <v>23</v>
      </c>
      <c r="C57" s="94"/>
      <c r="D57" s="94"/>
      <c r="E57" s="95">
        <f>SUM(E6:E56)</f>
        <v>26</v>
      </c>
      <c r="F57" s="96"/>
      <c r="G57" s="13">
        <f>SUM(G6:G56)</f>
        <v>31</v>
      </c>
      <c r="H57" s="97">
        <f>SUM(H6:H56)</f>
        <v>22</v>
      </c>
      <c r="I57" s="131"/>
      <c r="J57" s="51">
        <f>SUM(J6:J56)</f>
        <v>31</v>
      </c>
      <c r="K57" s="97">
        <f>SUM(K6:K56)</f>
        <v>24</v>
      </c>
      <c r="L57" s="131"/>
      <c r="M57" s="50">
        <f>SUM(M6:M56)</f>
        <v>32</v>
      </c>
      <c r="N57" s="97">
        <f>SUM(N6:N56)</f>
        <v>26</v>
      </c>
      <c r="O57" s="131"/>
      <c r="P57" s="50">
        <f>SUM(P6:P56)</f>
        <v>34</v>
      </c>
      <c r="Q57" s="97">
        <f>SUM(Q6:Q56)</f>
        <v>25</v>
      </c>
      <c r="R57" s="131"/>
      <c r="S57" s="50">
        <f>SUM(S6:S56)</f>
        <v>35</v>
      </c>
      <c r="T57" s="97">
        <f>SUM(T6:T56)</f>
        <v>23</v>
      </c>
      <c r="U57" s="131"/>
      <c r="V57" s="50">
        <f>SUM(V6:V56)</f>
        <v>32</v>
      </c>
      <c r="W57" s="14">
        <f>SUM(W6:W56)</f>
        <v>21</v>
      </c>
      <c r="X57" s="52"/>
      <c r="Y57" s="50">
        <f>SUM(Y6:Y56)</f>
        <v>35</v>
      </c>
      <c r="Z57" s="14">
        <f>SUM(Z6:Z56)</f>
        <v>14</v>
      </c>
      <c r="AA57" s="52"/>
      <c r="AB57" s="50">
        <f>SUM(AB6:AB56)</f>
        <v>26</v>
      </c>
      <c r="AC57" s="14">
        <f>SUM(AC6:AC56)</f>
        <v>4</v>
      </c>
      <c r="AD57" s="52"/>
      <c r="AE57" s="50">
        <f>SUM(AE6:AE56)</f>
        <v>26</v>
      </c>
      <c r="AF57" s="14">
        <f>SUM(AF6:AF56)</f>
        <v>2</v>
      </c>
      <c r="AG57" s="52"/>
      <c r="AH57" s="50">
        <f>SUM(AH6:AH56)</f>
        <v>24</v>
      </c>
      <c r="AI57" s="15">
        <f>SUM(AI6:AI56)</f>
        <v>2805</v>
      </c>
      <c r="AJ57" s="16">
        <f>SUM(AJ6:AJ56)-AJ49-AJ50-AJ51</f>
        <v>300</v>
      </c>
    </row>
    <row r="58" spans="1:37" x14ac:dyDescent="0.2">
      <c r="A58" s="469" t="s">
        <v>246</v>
      </c>
      <c r="B58"/>
      <c r="C58"/>
      <c r="D58" s="416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37" x14ac:dyDescent="0.2">
      <c r="A59" s="469" t="s">
        <v>247</v>
      </c>
      <c r="B59"/>
      <c r="C59"/>
      <c r="D59" s="416"/>
      <c r="E59"/>
      <c r="F59"/>
      <c r="G59"/>
      <c r="H59"/>
      <c r="I59"/>
      <c r="J59"/>
      <c r="K59"/>
      <c r="L59"/>
      <c r="M59"/>
      <c r="N59"/>
      <c r="O59" s="455" t="s">
        <v>248</v>
      </c>
      <c r="P59" s="454"/>
      <c r="Q59"/>
      <c r="R59"/>
      <c r="S59"/>
      <c r="T59" s="454" t="s">
        <v>249</v>
      </c>
      <c r="U59"/>
    </row>
    <row r="60" spans="1:37" s="40" customFormat="1" x14ac:dyDescent="0.2">
      <c r="A60" s="470" t="s">
        <v>250</v>
      </c>
      <c r="B60"/>
      <c r="C60"/>
      <c r="D60"/>
      <c r="E60" s="454"/>
      <c r="F60"/>
      <c r="G60"/>
      <c r="H60"/>
      <c r="I60"/>
      <c r="J60"/>
      <c r="K60"/>
      <c r="L60"/>
      <c r="M60"/>
      <c r="N60"/>
      <c r="O60" s="455" t="s">
        <v>251</v>
      </c>
      <c r="P60" s="454"/>
      <c r="Q60"/>
      <c r="R60"/>
      <c r="S60"/>
      <c r="T60" s="454" t="s">
        <v>252</v>
      </c>
      <c r="U60"/>
      <c r="V60" s="19"/>
      <c r="W60" s="18"/>
      <c r="X60" s="18"/>
      <c r="Y60" s="19"/>
    </row>
    <row r="61" spans="1:37" s="40" customFormat="1" x14ac:dyDescent="0.2">
      <c r="A61" s="470" t="s">
        <v>253</v>
      </c>
      <c r="B61"/>
      <c r="C61"/>
      <c r="D61"/>
      <c r="E61" s="454"/>
      <c r="F61"/>
      <c r="G61"/>
      <c r="H61"/>
      <c r="I61"/>
      <c r="J61"/>
      <c r="K61"/>
      <c r="L61"/>
      <c r="M61"/>
      <c r="N61"/>
      <c r="O61" s="455" t="s">
        <v>254</v>
      </c>
      <c r="P61" s="456"/>
      <c r="Q61"/>
      <c r="R61"/>
      <c r="S61"/>
      <c r="T61" s="456" t="s">
        <v>255</v>
      </c>
      <c r="U61"/>
    </row>
    <row r="62" spans="1:37" s="40" customFormat="1" x14ac:dyDescent="0.2">
      <c r="A62" s="470" t="s">
        <v>256</v>
      </c>
      <c r="B62"/>
      <c r="C62"/>
      <c r="D62"/>
      <c r="E62" s="456"/>
      <c r="F62"/>
      <c r="G62"/>
      <c r="H62"/>
      <c r="I62"/>
      <c r="J62"/>
      <c r="K62"/>
      <c r="L62"/>
      <c r="M62"/>
      <c r="N62"/>
      <c r="O62" s="455" t="s">
        <v>257</v>
      </c>
      <c r="P62" s="456"/>
      <c r="Q62"/>
      <c r="R62"/>
      <c r="S62"/>
      <c r="T62" s="454" t="s">
        <v>258</v>
      </c>
      <c r="U62"/>
    </row>
    <row r="63" spans="1:37" s="40" customFormat="1" x14ac:dyDescent="0.2">
      <c r="A63" s="457" t="s">
        <v>259</v>
      </c>
      <c r="B63"/>
      <c r="C63"/>
      <c r="D63" s="456"/>
      <c r="E63" s="456"/>
      <c r="F63"/>
      <c r="G63"/>
      <c r="H63"/>
      <c r="I63"/>
      <c r="J63" s="456"/>
      <c r="K63" s="456"/>
      <c r="L63" s="456"/>
      <c r="M63" s="456"/>
      <c r="N63" s="456"/>
      <c r="O63"/>
      <c r="P63" s="456"/>
      <c r="Q63"/>
      <c r="R63"/>
      <c r="S63"/>
      <c r="T63" s="454" t="s">
        <v>260</v>
      </c>
      <c r="U63"/>
    </row>
    <row r="64" spans="1:37" x14ac:dyDescent="0.2">
      <c r="A64" s="471"/>
      <c r="B64"/>
      <c r="C64"/>
      <c r="D64" s="416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454" t="s">
        <v>261</v>
      </c>
      <c r="U64"/>
      <c r="V64" s="40"/>
      <c r="W64" s="40"/>
      <c r="X64" s="40"/>
      <c r="Y64" s="40"/>
    </row>
    <row r="65" spans="1:21" x14ac:dyDescent="0.2">
      <c r="A65" s="472" t="s">
        <v>262</v>
      </c>
      <c r="B65"/>
      <c r="C65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x14ac:dyDescent="0.2">
      <c r="A66" s="470" t="s">
        <v>266</v>
      </c>
      <c r="B66"/>
      <c r="C66"/>
      <c r="D66"/>
      <c r="E66" s="456"/>
      <c r="F66"/>
      <c r="G66"/>
      <c r="H66"/>
      <c r="I66"/>
      <c r="J66"/>
      <c r="K66"/>
      <c r="L66"/>
      <c r="M66"/>
      <c r="N66" s="454"/>
      <c r="O66"/>
      <c r="P66"/>
      <c r="Q66"/>
      <c r="R66"/>
      <c r="S66"/>
      <c r="T66"/>
      <c r="U66"/>
    </row>
    <row r="67" spans="1:21" x14ac:dyDescent="0.2">
      <c r="A67" s="470" t="s">
        <v>267</v>
      </c>
      <c r="B67" s="456"/>
      <c r="C67" s="456"/>
      <c r="D67" s="416"/>
      <c r="E67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</row>
    <row r="68" spans="1:21" x14ac:dyDescent="0.2">
      <c r="A68" s="470" t="s">
        <v>263</v>
      </c>
      <c r="B68" s="456"/>
      <c r="C68" s="456"/>
      <c r="D68" s="43"/>
      <c r="E68" s="44"/>
      <c r="F68" s="44"/>
      <c r="G68" s="45"/>
      <c r="H68" s="44"/>
      <c r="I68" s="44"/>
      <c r="J68" s="45"/>
      <c r="K68" s="44"/>
      <c r="L68" s="44"/>
      <c r="M68" s="45"/>
      <c r="N68" s="44"/>
      <c r="O68" s="44"/>
      <c r="P68" s="45"/>
      <c r="Q68" s="44"/>
      <c r="R68" s="44"/>
      <c r="S68" s="45"/>
      <c r="T68" s="44"/>
      <c r="U68" s="44"/>
    </row>
    <row r="69" spans="1:21" x14ac:dyDescent="0.2">
      <c r="A69" s="470" t="s">
        <v>264</v>
      </c>
      <c r="B69" s="456"/>
      <c r="C69" s="456"/>
      <c r="D69" s="43"/>
      <c r="E69" s="44"/>
      <c r="F69" s="44"/>
      <c r="G69" s="45"/>
      <c r="H69" s="44"/>
      <c r="I69" s="44"/>
      <c r="J69" s="45"/>
      <c r="K69" s="44"/>
      <c r="L69" s="44"/>
      <c r="M69" s="45"/>
      <c r="N69" s="44"/>
      <c r="O69" s="44"/>
      <c r="P69" s="45"/>
      <c r="Q69" s="44"/>
      <c r="R69" s="44"/>
      <c r="S69" s="45"/>
      <c r="T69" s="44"/>
      <c r="U69" s="44"/>
    </row>
    <row r="70" spans="1:21" x14ac:dyDescent="0.2">
      <c r="A70" s="458" t="s">
        <v>277</v>
      </c>
      <c r="B70" s="456"/>
      <c r="C70" s="456"/>
      <c r="D70" s="43"/>
      <c r="E70" s="44"/>
      <c r="F70" s="44"/>
      <c r="G70" s="45"/>
      <c r="H70" s="44"/>
      <c r="I70" s="44"/>
      <c r="J70" s="45"/>
      <c r="K70" s="44"/>
      <c r="L70" s="44"/>
      <c r="M70" s="45"/>
      <c r="N70" s="44"/>
      <c r="O70" s="44"/>
      <c r="P70" s="45"/>
      <c r="Q70" s="44"/>
      <c r="R70" s="44"/>
      <c r="S70" s="45"/>
      <c r="T70" s="44"/>
      <c r="U70" s="44"/>
    </row>
  </sheetData>
  <sheetProtection algorithmName="SHA-512" hashValue="RgvLCKWnV/zbud0rRta28C4Jyi3gBmbC2SjFDcY2O+EMhNXvF66uMQDSyO4gDKovbIYVdIdU45XpM0PmeCW5Dw==" saltValue="UU9d+QZioI+7ckOGJ0jTYg==" spinCount="100000" sheet="1" objects="1" scenarios="1"/>
  <mergeCells count="32">
    <mergeCell ref="D4:D5"/>
    <mergeCell ref="A4:A5"/>
    <mergeCell ref="B52:AJ52"/>
    <mergeCell ref="B1:AJ1"/>
    <mergeCell ref="B2:AJ2"/>
    <mergeCell ref="B29:AJ29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B46:C47"/>
    <mergeCell ref="B3:AJ3"/>
    <mergeCell ref="AI4:AI5"/>
    <mergeCell ref="AJ4:AJ5"/>
    <mergeCell ref="Q4:S4"/>
    <mergeCell ref="T4:V4"/>
    <mergeCell ref="W4:Y4"/>
    <mergeCell ref="Z4:AB4"/>
    <mergeCell ref="AC4:AE4"/>
    <mergeCell ref="AF4:AH4"/>
    <mergeCell ref="B4:B5"/>
    <mergeCell ref="E4:G4"/>
    <mergeCell ref="H4:J4"/>
    <mergeCell ref="K4:M4"/>
    <mergeCell ref="N4:P4"/>
    <mergeCell ref="C4:C5"/>
  </mergeCells>
  <printOptions horizontalCentered="1"/>
  <pageMargins left="0.15748031496062992" right="0.23622047244094491" top="0.5" bottom="0.35433070866141736" header="0.31496062992125984" footer="0.31496062992125984"/>
  <pageSetup paperSize="8" scale="80" orientation="landscape" horizontalDpi="300" verticalDpi="300" r:id="rId1"/>
  <headerFooter>
    <oddHeader>&amp;COsztatlan zenetanár szak mintatantervei - Fuvolatanár szakirány</oddHeader>
    <firstHeader>&amp;COsztatlan zenetanár szak mintatantervei - Fuvolatanár szakirány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Tartalomjegyzék</vt:lpstr>
      <vt:lpstr>ZON</vt:lpstr>
      <vt:lpstr>HEG</vt:lpstr>
      <vt:lpstr>MHEG</vt:lpstr>
      <vt:lpstr>GRKA</vt:lpstr>
      <vt:lpstr>GORN</vt:lpstr>
      <vt:lpstr>GIT</vt:lpstr>
      <vt:lpstr>FUR</vt:lpstr>
      <vt:lpstr>FUVO</vt:lpstr>
      <vt:lpstr>SZAX</vt:lpstr>
      <vt:lpstr>KURT</vt:lpstr>
      <vt:lpstr>TRO</vt:lpstr>
      <vt:lpstr>HRS</vt:lpstr>
      <vt:lpstr>TUB</vt:lpstr>
      <vt:lpstr>UTO</vt:lpstr>
      <vt:lpstr>MGEN</vt:lpstr>
      <vt:lpstr>EgyhzTOMA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Windows-felhasználó</cp:lastModifiedBy>
  <cp:lastPrinted>2018-08-31T12:55:49Z</cp:lastPrinted>
  <dcterms:created xsi:type="dcterms:W3CDTF">2017-03-31T11:00:54Z</dcterms:created>
  <dcterms:modified xsi:type="dcterms:W3CDTF">2018-09-04T12:18:04Z</dcterms:modified>
</cp:coreProperties>
</file>