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\Documents\ZK Dokumentumok\Képzések\Mintatantervek\Védett_honlapra feltett változatok_kredithálók\"/>
    </mc:Choice>
  </mc:AlternateContent>
  <workbookProtection workbookAlgorithmName="SHA-512" workbookHashValue="6RgQMb68J30nsgI/2+TZCV6Jt0lEYL7Z3WT02PPnDREQ1q/WXmojkb7n9BApz3tUOctDWsQTtU/z17qSZrQGqg==" workbookSaltValue="yAdWSihjqO995LVyn7tjPg==" workbookSpinCount="100000" lockStructure="1"/>
  <bookViews>
    <workbookView xWindow="0" yWindow="0" windowWidth="21600" windowHeight="9735" tabRatio="827"/>
  </bookViews>
  <sheets>
    <sheet name="Kredittáblák" sheetId="1" r:id="rId1"/>
    <sheet name="Zongora" sheetId="25" r:id="rId2"/>
    <sheet name="Orgona" sheetId="26" r:id="rId3"/>
    <sheet name="Gitár" sheetId="27" r:id="rId4"/>
    <sheet name="Fuvola" sheetId="28" r:id="rId5"/>
    <sheet name="Oboa" sheetId="35" r:id="rId6"/>
    <sheet name="Klarinét" sheetId="39" r:id="rId7"/>
    <sheet name="Szaxofon" sheetId="40" r:id="rId8"/>
    <sheet name="Kürt" sheetId="29" r:id="rId9"/>
    <sheet name="Trombita" sheetId="41" r:id="rId10"/>
    <sheet name="Ütőhangszer" sheetId="30" r:id="rId11"/>
    <sheet name="Operaének" sheetId="42" r:id="rId12"/>
    <sheet name="Oratórium és dalének" sheetId="43" r:id="rId13"/>
    <sheet name="Fúvószenekari karnagy" sheetId="44" r:id="rId14"/>
  </sheets>
  <definedNames>
    <definedName name="átlag" localSheetId="6">#REF!</definedName>
    <definedName name="átlag" localSheetId="11">#REF!</definedName>
    <definedName name="átlag" localSheetId="12">#REF!</definedName>
    <definedName name="átlag" localSheetId="7">#REF!</definedName>
    <definedName name="átlag" localSheetId="9">#REF!</definedName>
    <definedName name="átlag">#REF!</definedName>
    <definedName name="bti" localSheetId="6">#REF!</definedName>
    <definedName name="bti" localSheetId="12">#REF!</definedName>
    <definedName name="bti" localSheetId="7">#REF!</definedName>
    <definedName name="bti" localSheetId="9">#REF!</definedName>
    <definedName name="bti">#REF!</definedName>
    <definedName name="egyház" localSheetId="6">#REF!</definedName>
    <definedName name="egyház" localSheetId="12">#REF!</definedName>
    <definedName name="egyház" localSheetId="7">#REF!</definedName>
    <definedName name="egyház" localSheetId="9">#REF!</definedName>
    <definedName name="egyház">#REF!</definedName>
    <definedName name="ének" localSheetId="6">#REF!</definedName>
    <definedName name="ének" localSheetId="12">#REF!</definedName>
    <definedName name="ének" localSheetId="7">#REF!</definedName>
    <definedName name="ének" localSheetId="9">#REF!</definedName>
    <definedName name="ének">#REF!</definedName>
    <definedName name="fúvós" localSheetId="6">#REF!</definedName>
    <definedName name="fúvós" localSheetId="12">#REF!</definedName>
    <definedName name="fúvós" localSheetId="7">#REF!</definedName>
    <definedName name="fúvós" localSheetId="9">#REF!</definedName>
    <definedName name="fúvós">#REF!</definedName>
    <definedName name="iétk" localSheetId="6">#REF!</definedName>
    <definedName name="iétk" localSheetId="12">#REF!</definedName>
    <definedName name="iétk" localSheetId="7">#REF!</definedName>
    <definedName name="iétk" localSheetId="9">#REF!</definedName>
    <definedName name="iétk">#REF!</definedName>
    <definedName name="isk" localSheetId="6">#REF!</definedName>
    <definedName name="isk" localSheetId="12">#REF!</definedName>
    <definedName name="isk" localSheetId="7">#REF!</definedName>
    <definedName name="isk" localSheetId="9">#REF!</definedName>
    <definedName name="isk">#REF!</definedName>
    <definedName name="jazz" localSheetId="6">#REF!</definedName>
    <definedName name="jazz" localSheetId="12">#REF!</definedName>
    <definedName name="jazz" localSheetId="7">#REF!</definedName>
    <definedName name="jazz" localSheetId="9">#REF!</definedName>
    <definedName name="jazz">#REF!</definedName>
    <definedName name="kamara" localSheetId="6">#REF!</definedName>
    <definedName name="kamara" localSheetId="12">#REF!</definedName>
    <definedName name="kamara" localSheetId="7">#REF!</definedName>
    <definedName name="kamara" localSheetId="9">#REF!</definedName>
    <definedName name="kamara">#REF!</definedName>
    <definedName name="kl" localSheetId="12">#REF!</definedName>
    <definedName name="kl" localSheetId="9">#REF!</definedName>
    <definedName name="kl">#REF!</definedName>
    <definedName name="kla" localSheetId="6">#REF!</definedName>
    <definedName name="kla" localSheetId="12">#REF!</definedName>
    <definedName name="kla" localSheetId="7">#REF!</definedName>
    <definedName name="kla" localSheetId="9">#REF!</definedName>
    <definedName name="kla">#REF!</definedName>
    <definedName name="nyelv" localSheetId="6">#REF!</definedName>
    <definedName name="nyelv" localSheetId="12">#REF!</definedName>
    <definedName name="nyelv" localSheetId="7">#REF!</definedName>
    <definedName name="nyelv" localSheetId="9">#REF!</definedName>
    <definedName name="nyelv">#REF!</definedName>
    <definedName name="_xlnm.Print_Area" localSheetId="4">Fuvola!$A$1:$R$37</definedName>
    <definedName name="_xlnm.Print_Area" localSheetId="3">Gitár!$A$1:$R$36</definedName>
    <definedName name="_xlnm.Print_Area" localSheetId="5">Oboa!$A$1:$R$37</definedName>
    <definedName name="_xlnm.Print_Area" localSheetId="11">Operaének!$A$1:$R$39</definedName>
    <definedName name="_xlnm.Print_Area" localSheetId="12">'Oratórium és dalének'!$A$1:$R$38</definedName>
    <definedName name="_xlnm.Print_Area" localSheetId="2">Orgona!$A$1:$R$37</definedName>
    <definedName name="_xlnm.Print_Area" localSheetId="7">Szaxofon!$A$1:$R$37</definedName>
    <definedName name="_xlnm.Print_Area" localSheetId="1">Zongora!$A$1:$R$37</definedName>
    <definedName name="ped" localSheetId="6">#REF!</definedName>
    <definedName name="ped" localSheetId="11">#REF!</definedName>
    <definedName name="ped" localSheetId="12">#REF!</definedName>
    <definedName name="ped" localSheetId="7">#REF!</definedName>
    <definedName name="ped" localSheetId="9">#REF!</definedName>
    <definedName name="ped">#REF!</definedName>
    <definedName name="vonós" localSheetId="6">#REF!</definedName>
    <definedName name="vonós" localSheetId="12">#REF!</definedName>
    <definedName name="vonós" localSheetId="7">#REF!</definedName>
    <definedName name="vonós" localSheetId="9">#REF!</definedName>
    <definedName name="vonós">#REF!</definedName>
    <definedName name="zelm" localSheetId="6">#REF!</definedName>
    <definedName name="zelm" localSheetId="12">#REF!</definedName>
    <definedName name="zelm" localSheetId="7">#REF!</definedName>
    <definedName name="zelm" localSheetId="9">#REF!</definedName>
    <definedName name="zelm">#REF!</definedName>
    <definedName name="zon1" localSheetId="6">#REF!</definedName>
    <definedName name="zon1" localSheetId="12">#REF!</definedName>
    <definedName name="zon1" localSheetId="7">#REF!</definedName>
    <definedName name="zon1" localSheetId="9">#REF!</definedName>
    <definedName name="zon1">#REF!</definedName>
    <definedName name="zon2" localSheetId="6">#REF!</definedName>
    <definedName name="zon2" localSheetId="12">#REF!</definedName>
    <definedName name="zon2" localSheetId="7">#REF!</definedName>
    <definedName name="zon2" localSheetId="9">#REF!</definedName>
    <definedName name="zon2">#REF!</definedName>
    <definedName name="ztud" localSheetId="6">#REF!</definedName>
    <definedName name="ztud" localSheetId="12">#REF!</definedName>
    <definedName name="ztud" localSheetId="7">#REF!</definedName>
    <definedName name="ztud" localSheetId="9">#REF!</definedName>
    <definedName name="ztud">#REF!</definedName>
    <definedName name="zszerz" localSheetId="6">#REF!</definedName>
    <definedName name="zszerz" localSheetId="12">#REF!</definedName>
    <definedName name="zszerz" localSheetId="7">#REF!</definedName>
    <definedName name="zszerz" localSheetId="9">#REF!</definedName>
    <definedName name="zszer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43" l="1"/>
  <c r="N24" i="43"/>
  <c r="M24" i="43"/>
  <c r="K24" i="43"/>
  <c r="J24" i="43"/>
  <c r="H24" i="43"/>
  <c r="G24" i="43"/>
  <c r="E24" i="43"/>
  <c r="R23" i="43"/>
  <c r="R22" i="43"/>
  <c r="R21" i="43"/>
  <c r="R20" i="43"/>
  <c r="R19" i="43"/>
  <c r="Q19" i="43"/>
  <c r="R18" i="43"/>
  <c r="Q18" i="43"/>
  <c r="R17" i="43"/>
  <c r="Q17" i="43"/>
  <c r="R16" i="43"/>
  <c r="Q16" i="43"/>
  <c r="R15" i="43"/>
  <c r="Q15" i="43"/>
  <c r="R14" i="43"/>
  <c r="Q14" i="43"/>
  <c r="R13" i="43"/>
  <c r="Q13" i="43"/>
  <c r="R12" i="43"/>
  <c r="Q12" i="43"/>
  <c r="R11" i="43"/>
  <c r="Q11" i="43"/>
  <c r="R10" i="43"/>
  <c r="Q10" i="43"/>
  <c r="R9" i="43"/>
  <c r="Q9" i="43"/>
  <c r="R8" i="43"/>
  <c r="Q8" i="43"/>
  <c r="R7" i="43"/>
  <c r="Q7" i="43"/>
  <c r="R6" i="43"/>
  <c r="R24" i="43" s="1"/>
  <c r="Q6" i="43"/>
  <c r="Q24" i="43" s="1"/>
  <c r="P25" i="42"/>
  <c r="N25" i="42"/>
  <c r="M25" i="42"/>
  <c r="K25" i="42"/>
  <c r="J25" i="42"/>
  <c r="H25" i="42"/>
  <c r="G25" i="42"/>
  <c r="E25" i="42"/>
  <c r="R24" i="42"/>
  <c r="R23" i="42"/>
  <c r="R22" i="42"/>
  <c r="R21" i="42"/>
  <c r="R20" i="42"/>
  <c r="Q20" i="42"/>
  <c r="R19" i="42"/>
  <c r="Q19" i="42"/>
  <c r="R18" i="42"/>
  <c r="Q18" i="42"/>
  <c r="R17" i="42"/>
  <c r="Q17" i="42"/>
  <c r="R16" i="42"/>
  <c r="Q16" i="42"/>
  <c r="R15" i="42"/>
  <c r="Q15" i="42"/>
  <c r="R14" i="42"/>
  <c r="Q14" i="42"/>
  <c r="R13" i="42"/>
  <c r="Q13" i="42"/>
  <c r="R12" i="42"/>
  <c r="Q12" i="42"/>
  <c r="R11" i="42"/>
  <c r="Q11" i="42"/>
  <c r="R10" i="42"/>
  <c r="Q10" i="42"/>
  <c r="R9" i="42"/>
  <c r="Q9" i="42"/>
  <c r="R8" i="42"/>
  <c r="Q8" i="42"/>
  <c r="R7" i="42"/>
  <c r="Q7" i="42"/>
  <c r="R6" i="42"/>
  <c r="R25" i="42" s="1"/>
  <c r="Q6" i="42"/>
  <c r="Q25" i="42" s="1"/>
  <c r="R23" i="26" l="1"/>
  <c r="K24" i="30" l="1"/>
  <c r="J24" i="30"/>
  <c r="H24" i="30"/>
  <c r="G24" i="30"/>
  <c r="E24" i="30"/>
  <c r="R11" i="30"/>
  <c r="Q11" i="30"/>
  <c r="J24" i="41"/>
  <c r="H24" i="41"/>
  <c r="G24" i="41"/>
  <c r="E24" i="41"/>
  <c r="R11" i="41"/>
  <c r="Q11" i="41"/>
  <c r="J24" i="29"/>
  <c r="H24" i="29"/>
  <c r="G24" i="29"/>
  <c r="E24" i="29"/>
  <c r="R11" i="29"/>
  <c r="Q11" i="29"/>
  <c r="J23" i="40"/>
  <c r="H23" i="40"/>
  <c r="G23" i="40"/>
  <c r="E23" i="40"/>
  <c r="R11" i="40"/>
  <c r="Q11" i="40"/>
  <c r="J23" i="39"/>
  <c r="H23" i="39"/>
  <c r="G23" i="39"/>
  <c r="E23" i="39"/>
  <c r="R11" i="39"/>
  <c r="Q11" i="39"/>
  <c r="J23" i="35"/>
  <c r="H23" i="35"/>
  <c r="G23" i="35"/>
  <c r="E23" i="35"/>
  <c r="R11" i="35"/>
  <c r="Q11" i="35"/>
  <c r="E23" i="28"/>
  <c r="G23" i="28"/>
  <c r="H23" i="28"/>
  <c r="J23" i="28"/>
  <c r="R11" i="28"/>
  <c r="Q11" i="28"/>
  <c r="E22" i="27"/>
  <c r="G22" i="27"/>
  <c r="H22" i="27"/>
  <c r="J22" i="27"/>
  <c r="R11" i="27"/>
  <c r="Q11" i="27"/>
  <c r="H23" i="26"/>
  <c r="E23" i="26"/>
  <c r="H22" i="25"/>
  <c r="E22" i="25"/>
  <c r="J22" i="25"/>
  <c r="G22" i="25"/>
  <c r="R11" i="25"/>
  <c r="Q11" i="25"/>
  <c r="J23" i="26"/>
  <c r="G23" i="26"/>
  <c r="R11" i="26"/>
  <c r="Q11" i="26"/>
  <c r="M24" i="30" l="1"/>
  <c r="N24" i="30"/>
  <c r="P24" i="30"/>
  <c r="Q9" i="30"/>
  <c r="R9" i="30"/>
  <c r="Q10" i="30"/>
  <c r="R10" i="30"/>
  <c r="Q12" i="30"/>
  <c r="R12" i="30"/>
  <c r="Q13" i="30"/>
  <c r="R13" i="30"/>
  <c r="Q14" i="30"/>
  <c r="R14" i="30"/>
  <c r="Q15" i="30"/>
  <c r="R15" i="30"/>
  <c r="Q16" i="30"/>
  <c r="R16" i="30"/>
  <c r="Q17" i="30"/>
  <c r="R17" i="30"/>
  <c r="Q18" i="30"/>
  <c r="R18" i="30"/>
  <c r="Q19" i="30"/>
  <c r="R19" i="30"/>
  <c r="R20" i="30"/>
  <c r="R21" i="30"/>
  <c r="R22" i="30"/>
  <c r="R23" i="30"/>
  <c r="R8" i="30"/>
  <c r="Q8" i="30"/>
  <c r="R7" i="30"/>
  <c r="Q7" i="30"/>
  <c r="R6" i="30"/>
  <c r="R24" i="30" s="1"/>
  <c r="Q6" i="30"/>
  <c r="K24" i="41"/>
  <c r="M24" i="41"/>
  <c r="N24" i="41"/>
  <c r="P24" i="41"/>
  <c r="Q9" i="41"/>
  <c r="R9" i="41"/>
  <c r="Q10" i="41"/>
  <c r="R10" i="41"/>
  <c r="Q12" i="41"/>
  <c r="R12" i="41"/>
  <c r="Q13" i="41"/>
  <c r="R13" i="41"/>
  <c r="Q14" i="41"/>
  <c r="R14" i="41"/>
  <c r="Q15" i="41"/>
  <c r="R15" i="41"/>
  <c r="Q16" i="41"/>
  <c r="R16" i="41"/>
  <c r="Q17" i="41"/>
  <c r="R17" i="41"/>
  <c r="Q18" i="41"/>
  <c r="R18" i="41"/>
  <c r="Q19" i="41"/>
  <c r="R19" i="41"/>
  <c r="R20" i="41"/>
  <c r="R21" i="41"/>
  <c r="R22" i="41"/>
  <c r="R23" i="41"/>
  <c r="R8" i="41"/>
  <c r="Q8" i="41"/>
  <c r="R7" i="41"/>
  <c r="Q7" i="41"/>
  <c r="R6" i="41"/>
  <c r="Q6" i="41"/>
  <c r="K24" i="29"/>
  <c r="M24" i="29"/>
  <c r="N24" i="29"/>
  <c r="P24" i="29"/>
  <c r="Q8" i="29"/>
  <c r="R8" i="29"/>
  <c r="Q9" i="29"/>
  <c r="R9" i="29"/>
  <c r="Q10" i="29"/>
  <c r="R10" i="29"/>
  <c r="Q12" i="29"/>
  <c r="R12" i="29"/>
  <c r="Q13" i="29"/>
  <c r="R13" i="29"/>
  <c r="Q14" i="29"/>
  <c r="R14" i="29"/>
  <c r="Q15" i="29"/>
  <c r="R15" i="29"/>
  <c r="Q16" i="29"/>
  <c r="R16" i="29"/>
  <c r="Q17" i="29"/>
  <c r="R17" i="29"/>
  <c r="Q18" i="29"/>
  <c r="R18" i="29"/>
  <c r="Q19" i="29"/>
  <c r="R19" i="29"/>
  <c r="R20" i="29"/>
  <c r="R21" i="29"/>
  <c r="R22" i="29"/>
  <c r="R23" i="29"/>
  <c r="R7" i="29"/>
  <c r="Q7" i="29"/>
  <c r="R6" i="29"/>
  <c r="R24" i="29" s="1"/>
  <c r="Q6" i="29"/>
  <c r="K23" i="40"/>
  <c r="M23" i="40"/>
  <c r="N23" i="40"/>
  <c r="P23" i="40"/>
  <c r="Q8" i="40"/>
  <c r="R8" i="40"/>
  <c r="Q9" i="40"/>
  <c r="R9" i="40"/>
  <c r="Q10" i="40"/>
  <c r="R10" i="40"/>
  <c r="Q12" i="40"/>
  <c r="R12" i="40"/>
  <c r="Q13" i="40"/>
  <c r="R13" i="40"/>
  <c r="Q14" i="40"/>
  <c r="R14" i="40"/>
  <c r="Q15" i="40"/>
  <c r="R15" i="40"/>
  <c r="Q16" i="40"/>
  <c r="R16" i="40"/>
  <c r="Q17" i="40"/>
  <c r="R17" i="40"/>
  <c r="Q18" i="40"/>
  <c r="R18" i="40"/>
  <c r="R20" i="40"/>
  <c r="R21" i="40"/>
  <c r="R22" i="40"/>
  <c r="R7" i="40"/>
  <c r="Q7" i="40"/>
  <c r="R6" i="40"/>
  <c r="Q6" i="40"/>
  <c r="Q23" i="40" s="1"/>
  <c r="K23" i="39"/>
  <c r="M23" i="39"/>
  <c r="N23" i="39"/>
  <c r="P23" i="39"/>
  <c r="Q8" i="39"/>
  <c r="R8" i="39"/>
  <c r="Q9" i="39"/>
  <c r="R9" i="39"/>
  <c r="Q10" i="39"/>
  <c r="R10" i="39"/>
  <c r="Q12" i="39"/>
  <c r="R12" i="39"/>
  <c r="Q13" i="39"/>
  <c r="R13" i="39"/>
  <c r="Q14" i="39"/>
  <c r="R14" i="39"/>
  <c r="Q15" i="39"/>
  <c r="R15" i="39"/>
  <c r="Q16" i="39"/>
  <c r="R16" i="39"/>
  <c r="Q17" i="39"/>
  <c r="R17" i="39"/>
  <c r="Q18" i="39"/>
  <c r="R18" i="39"/>
  <c r="R20" i="39"/>
  <c r="R21" i="39"/>
  <c r="R22" i="39"/>
  <c r="R7" i="39"/>
  <c r="Q7" i="39"/>
  <c r="R6" i="39"/>
  <c r="Q6" i="39"/>
  <c r="Q23" i="39" s="1"/>
  <c r="Q8" i="35"/>
  <c r="R8" i="35"/>
  <c r="Q9" i="35"/>
  <c r="R9" i="35"/>
  <c r="Q10" i="35"/>
  <c r="R10" i="35"/>
  <c r="Q12" i="35"/>
  <c r="R12" i="35"/>
  <c r="Q13" i="35"/>
  <c r="R13" i="35"/>
  <c r="Q14" i="35"/>
  <c r="R14" i="35"/>
  <c r="Q15" i="35"/>
  <c r="R15" i="35"/>
  <c r="Q16" i="35"/>
  <c r="R16" i="35"/>
  <c r="Q17" i="35"/>
  <c r="R17" i="35"/>
  <c r="Q18" i="35"/>
  <c r="R18" i="35"/>
  <c r="R20" i="35"/>
  <c r="R21" i="35"/>
  <c r="R22" i="35"/>
  <c r="R7" i="35"/>
  <c r="Q7" i="35"/>
  <c r="R6" i="35"/>
  <c r="Q6" i="35"/>
  <c r="Q7" i="28"/>
  <c r="Q8" i="28"/>
  <c r="Q9" i="28"/>
  <c r="Q10" i="28"/>
  <c r="Q12" i="28"/>
  <c r="Q13" i="28"/>
  <c r="Q14" i="28"/>
  <c r="Q15" i="28"/>
  <c r="Q16" i="28"/>
  <c r="Q17" i="28"/>
  <c r="Q18" i="28"/>
  <c r="Q6" i="28"/>
  <c r="P23" i="35"/>
  <c r="N23" i="35"/>
  <c r="M23" i="35"/>
  <c r="K23" i="35"/>
  <c r="K23" i="28"/>
  <c r="M23" i="28"/>
  <c r="N23" i="28"/>
  <c r="P23" i="28"/>
  <c r="R15" i="28"/>
  <c r="R16" i="28"/>
  <c r="R17" i="28"/>
  <c r="R18" i="28"/>
  <c r="R20" i="28"/>
  <c r="R21" i="28"/>
  <c r="R22" i="28"/>
  <c r="R14" i="28"/>
  <c r="R13" i="28"/>
  <c r="R12" i="28"/>
  <c r="R10" i="28"/>
  <c r="R9" i="28"/>
  <c r="R8" i="28"/>
  <c r="R7" i="28"/>
  <c r="R6" i="28"/>
  <c r="K22" i="27"/>
  <c r="M22" i="27"/>
  <c r="N22" i="27"/>
  <c r="P22" i="27"/>
  <c r="R21" i="27"/>
  <c r="R20" i="27"/>
  <c r="R18" i="27"/>
  <c r="R17" i="27"/>
  <c r="R16" i="27"/>
  <c r="R15" i="27"/>
  <c r="R14" i="27"/>
  <c r="R13" i="27"/>
  <c r="R12" i="27"/>
  <c r="R10" i="27"/>
  <c r="R9" i="27"/>
  <c r="R8" i="27"/>
  <c r="R7" i="27"/>
  <c r="R6" i="27"/>
  <c r="Q17" i="27"/>
  <c r="Q16" i="27"/>
  <c r="Q15" i="27"/>
  <c r="Q14" i="27"/>
  <c r="Q13" i="27"/>
  <c r="Q12" i="27"/>
  <c r="Q10" i="27"/>
  <c r="Q9" i="27"/>
  <c r="Q8" i="27"/>
  <c r="Q7" i="27"/>
  <c r="Q6" i="27"/>
  <c r="Q18" i="26"/>
  <c r="Q17" i="26"/>
  <c r="Q16" i="26"/>
  <c r="Q15" i="26"/>
  <c r="Q14" i="26"/>
  <c r="Q13" i="26"/>
  <c r="Q12" i="26"/>
  <c r="Q10" i="26"/>
  <c r="Q9" i="26"/>
  <c r="Q8" i="26"/>
  <c r="Q7" i="26"/>
  <c r="Q6" i="26"/>
  <c r="Q7" i="25"/>
  <c r="Q8" i="25"/>
  <c r="Q9" i="25"/>
  <c r="Q10" i="25"/>
  <c r="Q12" i="25"/>
  <c r="Q13" i="25"/>
  <c r="Q14" i="25"/>
  <c r="Q15" i="25"/>
  <c r="Q16" i="25"/>
  <c r="Q17" i="25"/>
  <c r="Q6" i="25"/>
  <c r="R7" i="25"/>
  <c r="R8" i="25"/>
  <c r="R9" i="25"/>
  <c r="R10" i="25"/>
  <c r="R12" i="25"/>
  <c r="R13" i="25"/>
  <c r="R14" i="25"/>
  <c r="R15" i="25"/>
  <c r="R16" i="25"/>
  <c r="R17" i="25"/>
  <c r="R18" i="25"/>
  <c r="R19" i="25"/>
  <c r="R20" i="25"/>
  <c r="R21" i="25"/>
  <c r="R6" i="25"/>
  <c r="K22" i="25"/>
  <c r="M22" i="25"/>
  <c r="N22" i="25"/>
  <c r="P22" i="25"/>
  <c r="R7" i="26"/>
  <c r="R8" i="26"/>
  <c r="R9" i="26"/>
  <c r="R12" i="26"/>
  <c r="R13" i="26"/>
  <c r="R14" i="26"/>
  <c r="R15" i="26"/>
  <c r="R16" i="26"/>
  <c r="R17" i="26"/>
  <c r="R18" i="26"/>
  <c r="R19" i="26"/>
  <c r="R20" i="26"/>
  <c r="R21" i="26"/>
  <c r="R22" i="26"/>
  <c r="R6" i="26"/>
  <c r="P23" i="26"/>
  <c r="N23" i="26"/>
  <c r="M23" i="26"/>
  <c r="K23" i="26"/>
  <c r="R22" i="25" l="1"/>
  <c r="Q24" i="41"/>
  <c r="Q23" i="26"/>
  <c r="Q22" i="27"/>
  <c r="Q23" i="28"/>
  <c r="Q23" i="35"/>
  <c r="R23" i="39"/>
  <c r="R24" i="41"/>
  <c r="R22" i="27"/>
  <c r="Q22" i="25"/>
  <c r="R23" i="28"/>
  <c r="R23" i="35"/>
  <c r="Q24" i="29"/>
  <c r="Q24" i="30"/>
  <c r="R23" i="40"/>
</calcChain>
</file>

<file path=xl/sharedStrings.xml><?xml version="1.0" encoding="utf-8"?>
<sst xmlns="http://schemas.openxmlformats.org/spreadsheetml/2006/main" count="1866" uniqueCount="210">
  <si>
    <t>Zongora</t>
  </si>
  <si>
    <t>Orgona</t>
  </si>
  <si>
    <t>Gitár</t>
  </si>
  <si>
    <t>Fuvola</t>
  </si>
  <si>
    <t>Oboa</t>
  </si>
  <si>
    <t>Klarinét</t>
  </si>
  <si>
    <t>Szaxofon</t>
  </si>
  <si>
    <t>Kürt</t>
  </si>
  <si>
    <t>Trombita</t>
  </si>
  <si>
    <t>Ütőhangszerek</t>
  </si>
  <si>
    <t>1.</t>
  </si>
  <si>
    <t>2.</t>
  </si>
  <si>
    <t>3.</t>
  </si>
  <si>
    <t>4.</t>
  </si>
  <si>
    <t>K</t>
  </si>
  <si>
    <t>Gy</t>
  </si>
  <si>
    <t>Testnevelés</t>
  </si>
  <si>
    <t>Összesen:</t>
  </si>
  <si>
    <t>Kódszám</t>
  </si>
  <si>
    <t>Repertoárismeret</t>
  </si>
  <si>
    <t>Szakmai idegen nyelv</t>
  </si>
  <si>
    <t>Kamarazene</t>
  </si>
  <si>
    <t>Énekkar</t>
  </si>
  <si>
    <t>Tantárgy</t>
  </si>
  <si>
    <t>össz.ó.</t>
  </si>
  <si>
    <t>össz. Kredit</t>
  </si>
  <si>
    <t>óra</t>
  </si>
  <si>
    <t xml:space="preserve">sz.k. </t>
  </si>
  <si>
    <t>kr.</t>
  </si>
  <si>
    <t>Művelődéstörténet</t>
  </si>
  <si>
    <t>Multimédiás ismeretek</t>
  </si>
  <si>
    <t>Zenei menedzsment</t>
  </si>
  <si>
    <t>Általános és magyar zenetörténet</t>
  </si>
  <si>
    <t>Stílusismeret, analízis</t>
  </si>
  <si>
    <t>Zongora főtárgy</t>
  </si>
  <si>
    <t>Mesterkurzus</t>
  </si>
  <si>
    <t>Zongorakíséret</t>
  </si>
  <si>
    <t>aí</t>
  </si>
  <si>
    <t>Diplomahangverseny</t>
  </si>
  <si>
    <t>Orgona főtárgy</t>
  </si>
  <si>
    <t>Organológia</t>
  </si>
  <si>
    <t xml:space="preserve">Testnevelés </t>
  </si>
  <si>
    <t xml:space="preserve">K </t>
  </si>
  <si>
    <t>Korrepetíció</t>
  </si>
  <si>
    <t>Zenekar</t>
  </si>
  <si>
    <t> aí</t>
  </si>
  <si>
    <t> 0</t>
  </si>
  <si>
    <t>Fúvószenekar</t>
  </si>
  <si>
    <t>sz.k.</t>
  </si>
  <si>
    <t>Gitár Főtárgy</t>
  </si>
  <si>
    <t>Kürt főtárgy</t>
  </si>
  <si>
    <t>Trombita főtárgy</t>
  </si>
  <si>
    <t>ZKH-D-009MA</t>
  </si>
  <si>
    <t xml:space="preserve">Fuvola főtárgy </t>
  </si>
  <si>
    <t xml:space="preserve">Oboa főtárgy </t>
  </si>
  <si>
    <t xml:space="preserve">Klarinét főtárgy </t>
  </si>
  <si>
    <t>Zenekar (Gitárzenekar)</t>
  </si>
  <si>
    <t>Ütőhangszer főtárgy</t>
  </si>
  <si>
    <t xml:space="preserve">Szaxofon főtárgy </t>
  </si>
  <si>
    <t>ZKH-A-061MA</t>
  </si>
  <si>
    <t>KLASSZIKUS HANGSZERMŰVÉSZ MESTERKÉPZÉSI SZAK - ZONGORA SZAKIRÁNY</t>
  </si>
  <si>
    <t>Ajánlott tanterv</t>
  </si>
  <si>
    <t>Szabadon választható tárgyak**</t>
  </si>
  <si>
    <t>Megjegyzések:</t>
  </si>
  <si>
    <t>KLASSZIKUS HANGSZERMŰVÉSZ MESTERKÉPZÉSI SZAK - ORGONA SZAKIRÁNY</t>
  </si>
  <si>
    <t xml:space="preserve">     A szabadon választható tantárgyak kreditértéke és óraszáma, az aktuális félévi meghirdetésektől függ. </t>
  </si>
  <si>
    <t>KLASSZIKUS HANGSZERMŰVÉSZ MESTERKÉPZÉSI SZAK - GITÁR SZAKIRÁNY</t>
  </si>
  <si>
    <t>KLASSZIKUS HANGSZERMŰVÉSZ MESTERKÉPZÉSI SZAK - FUVOLA SZAKIRÁNY</t>
  </si>
  <si>
    <t>KLASSZIKUS HANGSZERMŰVÉSZ MESTERKÉPZÉSI SZAK - OBOA SZAKIRÁNY</t>
  </si>
  <si>
    <t>ZTES01-02</t>
  </si>
  <si>
    <t>Szakmai idegen nyelv*</t>
  </si>
  <si>
    <t>Idegennyelv *</t>
  </si>
  <si>
    <t xml:space="preserve">** A szabadon választható tantárgyakat az itt megjelöltektől eltérően, a szabadon választható tantárgyakhoz rendelt össz-kreditértéken belül, </t>
  </si>
  <si>
    <t xml:space="preserve">      a hallgató által választott tetszőleges félév- és kreditfelosztásban veheti fel.</t>
  </si>
  <si>
    <t xml:space="preserve">*A Szakmai idegennyelv tárgyat csa azok a hallgatók veheti fel akik az adott nyelvből  B2-es nyelvvizsgával rendelkeznek. </t>
  </si>
  <si>
    <t>KLASSZIKUS HANGSZERMŰVÉSZ MESTERKÉPZÉSI SZAK - KLARINÉT SZAKIRÁNY</t>
  </si>
  <si>
    <t xml:space="preserve">     Az a hallgató aki nem rendelkezik B2-es szintű nyelvvizsgával az adott nyelvből csak az Idegennylev tárgyat veheti fel. </t>
  </si>
  <si>
    <t xml:space="preserve">     A két tárgy közül egyet, az előírt kurzusszámban, kötelező teljesíteni.</t>
  </si>
  <si>
    <t>KLASSZIKUS HANGSZERMŰVÉSZ MESTERKÉPZÉSI SZAK - SZAXOFON SZAKIRÁNY</t>
  </si>
  <si>
    <t>KLASSZIKUS HANGSZERMŰVÉSZ MESTERKÉPZÉSI SZAK - KÜRT SZAKIRÁNY</t>
  </si>
  <si>
    <t>KLASSZIKUS HANGSZERMŰVÉSZ MESTERKÉPZÉSI SZAK - TROMBITA SZAKIRÁNY</t>
  </si>
  <si>
    <t>KLASSZIKUS HANGSZERMŰVÉSZ MESTERKÉPZÉSI SZAK - ÜTŐHANGSZER SZAKIRÁNY</t>
  </si>
  <si>
    <t>Rézfúvós együttes</t>
  </si>
  <si>
    <t>Hatályos: 2018. szeptember 1-től</t>
  </si>
  <si>
    <t>Klasszikus Hangszerművész MA</t>
  </si>
  <si>
    <t>Idegen nyelv *</t>
  </si>
  <si>
    <t>ZKH-A-101MA-102MA</t>
  </si>
  <si>
    <t>ZKH-A-051MA-052MA</t>
  </si>
  <si>
    <t>ZKH-A-081MA-082MA</t>
  </si>
  <si>
    <t>ZKH-A-001MA-002MA</t>
  </si>
  <si>
    <t>ZKH-A-111MA-112MA</t>
  </si>
  <si>
    <t>ZKH-ZO-001MA-004MA</t>
  </si>
  <si>
    <t>ZKH-ZO-011MA-012MA</t>
  </si>
  <si>
    <t>ZKH-ZO-021MA-024MA</t>
  </si>
  <si>
    <t>ZKH-A-071MA-074MA</t>
  </si>
  <si>
    <t>ZKH-A-031MA-034MA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</si>
  <si>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</si>
  <si>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>Mesterkurzus***</t>
  </si>
  <si>
    <t>Előfeltétel</t>
  </si>
  <si>
    <t>ÓRA-TÍPUS</t>
  </si>
  <si>
    <t>E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</si>
  <si>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</si>
  <si>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</si>
  <si>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</si>
  <si>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</si>
  <si>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 ♫</t>
    </r>
    <r>
      <rPr>
        <sz val="9"/>
        <color theme="1"/>
        <rFont val="Calibri"/>
        <family val="2"/>
        <charset val="238"/>
        <scheme val="minor"/>
      </rPr>
      <t xml:space="preserve">= Egymásra épülő tantárgy. </t>
    </r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</si>
  <si>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</si>
  <si>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</si>
  <si>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</si>
  <si>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</si>
  <si>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</si>
  <si>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</si>
  <si>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Ko = konzultáció</t>
  </si>
  <si>
    <t xml:space="preserve">   aí = aláírás</t>
  </si>
  <si>
    <r>
      <t xml:space="preserve">  </t>
    </r>
    <r>
      <rPr>
        <sz val="11"/>
        <color indexed="8"/>
        <rFont val="Calibri"/>
        <family val="2"/>
        <charset val="238"/>
      </rPr>
      <t xml:space="preserve"> ♪ </t>
    </r>
    <r>
      <rPr>
        <sz val="9"/>
        <color indexed="8"/>
        <rFont val="Calibri"/>
        <family val="2"/>
        <charset val="238"/>
      </rPr>
      <t>= a megjelölt tantárggyal párhuzamosan vagy azt követően vehető fel</t>
    </r>
  </si>
  <si>
    <t xml:space="preserve">   Szi = szigorlat</t>
  </si>
  <si>
    <t xml:space="preserve">   ZV= záróvizsga</t>
  </si>
  <si>
    <t xml:space="preserve">   Sz = szeminárium</t>
  </si>
  <si>
    <t>♫</t>
  </si>
  <si>
    <t>ZKH-A-011MA-012MA</t>
  </si>
  <si>
    <t>ZKH-OR-001MA-004MA</t>
  </si>
  <si>
    <t>ZKH-OR-011MA-012MA</t>
  </si>
  <si>
    <t>ZKH-OR-021MA-022MA</t>
  </si>
  <si>
    <t>ZKH-OR-031MA-034MA</t>
  </si>
  <si>
    <t>ZKH-FV-001MA-004MA</t>
  </si>
  <si>
    <t>ZKH-FV-011MA-012MA</t>
  </si>
  <si>
    <t>ZKH-A-041MA-044MA</t>
  </si>
  <si>
    <t>ZKH-A-021MA-022MA</t>
  </si>
  <si>
    <t>ZKH-A-121MA-124MA</t>
  </si>
  <si>
    <t>ZKH-GI-001MA-004MA</t>
  </si>
  <si>
    <t>ZKH-GI-011MA-012MA</t>
  </si>
  <si>
    <t>ZKH-GI-021MA-024MA</t>
  </si>
  <si>
    <t>ZKH-SX-001MA-004MA</t>
  </si>
  <si>
    <t>ZKH-SX-011MA-012MA</t>
  </si>
  <si>
    <t>ZKH-OB-001MA-004MA</t>
  </si>
  <si>
    <t>ZKH-OB-011MA-012MA</t>
  </si>
  <si>
    <t>ZKH-KL-001MA-004MA</t>
  </si>
  <si>
    <t>ZKH-KL-011MA-012MA</t>
  </si>
  <si>
    <t>ZKH-KU-001MA-004MA</t>
  </si>
  <si>
    <t>ZKH-KU-011MA-012MA</t>
  </si>
  <si>
    <t>ZKH-A-091MA-094MA</t>
  </si>
  <si>
    <t>ZKH-TR-001MA-004MA</t>
  </si>
  <si>
    <t>ZKH-TR-011MA-012MA</t>
  </si>
  <si>
    <t>ZKH-UT-001MA-004MA</t>
  </si>
  <si>
    <t>ZKH-UT-011MA-012MA</t>
  </si>
  <si>
    <t>ZKH-A-0201A-022MA</t>
  </si>
  <si>
    <t>Klasszikus énekművész</t>
  </si>
  <si>
    <t>Operaének</t>
  </si>
  <si>
    <t>Oratórium- és dalének</t>
  </si>
  <si>
    <t>KLASSZIKUS ÉNEKMŰVÉSZ MESTERKÉPZÉSI SZAK - OPERAÉNEK SZAKIRÁNY</t>
  </si>
  <si>
    <t>ZKE-A-061MA</t>
  </si>
  <si>
    <t>ZKE-A-051MA-052MA</t>
  </si>
  <si>
    <t>ZKE-A-081MA-082MA</t>
  </si>
  <si>
    <t>ZKE-A-001MA-002MA</t>
  </si>
  <si>
    <t>ZKE-A-101MA-102MA</t>
  </si>
  <si>
    <t>ZKE-A-111MA-112MA</t>
  </si>
  <si>
    <t>ZKE-A-011MA-012MA</t>
  </si>
  <si>
    <t>ZKE-OP-011MA-013MA</t>
  </si>
  <si>
    <t>Opera- és dalirodalom</t>
  </si>
  <si>
    <t>ZKE-OP-001MA-004MA</t>
  </si>
  <si>
    <t>Operaének főtárgy</t>
  </si>
  <si>
    <t>ZKE-A-021MA-024MA</t>
  </si>
  <si>
    <t>ZKE-OP-021MA-022MA</t>
  </si>
  <si>
    <t>Színészmesterség</t>
  </si>
  <si>
    <t>ZKE-A-041MA-042MA</t>
  </si>
  <si>
    <t>Színpadi mozgás</t>
  </si>
  <si>
    <t>ZKE-A-091MA-094MA</t>
  </si>
  <si>
    <t>Színpadi szerepgyakorlat</t>
  </si>
  <si>
    <t>ZKE-A-071MA-072MA</t>
  </si>
  <si>
    <t>Idegen nyelvű szerepgyakorlat</t>
  </si>
  <si>
    <t>ZKE-A-031MA-032MA</t>
  </si>
  <si>
    <t>Kamaraének</t>
  </si>
  <si>
    <t>Szabadon választható tárgyak*</t>
  </si>
  <si>
    <t>ZKE-D-009MA</t>
  </si>
  <si>
    <t>KLASSZIKUS ÉNEKMŰVÉSZ MESTERKÉPZÉSI SZAK - ORATÓRIUM- ÉS DALÉNEK SZAKIRÁNY</t>
  </si>
  <si>
    <t>ZKE-OR-011MA-013MA</t>
  </si>
  <si>
    <t>Oratórium és dalirodalom</t>
  </si>
  <si>
    <t>ZKE-OR-001MA-004MA</t>
  </si>
  <si>
    <t>Oratórium- és dalének főtárgy</t>
  </si>
  <si>
    <t>Önálló szakok</t>
  </si>
  <si>
    <t>Karmester - Fúvószenekari karnagy</t>
  </si>
  <si>
    <t>Kóruskarnagy</t>
  </si>
  <si>
    <t>KARMESTER MESTERKÉPZÉSI SZAK - FÚVÓSZENEKARI KARNAGY SZAKIRÁNY</t>
  </si>
  <si>
    <t>ZKM-FK-061MA</t>
  </si>
  <si>
    <r>
      <t>ZKM-FK-051MA</t>
    </r>
    <r>
      <rPr>
        <sz val="11"/>
        <color theme="4" tint="-0.249977111117893"/>
        <rFont val="Calibri"/>
        <family val="2"/>
        <charset val="238"/>
        <scheme val="minor"/>
      </rPr>
      <t>-052MA</t>
    </r>
  </si>
  <si>
    <r>
      <t>ZKM-FK-081MA</t>
    </r>
    <r>
      <rPr>
        <sz val="11"/>
        <color theme="4" tint="-0.249977111117893"/>
        <rFont val="Calibri"/>
        <family val="2"/>
        <charset val="238"/>
        <scheme val="minor"/>
      </rPr>
      <t>-082MA</t>
    </r>
  </si>
  <si>
    <r>
      <t>ZKM-FK-001MA</t>
    </r>
    <r>
      <rPr>
        <sz val="11"/>
        <color theme="4" tint="-0.249977111117893"/>
        <rFont val="Calibri"/>
        <family val="2"/>
        <charset val="238"/>
        <scheme val="minor"/>
      </rPr>
      <t>-002MA</t>
    </r>
  </si>
  <si>
    <r>
      <t>ZKM-FK-021MA</t>
    </r>
    <r>
      <rPr>
        <sz val="11"/>
        <color theme="4" tint="-0.249977111117893"/>
        <rFont val="Calibri"/>
        <family val="2"/>
        <charset val="238"/>
        <scheme val="minor"/>
      </rPr>
      <t>-024MA</t>
    </r>
  </si>
  <si>
    <t>Transzponálás és partitúraolvasás</t>
  </si>
  <si>
    <r>
      <t>ZKM-FK-031MA</t>
    </r>
    <r>
      <rPr>
        <sz val="11"/>
        <color theme="4" tint="-0.249977111117893"/>
        <rFont val="Calibri"/>
        <family val="2"/>
        <charset val="238"/>
        <scheme val="minor"/>
      </rPr>
      <t>-034MA</t>
    </r>
  </si>
  <si>
    <t>Hangszerelés</t>
  </si>
  <si>
    <t>Zv</t>
  </si>
  <si>
    <r>
      <t>ZKM-FK-101MA</t>
    </r>
    <r>
      <rPr>
        <sz val="11"/>
        <color theme="4" tint="-0.249977111117893"/>
        <rFont val="Calibri"/>
        <family val="2"/>
        <charset val="238"/>
        <scheme val="minor"/>
      </rPr>
      <t>-102MA</t>
    </r>
  </si>
  <si>
    <t>Szakmai nyelv</t>
  </si>
  <si>
    <r>
      <t>ZKM-FK-011MA</t>
    </r>
    <r>
      <rPr>
        <sz val="11"/>
        <color theme="4" tint="-0.249977111117893"/>
        <rFont val="Calibri"/>
        <family val="2"/>
        <charset val="238"/>
        <scheme val="minor"/>
      </rPr>
      <t>-012MA</t>
    </r>
  </si>
  <si>
    <r>
      <t>ZKM-FK-041MA</t>
    </r>
    <r>
      <rPr>
        <sz val="11"/>
        <color theme="4" tint="-0.249977111117893"/>
        <rFont val="Calibri"/>
        <family val="2"/>
        <charset val="238"/>
        <scheme val="minor"/>
      </rPr>
      <t>-044MA</t>
    </r>
  </si>
  <si>
    <t>Zenekari vezényléstechnika</t>
  </si>
  <si>
    <r>
      <t>ZKM-FK-111MA</t>
    </r>
    <r>
      <rPr>
        <sz val="11"/>
        <color theme="4" tint="-0.249977111117893"/>
        <rFont val="Calibri"/>
        <family val="2"/>
        <charset val="238"/>
        <scheme val="minor"/>
      </rPr>
      <t>-112MA</t>
    </r>
  </si>
  <si>
    <t>Énekkari vezényléstechnika</t>
  </si>
  <si>
    <r>
      <t>ZKM-FK-091MA</t>
    </r>
    <r>
      <rPr>
        <sz val="11"/>
        <color theme="4" tint="-0.249977111117893"/>
        <rFont val="Calibri"/>
        <family val="2"/>
        <charset val="238"/>
        <scheme val="minor"/>
      </rPr>
      <t>-094MA</t>
    </r>
  </si>
  <si>
    <t xml:space="preserve">Zenekari vezénylés </t>
  </si>
  <si>
    <r>
      <t>ZKM-FK-121MA</t>
    </r>
    <r>
      <rPr>
        <sz val="11"/>
        <color theme="4" tint="-0.249977111117893"/>
        <rFont val="Calibri"/>
        <family val="2"/>
        <charset val="238"/>
        <scheme val="minor"/>
      </rPr>
      <t>-124MA</t>
    </r>
  </si>
  <si>
    <r>
      <t>ZKM-FK-131MA</t>
    </r>
    <r>
      <rPr>
        <sz val="11"/>
        <color theme="4" tint="-0.249977111117893"/>
        <rFont val="Calibri"/>
        <family val="2"/>
        <charset val="238"/>
        <scheme val="minor"/>
      </rPr>
      <t>-134MA</t>
    </r>
  </si>
  <si>
    <r>
      <t>ZKM-FK-151MA</t>
    </r>
    <r>
      <rPr>
        <sz val="11"/>
        <color theme="4" tint="-0.249977111117893"/>
        <rFont val="Calibri"/>
        <family val="2"/>
        <charset val="238"/>
        <scheme val="minor"/>
      </rPr>
      <t>-154MA</t>
    </r>
  </si>
  <si>
    <t>Zongora kötelező</t>
  </si>
  <si>
    <r>
      <t>ZKM-FK-071MA</t>
    </r>
    <r>
      <rPr>
        <sz val="11"/>
        <color theme="4" tint="-0.249977111117893"/>
        <rFont val="Calibri"/>
        <family val="2"/>
        <charset val="238"/>
        <scheme val="minor"/>
      </rPr>
      <t>-074MA</t>
    </r>
  </si>
  <si>
    <r>
      <t>ZKM-FK-141MA</t>
    </r>
    <r>
      <rPr>
        <sz val="11"/>
        <color theme="4" tint="-0.249977111117893"/>
        <rFont val="Calibri"/>
        <family val="2"/>
        <charset val="238"/>
        <scheme val="minor"/>
      </rPr>
      <t>-144MA</t>
    </r>
  </si>
  <si>
    <t>Társas zenei gyakorlat</t>
  </si>
  <si>
    <t>ZKM-D-009MA</t>
  </si>
  <si>
    <t>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</si>
</sst>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color indexed="8"/>
      <name val="Arial CE"/>
      <charset val="238"/>
    </font>
    <font>
      <u/>
      <sz val="10"/>
      <color indexed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u/>
      <sz val="14"/>
      <color indexed="12"/>
      <name val="Arial CE"/>
      <charset val="238"/>
    </font>
    <font>
      <b/>
      <sz val="14"/>
      <name val="Arial CE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u/>
      <sz val="14"/>
      <color theme="0"/>
      <name val="Arial CE"/>
      <charset val="238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Arial CE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9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15" xfId="0" applyFont="1" applyFill="1" applyBorder="1" applyAlignment="1">
      <alignment horizontal="justify"/>
    </xf>
    <xf numFmtId="0" fontId="0" fillId="0" borderId="15" xfId="0" applyFont="1" applyBorder="1" applyAlignment="1">
      <alignment vertical="center"/>
    </xf>
    <xf numFmtId="0" fontId="0" fillId="0" borderId="0" xfId="0" applyFont="1"/>
    <xf numFmtId="0" fontId="8" fillId="0" borderId="24" xfId="0" applyFont="1" applyFill="1" applyBorder="1" applyAlignment="1"/>
    <xf numFmtId="0" fontId="8" fillId="0" borderId="24" xfId="0" applyFont="1" applyFill="1" applyBorder="1" applyAlignment="1">
      <alignment horizontal="justify"/>
    </xf>
    <xf numFmtId="0" fontId="0" fillId="0" borderId="24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26" xfId="0" applyFont="1" applyFill="1" applyBorder="1" applyAlignment="1"/>
    <xf numFmtId="0" fontId="0" fillId="0" borderId="25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7" xfId="0" applyFont="1" applyBorder="1" applyAlignment="1">
      <alignment vertical="center"/>
    </xf>
    <xf numFmtId="0" fontId="8" fillId="0" borderId="16" xfId="0" applyFont="1" applyFill="1" applyBorder="1" applyAlignment="1">
      <alignment horizontal="justify"/>
    </xf>
    <xf numFmtId="0" fontId="8" fillId="0" borderId="34" xfId="0" applyFont="1" applyFill="1" applyBorder="1" applyAlignment="1">
      <alignment horizontal="justify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6" fillId="0" borderId="24" xfId="0" applyFont="1" applyFill="1" applyBorder="1" applyAlignment="1">
      <alignment horizontal="justify"/>
    </xf>
    <xf numFmtId="0" fontId="0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0" fillId="0" borderId="22" xfId="0" applyFont="1" applyFill="1" applyBorder="1"/>
    <xf numFmtId="0" fontId="7" fillId="0" borderId="1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4" borderId="2" xfId="1" applyFont="1" applyFill="1" applyBorder="1" applyAlignment="1" applyProtection="1">
      <alignment vertical="center"/>
    </xf>
    <xf numFmtId="0" fontId="16" fillId="3" borderId="3" xfId="1" applyFont="1" applyFill="1" applyBorder="1" applyAlignment="1" applyProtection="1">
      <alignment vertical="center"/>
    </xf>
    <xf numFmtId="0" fontId="16" fillId="7" borderId="3" xfId="1" applyFont="1" applyFill="1" applyBorder="1" applyAlignment="1" applyProtection="1">
      <alignment vertical="center"/>
    </xf>
    <xf numFmtId="0" fontId="16" fillId="5" borderId="3" xfId="1" applyFont="1" applyFill="1" applyBorder="1" applyAlignment="1" applyProtection="1">
      <alignment vertical="center"/>
    </xf>
    <xf numFmtId="0" fontId="16" fillId="8" borderId="3" xfId="1" applyFont="1" applyFill="1" applyBorder="1" applyAlignment="1" applyProtection="1">
      <alignment vertical="center"/>
    </xf>
    <xf numFmtId="0" fontId="16" fillId="9" borderId="3" xfId="1" applyFont="1" applyFill="1" applyBorder="1" applyAlignment="1" applyProtection="1">
      <alignment vertical="center"/>
    </xf>
    <xf numFmtId="0" fontId="16" fillId="10" borderId="3" xfId="1" applyFont="1" applyFill="1" applyBorder="1" applyAlignment="1" applyProtection="1">
      <alignment vertical="center"/>
    </xf>
    <xf numFmtId="0" fontId="16" fillId="12" borderId="3" xfId="1" applyFont="1" applyFill="1" applyBorder="1" applyAlignment="1" applyProtection="1">
      <alignment vertical="center"/>
    </xf>
    <xf numFmtId="0" fontId="16" fillId="11" borderId="3" xfId="1" applyFont="1" applyFill="1" applyBorder="1" applyAlignment="1" applyProtection="1">
      <alignment vertical="center"/>
    </xf>
    <xf numFmtId="0" fontId="16" fillId="6" borderId="4" xfId="1" applyFont="1" applyFill="1" applyBorder="1" applyAlignment="1" applyProtection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8" fillId="0" borderId="15" xfId="0" applyFont="1" applyFill="1" applyBorder="1" applyAlignment="1">
      <alignment horizontal="justify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0" fillId="0" borderId="25" xfId="0" applyFont="1" applyBorder="1" applyAlignment="1">
      <alignment horizontal="right" vertical="center"/>
    </xf>
    <xf numFmtId="0" fontId="20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2" fillId="0" borderId="0" xfId="0" applyFont="1"/>
    <xf numFmtId="0" fontId="13" fillId="0" borderId="0" xfId="0" applyFont="1" applyAlignment="1"/>
    <xf numFmtId="0" fontId="23" fillId="0" borderId="0" xfId="0" applyFont="1" applyFill="1" applyAlignment="1">
      <alignment vertical="center"/>
    </xf>
    <xf numFmtId="0" fontId="25" fillId="0" borderId="0" xfId="0" applyFont="1"/>
    <xf numFmtId="0" fontId="8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justify"/>
    </xf>
    <xf numFmtId="0" fontId="19" fillId="0" borderId="22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9" fillId="0" borderId="42" xfId="0" applyFont="1" applyBorder="1" applyAlignment="1">
      <alignment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2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7" fillId="0" borderId="1" xfId="0" applyFont="1" applyFill="1" applyBorder="1"/>
    <xf numFmtId="0" fontId="0" fillId="0" borderId="2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10" fillId="0" borderId="23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6" fillId="14" borderId="1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9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6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8" fillId="0" borderId="15" xfId="0" applyFont="1" applyFill="1" applyBorder="1" applyAlignment="1">
      <alignment horizontal="justify"/>
    </xf>
    <xf numFmtId="0" fontId="0" fillId="0" borderId="15" xfId="0" applyFont="1" applyBorder="1" applyAlignment="1">
      <alignment vertical="center"/>
    </xf>
    <xf numFmtId="0" fontId="8" fillId="0" borderId="24" xfId="0" applyFont="1" applyFill="1" applyBorder="1" applyAlignment="1"/>
    <xf numFmtId="0" fontId="8" fillId="0" borderId="24" xfId="0" applyFont="1" applyFill="1" applyBorder="1" applyAlignment="1">
      <alignment horizontal="justify"/>
    </xf>
    <xf numFmtId="0" fontId="8" fillId="0" borderId="26" xfId="0" applyFont="1" applyFill="1" applyBorder="1" applyAlignment="1"/>
    <xf numFmtId="0" fontId="10" fillId="0" borderId="1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0" fillId="0" borderId="23" xfId="0" applyFont="1" applyBorder="1" applyAlignment="1">
      <alignment horizontal="right" vertical="center"/>
    </xf>
    <xf numFmtId="0" fontId="30" fillId="0" borderId="42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8" fillId="16" borderId="1" xfId="1" applyFont="1" applyFill="1" applyBorder="1" applyAlignment="1" applyProtection="1">
      <alignment vertical="center"/>
    </xf>
    <xf numFmtId="0" fontId="31" fillId="15" borderId="1" xfId="1" applyFont="1" applyFill="1" applyBorder="1" applyAlignment="1" applyProtection="1">
      <alignment vertical="center"/>
    </xf>
    <xf numFmtId="0" fontId="13" fillId="0" borderId="0" xfId="0" applyFont="1" applyFill="1" applyBorder="1" applyAlignment="1">
      <alignment horizontal="left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36" xfId="0" applyFont="1" applyFill="1" applyBorder="1" applyAlignment="1">
      <alignment horizontal="center" vertical="center" wrapText="1"/>
    </xf>
    <xf numFmtId="0" fontId="11" fillId="8" borderId="37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1" fillId="9" borderId="19" xfId="0" applyFont="1" applyFill="1" applyBorder="1" applyAlignment="1">
      <alignment horizontal="center" vertical="center" wrapText="1"/>
    </xf>
    <xf numFmtId="0" fontId="11" fillId="9" borderId="36" xfId="0" applyFont="1" applyFill="1" applyBorder="1" applyAlignment="1">
      <alignment horizontal="center" vertical="center" wrapText="1"/>
    </xf>
    <xf numFmtId="0" fontId="11" fillId="9" borderId="37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36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15" fillId="12" borderId="19" xfId="0" applyFont="1" applyFill="1" applyBorder="1" applyAlignment="1">
      <alignment horizontal="center" vertical="center" wrapText="1"/>
    </xf>
    <xf numFmtId="0" fontId="15" fillId="12" borderId="36" xfId="0" applyFont="1" applyFill="1" applyBorder="1" applyAlignment="1">
      <alignment horizontal="center" vertical="center" wrapText="1"/>
    </xf>
    <xf numFmtId="0" fontId="15" fillId="12" borderId="37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49" fontId="26" fillId="2" borderId="19" xfId="0" applyNumberFormat="1" applyFont="1" applyFill="1" applyBorder="1" applyAlignment="1">
      <alignment horizontal="center" vertical="center" wrapText="1"/>
    </xf>
    <xf numFmtId="49" fontId="26" fillId="2" borderId="10" xfId="0" applyNumberFormat="1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36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15" fillId="13" borderId="45" xfId="0" applyFont="1" applyFill="1" applyBorder="1" applyAlignment="1">
      <alignment horizontal="center" vertical="center" wrapText="1"/>
    </xf>
    <xf numFmtId="0" fontId="15" fillId="13" borderId="46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15" fillId="13" borderId="18" xfId="0" applyFont="1" applyFill="1" applyBorder="1" applyAlignment="1">
      <alignment horizontal="center" vertical="center" wrapText="1"/>
    </xf>
    <xf numFmtId="0" fontId="15" fillId="13" borderId="14" xfId="0" applyFont="1" applyFill="1" applyBorder="1" applyAlignment="1">
      <alignment horizontal="center" vertical="center" wrapText="1"/>
    </xf>
    <xf numFmtId="0" fontId="11" fillId="14" borderId="45" xfId="0" applyFont="1" applyFill="1" applyBorder="1" applyAlignment="1">
      <alignment horizontal="center" vertical="center" wrapText="1"/>
    </xf>
    <xf numFmtId="0" fontId="11" fillId="14" borderId="46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18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horizontal="center" vertical="center" wrapText="1"/>
    </xf>
    <xf numFmtId="0" fontId="15" fillId="16" borderId="45" xfId="0" applyFont="1" applyFill="1" applyBorder="1" applyAlignment="1">
      <alignment horizontal="center" vertical="center" wrapText="1"/>
    </xf>
    <xf numFmtId="0" fontId="15" fillId="16" borderId="46" xfId="0" applyFont="1" applyFill="1" applyBorder="1" applyAlignment="1">
      <alignment horizontal="center" vertical="center" wrapText="1"/>
    </xf>
    <xf numFmtId="0" fontId="15" fillId="16" borderId="19" xfId="0" applyFont="1" applyFill="1" applyBorder="1" applyAlignment="1">
      <alignment horizontal="center" vertical="center" wrapText="1"/>
    </xf>
    <xf numFmtId="0" fontId="15" fillId="16" borderId="36" xfId="0" applyFont="1" applyFill="1" applyBorder="1" applyAlignment="1">
      <alignment horizontal="center" vertical="center" wrapText="1"/>
    </xf>
    <xf numFmtId="0" fontId="15" fillId="16" borderId="37" xfId="0" applyFont="1" applyFill="1" applyBorder="1" applyAlignment="1">
      <alignment horizontal="center" vertical="center" wrapText="1"/>
    </xf>
    <xf numFmtId="0" fontId="16" fillId="13" borderId="1" xfId="1" applyFont="1" applyFill="1" applyBorder="1" applyAlignment="1" applyProtection="1">
      <alignment vertical="center"/>
    </xf>
  </cellXfs>
  <cellStyles count="12">
    <cellStyle name="Ezres 2" xfId="4"/>
    <cellStyle name="Ezres 2 2" xfId="9"/>
    <cellStyle name="Ezres 3" xfId="5"/>
    <cellStyle name="Ezres 3 2" xfId="6"/>
    <cellStyle name="Ezres 3 2 2" xfId="11"/>
    <cellStyle name="Ezres 3 3" xfId="10"/>
    <cellStyle name="Hivatkozás" xfId="1" builtinId="8"/>
    <cellStyle name="Normál" xfId="0" builtinId="0"/>
    <cellStyle name="Normál 2" xfId="2"/>
    <cellStyle name="Normál 3" xfId="7"/>
    <cellStyle name="Normál 3 2" xfId="8"/>
    <cellStyle name="Normál 4" xfId="3"/>
  </cellStyles>
  <dxfs count="0"/>
  <tableStyles count="0" defaultTableStyle="TableStyleMedium2" defaultPivotStyle="PivotStyleLight16"/>
  <colors>
    <mruColors>
      <color rgb="FF0000FF"/>
      <color rgb="FFFED07E"/>
      <color rgb="FFFFFF66"/>
      <color rgb="FFDAA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tabSelected="1" workbookViewId="0">
      <selection activeCell="H4" sqref="H4"/>
    </sheetView>
  </sheetViews>
  <sheetFormatPr defaultRowHeight="15.95" customHeight="1" x14ac:dyDescent="0.25"/>
  <cols>
    <col min="1" max="1" width="3" style="2" customWidth="1"/>
    <col min="2" max="2" width="27.5703125" style="2" bestFit="1" customWidth="1"/>
    <col min="3" max="3" width="3.42578125" style="2" customWidth="1"/>
    <col min="4" max="4" width="5.28515625" style="2" customWidth="1"/>
    <col min="5" max="5" width="28.42578125" style="2" bestFit="1" customWidth="1"/>
    <col min="6" max="7" width="9.140625" style="2"/>
    <col min="8" max="8" width="44.7109375" style="2" bestFit="1" customWidth="1"/>
    <col min="9" max="16384" width="9.140625" style="2"/>
  </cols>
  <sheetData>
    <row r="2" spans="2:8" ht="51.75" customHeight="1" x14ac:dyDescent="0.3">
      <c r="B2" s="72" t="s">
        <v>84</v>
      </c>
      <c r="C2" s="1"/>
      <c r="E2" s="143" t="s">
        <v>146</v>
      </c>
      <c r="H2" s="143" t="s">
        <v>179</v>
      </c>
    </row>
    <row r="3" spans="2:8" ht="15.95" customHeight="1" x14ac:dyDescent="0.25">
      <c r="B3" s="3"/>
      <c r="E3" s="3"/>
      <c r="H3" s="153"/>
    </row>
    <row r="4" spans="2:8" ht="30" customHeight="1" x14ac:dyDescent="0.25">
      <c r="B4" s="62" t="s">
        <v>0</v>
      </c>
      <c r="C4" s="3"/>
      <c r="E4" s="289" t="s">
        <v>147</v>
      </c>
      <c r="H4" s="183" t="s">
        <v>180</v>
      </c>
    </row>
    <row r="5" spans="2:8" ht="30" customHeight="1" x14ac:dyDescent="0.25">
      <c r="B5" s="63" t="s">
        <v>1</v>
      </c>
      <c r="C5" s="3"/>
      <c r="E5" s="152" t="s">
        <v>148</v>
      </c>
      <c r="H5" s="184" t="s">
        <v>181</v>
      </c>
    </row>
    <row r="6" spans="2:8" ht="30" customHeight="1" x14ac:dyDescent="0.25">
      <c r="B6" s="64" t="s">
        <v>2</v>
      </c>
      <c r="C6" s="3"/>
    </row>
    <row r="7" spans="2:8" ht="30" customHeight="1" x14ac:dyDescent="0.25">
      <c r="B7" s="65" t="s">
        <v>3</v>
      </c>
      <c r="C7" s="3"/>
    </row>
    <row r="8" spans="2:8" ht="30" customHeight="1" x14ac:dyDescent="0.25">
      <c r="B8" s="66" t="s">
        <v>4</v>
      </c>
      <c r="C8" s="3"/>
    </row>
    <row r="9" spans="2:8" ht="30" customHeight="1" x14ac:dyDescent="0.25">
      <c r="B9" s="67" t="s">
        <v>5</v>
      </c>
    </row>
    <row r="10" spans="2:8" ht="30" customHeight="1" x14ac:dyDescent="0.25">
      <c r="B10" s="68" t="s">
        <v>6</v>
      </c>
    </row>
    <row r="11" spans="2:8" ht="30" customHeight="1" x14ac:dyDescent="0.25">
      <c r="B11" s="69" t="s">
        <v>7</v>
      </c>
    </row>
    <row r="12" spans="2:8" ht="30" customHeight="1" x14ac:dyDescent="0.25">
      <c r="B12" s="70" t="s">
        <v>8</v>
      </c>
    </row>
    <row r="13" spans="2:8" ht="30" customHeight="1" x14ac:dyDescent="0.25">
      <c r="B13" s="71" t="s">
        <v>9</v>
      </c>
    </row>
  </sheetData>
  <sheetProtection algorithmName="SHA-512" hashValue="Weej0OZ4tZfJkoAmG6GfJ7U/BoYXi5/ncNss0ayAaNhCvuatS97bVMt5alrR0S+dTkYbqqXyxIvAtIJyJOlh+A==" saltValue="C70P7Qc0+aaoXMOUi4jl+A==" spinCount="100000" sheet="1" objects="1" scenarios="1"/>
  <hyperlinks>
    <hyperlink ref="B5" location="Orgona!A1" display="Orgona"/>
    <hyperlink ref="B4" location="Zongora!A1" display="Zongora"/>
    <hyperlink ref="B6" location="Gitár!A1" display="Gitár"/>
    <hyperlink ref="B7" location="Fuvola!A1" display="Fuvola"/>
    <hyperlink ref="B8" location="Oboa!A1" display="Oboa"/>
    <hyperlink ref="B9" location="Klarinét!A1" display="Klarinét"/>
    <hyperlink ref="B10" location="Szaxofon!A1" display="Szaxofon"/>
    <hyperlink ref="B11" location="Kürt!A1" display="Kürt"/>
    <hyperlink ref="B12" location="Trombita!A1" display="Trombita"/>
    <hyperlink ref="B13" location="Ütőhangszer!A1" display="Ütőhangszerek"/>
    <hyperlink ref="E4" location="Operaének!A1" display="Operaének"/>
    <hyperlink ref="E5" location="'Oratórium és dalének'!A1" display="Oratórium- és dalének"/>
    <hyperlink ref="H4" location="'Fúvószenekari karnagy'!A1" display="Karmester - Fúvószenekari karnagy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R38"/>
  <sheetViews>
    <sheetView showGridLines="0" view="pageBreakPreview" zoomScale="115" zoomScaleNormal="100" zoomScaleSheetLayoutView="115" workbookViewId="0">
      <selection activeCell="A13" sqref="A13"/>
    </sheetView>
  </sheetViews>
  <sheetFormatPr defaultRowHeight="15" x14ac:dyDescent="0.25"/>
  <cols>
    <col min="1" max="1" width="22.140625" style="28" customWidth="1"/>
    <col min="2" max="2" width="31.42578125" style="28" bestFit="1" customWidth="1"/>
    <col min="3" max="3" width="10.28515625" style="28" bestFit="1" customWidth="1"/>
    <col min="4" max="4" width="8.42578125" style="28" customWidth="1"/>
    <col min="5" max="16" width="5.42578125" style="28" customWidth="1"/>
    <col min="17" max="18" width="7.5703125" style="28" customWidth="1"/>
    <col min="19" max="16384" width="9.140625" style="28"/>
  </cols>
  <sheetData>
    <row r="1" spans="1:18" x14ac:dyDescent="0.25">
      <c r="A1" s="258" t="s">
        <v>80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60"/>
    </row>
    <row r="2" spans="1:18" ht="15.75" thickBot="1" x14ac:dyDescent="0.3">
      <c r="A2" s="261" t="s">
        <v>61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3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256" t="s">
        <v>98</v>
      </c>
      <c r="D4" s="188" t="s">
        <v>99</v>
      </c>
      <c r="E4" s="202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11"/>
      <c r="B5" s="209"/>
      <c r="C5" s="257"/>
      <c r="D5" s="189"/>
      <c r="E5" s="17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6" t="s">
        <v>26</v>
      </c>
      <c r="O5" s="17" t="s">
        <v>27</v>
      </c>
      <c r="P5" s="78" t="s">
        <v>28</v>
      </c>
      <c r="Q5" s="200"/>
      <c r="R5" s="200"/>
    </row>
    <row r="6" spans="1:18" x14ac:dyDescent="0.25">
      <c r="A6" s="34" t="s">
        <v>59</v>
      </c>
      <c r="B6" s="35" t="s">
        <v>29</v>
      </c>
      <c r="C6" s="95"/>
      <c r="D6" s="140" t="s">
        <v>100</v>
      </c>
      <c r="E6" s="36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3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24" t="s">
        <v>30</v>
      </c>
      <c r="C7" s="111" t="s">
        <v>118</v>
      </c>
      <c r="D7" s="111" t="s">
        <v>15</v>
      </c>
      <c r="E7" s="8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3">
        <f>15*(E7+H7+K7+N7)</f>
        <v>60</v>
      </c>
      <c r="R7" s="85">
        <f>G7+J7+M7+P7</f>
        <v>4</v>
      </c>
    </row>
    <row r="8" spans="1:18" x14ac:dyDescent="0.25">
      <c r="A8" s="30" t="s">
        <v>88</v>
      </c>
      <c r="B8" s="24" t="s">
        <v>31</v>
      </c>
      <c r="C8" s="96"/>
      <c r="D8" s="111"/>
      <c r="E8" s="8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3">
        <f>15*(E8+H8+K8+N8)</f>
        <v>60</v>
      </c>
      <c r="R8" s="85">
        <f>G8+J8+M8+P8</f>
        <v>4</v>
      </c>
    </row>
    <row r="9" spans="1:18" x14ac:dyDescent="0.25">
      <c r="A9" s="30" t="s">
        <v>89</v>
      </c>
      <c r="B9" s="24" t="s">
        <v>32</v>
      </c>
      <c r="C9" s="111" t="s">
        <v>118</v>
      </c>
      <c r="D9" s="111" t="s">
        <v>100</v>
      </c>
      <c r="E9" s="8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3">
        <f>15*(E9+H9+K9+N9)</f>
        <v>60</v>
      </c>
      <c r="R9" s="85">
        <f>G9+J9+M9+P9</f>
        <v>6</v>
      </c>
    </row>
    <row r="10" spans="1:18" x14ac:dyDescent="0.25">
      <c r="A10" s="30" t="s">
        <v>86</v>
      </c>
      <c r="B10" s="24" t="s">
        <v>70</v>
      </c>
      <c r="C10" s="111" t="s">
        <v>118</v>
      </c>
      <c r="D10" s="111" t="s">
        <v>15</v>
      </c>
      <c r="E10" s="8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3">
        <f t="shared" ref="Q10:Q19" si="0">15*(E10+H10+K10+N10)</f>
        <v>60</v>
      </c>
      <c r="R10" s="85">
        <f t="shared" ref="R10:R23" si="1">G10+J10+M10+P10</f>
        <v>4</v>
      </c>
    </row>
    <row r="11" spans="1:18" x14ac:dyDescent="0.25">
      <c r="A11" s="30" t="s">
        <v>90</v>
      </c>
      <c r="B11" s="24" t="s">
        <v>71</v>
      </c>
      <c r="C11" s="111" t="s">
        <v>118</v>
      </c>
      <c r="D11" s="111" t="s">
        <v>15</v>
      </c>
      <c r="E11" s="8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3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24" t="s">
        <v>33</v>
      </c>
      <c r="C12" s="111"/>
      <c r="D12" s="111" t="s">
        <v>15</v>
      </c>
      <c r="E12" s="8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3">
        <f t="shared" si="0"/>
        <v>60</v>
      </c>
      <c r="R12" s="85">
        <f t="shared" si="1"/>
        <v>4</v>
      </c>
    </row>
    <row r="13" spans="1:18" x14ac:dyDescent="0.25">
      <c r="A13" s="117" t="s">
        <v>141</v>
      </c>
      <c r="B13" s="76" t="s">
        <v>51</v>
      </c>
      <c r="C13" s="112" t="s">
        <v>118</v>
      </c>
      <c r="D13" s="112" t="s">
        <v>15</v>
      </c>
      <c r="E13" s="118">
        <v>2</v>
      </c>
      <c r="F13" s="88" t="s">
        <v>42</v>
      </c>
      <c r="G13" s="81">
        <v>7</v>
      </c>
      <c r="H13" s="87">
        <v>2</v>
      </c>
      <c r="I13" s="88" t="s">
        <v>42</v>
      </c>
      <c r="J13" s="81">
        <v>7</v>
      </c>
      <c r="K13" s="87">
        <v>2</v>
      </c>
      <c r="L13" s="88" t="s">
        <v>42</v>
      </c>
      <c r="M13" s="81">
        <v>7</v>
      </c>
      <c r="N13" s="87">
        <v>2</v>
      </c>
      <c r="O13" s="88" t="s">
        <v>42</v>
      </c>
      <c r="P13" s="81">
        <v>7</v>
      </c>
      <c r="Q13" s="13">
        <f t="shared" si="0"/>
        <v>120</v>
      </c>
      <c r="R13" s="85">
        <f t="shared" si="1"/>
        <v>28</v>
      </c>
    </row>
    <row r="14" spans="1:18" x14ac:dyDescent="0.25">
      <c r="A14" s="117" t="s">
        <v>142</v>
      </c>
      <c r="B14" s="77" t="s">
        <v>19</v>
      </c>
      <c r="C14" s="113" t="s">
        <v>118</v>
      </c>
      <c r="D14" s="113" t="s">
        <v>100</v>
      </c>
      <c r="E14" s="122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89"/>
      <c r="L14" s="90"/>
      <c r="M14" s="80"/>
      <c r="N14" s="89"/>
      <c r="O14" s="90"/>
      <c r="P14" s="80"/>
      <c r="Q14" s="13">
        <f t="shared" si="0"/>
        <v>30</v>
      </c>
      <c r="R14" s="85">
        <f t="shared" si="1"/>
        <v>2</v>
      </c>
    </row>
    <row r="15" spans="1:18" x14ac:dyDescent="0.25">
      <c r="A15" s="30" t="s">
        <v>126</v>
      </c>
      <c r="B15" s="24" t="s">
        <v>43</v>
      </c>
      <c r="C15" s="114"/>
      <c r="D15" s="114" t="s">
        <v>15</v>
      </c>
      <c r="E15" s="8">
        <v>1</v>
      </c>
      <c r="F15" s="5" t="s">
        <v>15</v>
      </c>
      <c r="G15" s="80">
        <v>1</v>
      </c>
      <c r="H15" s="10">
        <v>1</v>
      </c>
      <c r="I15" s="5" t="s">
        <v>15</v>
      </c>
      <c r="J15" s="80">
        <v>1</v>
      </c>
      <c r="K15" s="10">
        <v>1</v>
      </c>
      <c r="L15" s="5" t="s">
        <v>15</v>
      </c>
      <c r="M15" s="80">
        <v>1</v>
      </c>
      <c r="N15" s="10">
        <v>1</v>
      </c>
      <c r="O15" s="5" t="s">
        <v>15</v>
      </c>
      <c r="P15" s="80">
        <v>1</v>
      </c>
      <c r="Q15" s="13">
        <f t="shared" si="0"/>
        <v>60</v>
      </c>
      <c r="R15" s="85">
        <f t="shared" si="1"/>
        <v>4</v>
      </c>
    </row>
    <row r="16" spans="1:18" x14ac:dyDescent="0.25">
      <c r="A16" s="30" t="s">
        <v>95</v>
      </c>
      <c r="B16" s="24" t="s">
        <v>21</v>
      </c>
      <c r="C16" s="113"/>
      <c r="D16" s="111" t="s">
        <v>15</v>
      </c>
      <c r="E16" s="8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10">
        <v>1</v>
      </c>
      <c r="O16" s="5" t="s">
        <v>15</v>
      </c>
      <c r="P16" s="80">
        <v>3</v>
      </c>
      <c r="Q16" s="13">
        <f t="shared" si="0"/>
        <v>60</v>
      </c>
      <c r="R16" s="85">
        <f t="shared" si="1"/>
        <v>12</v>
      </c>
    </row>
    <row r="17" spans="1:18" x14ac:dyDescent="0.25">
      <c r="A17" s="30" t="s">
        <v>127</v>
      </c>
      <c r="B17" s="24" t="s">
        <v>47</v>
      </c>
      <c r="C17" s="119"/>
      <c r="D17" s="141" t="s">
        <v>15</v>
      </c>
      <c r="E17" s="8">
        <v>2</v>
      </c>
      <c r="F17" s="5" t="s">
        <v>15</v>
      </c>
      <c r="G17" s="80">
        <v>2</v>
      </c>
      <c r="H17" s="10">
        <v>2</v>
      </c>
      <c r="I17" s="5" t="s">
        <v>15</v>
      </c>
      <c r="J17" s="80">
        <v>2</v>
      </c>
      <c r="K17" s="10"/>
      <c r="L17" s="5"/>
      <c r="M17" s="80"/>
      <c r="N17" s="10"/>
      <c r="O17" s="5"/>
      <c r="P17" s="80"/>
      <c r="Q17" s="13">
        <f t="shared" si="0"/>
        <v>60</v>
      </c>
      <c r="R17" s="85">
        <f t="shared" si="1"/>
        <v>4</v>
      </c>
    </row>
    <row r="18" spans="1:18" x14ac:dyDescent="0.25">
      <c r="A18" s="30" t="s">
        <v>140</v>
      </c>
      <c r="B18" s="24" t="s">
        <v>82</v>
      </c>
      <c r="C18" s="119"/>
      <c r="D18" s="141" t="s">
        <v>15</v>
      </c>
      <c r="E18" s="8">
        <v>2</v>
      </c>
      <c r="F18" s="5" t="s">
        <v>15</v>
      </c>
      <c r="G18" s="80">
        <v>1</v>
      </c>
      <c r="H18" s="10">
        <v>2</v>
      </c>
      <c r="I18" s="5" t="s">
        <v>15</v>
      </c>
      <c r="J18" s="80">
        <v>1</v>
      </c>
      <c r="K18" s="10">
        <v>2</v>
      </c>
      <c r="L18" s="5" t="s">
        <v>15</v>
      </c>
      <c r="M18" s="80">
        <v>1</v>
      </c>
      <c r="N18" s="10">
        <v>2</v>
      </c>
      <c r="O18" s="5" t="s">
        <v>15</v>
      </c>
      <c r="P18" s="80">
        <v>1</v>
      </c>
      <c r="Q18" s="13">
        <f t="shared" si="0"/>
        <v>120</v>
      </c>
      <c r="R18" s="85">
        <f t="shared" si="1"/>
        <v>4</v>
      </c>
    </row>
    <row r="19" spans="1:18" x14ac:dyDescent="0.25">
      <c r="A19" s="30" t="s">
        <v>128</v>
      </c>
      <c r="B19" s="24" t="s">
        <v>44</v>
      </c>
      <c r="C19" s="115"/>
      <c r="D19" s="115" t="s">
        <v>15</v>
      </c>
      <c r="E19" s="8">
        <v>4</v>
      </c>
      <c r="F19" s="5" t="s">
        <v>15</v>
      </c>
      <c r="G19" s="80">
        <v>4</v>
      </c>
      <c r="H19" s="10">
        <v>4</v>
      </c>
      <c r="I19" s="5" t="s">
        <v>15</v>
      </c>
      <c r="J19" s="80">
        <v>4</v>
      </c>
      <c r="K19" s="10">
        <v>4</v>
      </c>
      <c r="L19" s="5" t="s">
        <v>15</v>
      </c>
      <c r="M19" s="80">
        <v>4</v>
      </c>
      <c r="N19" s="10">
        <v>4</v>
      </c>
      <c r="O19" s="5" t="s">
        <v>15</v>
      </c>
      <c r="P19" s="80">
        <v>4</v>
      </c>
      <c r="Q19" s="13">
        <f t="shared" si="0"/>
        <v>240</v>
      </c>
      <c r="R19" s="85">
        <f t="shared" si="1"/>
        <v>16</v>
      </c>
    </row>
    <row r="20" spans="1:18" x14ac:dyDescent="0.25">
      <c r="A20" s="26" t="s">
        <v>69</v>
      </c>
      <c r="B20" s="24" t="s">
        <v>16</v>
      </c>
      <c r="C20" s="132"/>
      <c r="D20" s="132"/>
      <c r="E20" s="8"/>
      <c r="F20" s="5" t="s">
        <v>37</v>
      </c>
      <c r="G20" s="80">
        <v>0</v>
      </c>
      <c r="H20" s="10"/>
      <c r="I20" s="5" t="s">
        <v>37</v>
      </c>
      <c r="J20" s="80">
        <v>0</v>
      </c>
      <c r="K20" s="10"/>
      <c r="L20" s="5"/>
      <c r="M20" s="80"/>
      <c r="N20" s="10"/>
      <c r="O20" s="5"/>
      <c r="P20" s="80"/>
      <c r="Q20" s="13"/>
      <c r="R20" s="85">
        <f t="shared" si="1"/>
        <v>0</v>
      </c>
    </row>
    <row r="21" spans="1:18" x14ac:dyDescent="0.25">
      <c r="A21" s="53"/>
      <c r="B21" s="24" t="s">
        <v>35</v>
      </c>
      <c r="C21" s="133"/>
      <c r="D21" s="133"/>
      <c r="E21" s="135"/>
      <c r="F21" s="38"/>
      <c r="G21" s="80"/>
      <c r="H21" s="12"/>
      <c r="I21" s="38"/>
      <c r="J21" s="80">
        <v>2</v>
      </c>
      <c r="K21" s="10"/>
      <c r="L21" s="5"/>
      <c r="M21" s="80">
        <v>2</v>
      </c>
      <c r="N21" s="12"/>
      <c r="O21" s="5"/>
      <c r="P21" s="131"/>
      <c r="Q21" s="13"/>
      <c r="R21" s="85">
        <f t="shared" si="1"/>
        <v>4</v>
      </c>
    </row>
    <row r="22" spans="1:18" x14ac:dyDescent="0.25">
      <c r="A22" s="31"/>
      <c r="B22" s="7" t="s">
        <v>62</v>
      </c>
      <c r="C22" s="92"/>
      <c r="D22" s="97"/>
      <c r="E22" s="8"/>
      <c r="F22" s="5"/>
      <c r="G22" s="80"/>
      <c r="H22" s="10"/>
      <c r="I22" s="5"/>
      <c r="J22" s="80"/>
      <c r="K22" s="10"/>
      <c r="L22" s="5"/>
      <c r="M22" s="80">
        <v>7</v>
      </c>
      <c r="N22" s="12"/>
      <c r="O22" s="5"/>
      <c r="P22" s="131"/>
      <c r="Q22" s="13"/>
      <c r="R22" s="85">
        <f t="shared" si="1"/>
        <v>7</v>
      </c>
    </row>
    <row r="23" spans="1:18" ht="15.75" thickBot="1" x14ac:dyDescent="0.3">
      <c r="A23" s="44" t="s">
        <v>52</v>
      </c>
      <c r="B23" s="18" t="s">
        <v>38</v>
      </c>
      <c r="C23" s="93"/>
      <c r="D23" s="98"/>
      <c r="E23" s="32"/>
      <c r="F23" s="20"/>
      <c r="G23" s="82"/>
      <c r="H23" s="19"/>
      <c r="I23" s="20"/>
      <c r="J23" s="82"/>
      <c r="K23" s="19"/>
      <c r="L23" s="20"/>
      <c r="M23" s="82"/>
      <c r="N23" s="19"/>
      <c r="O23" s="20" t="s">
        <v>15</v>
      </c>
      <c r="P23" s="82">
        <v>15</v>
      </c>
      <c r="Q23" s="13"/>
      <c r="R23" s="85">
        <f t="shared" si="1"/>
        <v>15</v>
      </c>
    </row>
    <row r="24" spans="1:18" ht="15.75" thickBot="1" x14ac:dyDescent="0.3">
      <c r="A24" s="204" t="s">
        <v>17</v>
      </c>
      <c r="B24" s="205"/>
      <c r="C24" s="94"/>
      <c r="D24" s="99"/>
      <c r="E24" s="33">
        <f>SUM(E6:E23)-2</f>
        <v>23</v>
      </c>
      <c r="F24" s="49"/>
      <c r="G24" s="83">
        <f>SUM(G6:G23)-2</f>
        <v>30</v>
      </c>
      <c r="H24" s="33">
        <f>SUM(H6:H23)-2</f>
        <v>21</v>
      </c>
      <c r="I24" s="49"/>
      <c r="J24" s="83">
        <f>SUM(J6:J23)-2</f>
        <v>30</v>
      </c>
      <c r="K24" s="33">
        <f>SUM(K6:K23)</f>
        <v>12</v>
      </c>
      <c r="L24" s="49"/>
      <c r="M24" s="83">
        <f>SUM(M6:M23)</f>
        <v>27</v>
      </c>
      <c r="N24" s="33">
        <f>SUM(N6:N23)</f>
        <v>12</v>
      </c>
      <c r="O24" s="49"/>
      <c r="P24" s="83">
        <f>SUM(P6:P23)</f>
        <v>33</v>
      </c>
      <c r="Q24" s="22">
        <f>SUM(Q6:Q23)-60</f>
        <v>1020</v>
      </c>
      <c r="R24" s="86">
        <f>SUM(R6:R23)-4</f>
        <v>120</v>
      </c>
    </row>
    <row r="25" spans="1:18" x14ac:dyDescent="0.25">
      <c r="A25" s="52" t="s">
        <v>63</v>
      </c>
    </row>
    <row r="26" spans="1:18" x14ac:dyDescent="0.25">
      <c r="A26" s="51" t="s">
        <v>74</v>
      </c>
    </row>
    <row r="27" spans="1:18" x14ac:dyDescent="0.25">
      <c r="A27" s="51" t="s">
        <v>76</v>
      </c>
    </row>
    <row r="28" spans="1:18" x14ac:dyDescent="0.25">
      <c r="A28" s="51" t="s">
        <v>77</v>
      </c>
    </row>
    <row r="29" spans="1:18" x14ac:dyDescent="0.25">
      <c r="A29" s="51" t="s">
        <v>72</v>
      </c>
    </row>
    <row r="30" spans="1:18" x14ac:dyDescent="0.25">
      <c r="A30" s="51" t="s">
        <v>73</v>
      </c>
    </row>
    <row r="31" spans="1:18" x14ac:dyDescent="0.25">
      <c r="A31" s="51" t="s">
        <v>65</v>
      </c>
    </row>
    <row r="32" spans="1:18" x14ac:dyDescent="0.25">
      <c r="A32" s="110" t="s">
        <v>101</v>
      </c>
      <c r="B32"/>
      <c r="C32"/>
      <c r="D32" s="91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5">
      <c r="A33" s="107" t="s">
        <v>102</v>
      </c>
      <c r="B33"/>
      <c r="C33"/>
      <c r="D33" s="91"/>
      <c r="E33"/>
      <c r="F33"/>
      <c r="G33"/>
      <c r="H33"/>
      <c r="I33"/>
      <c r="J33"/>
      <c r="K33" s="108" t="s">
        <v>103</v>
      </c>
      <c r="L33" s="107"/>
      <c r="M33"/>
      <c r="N33"/>
      <c r="O33"/>
      <c r="P33" s="107" t="s">
        <v>104</v>
      </c>
      <c r="Q33"/>
      <c r="R33"/>
    </row>
    <row r="34" spans="1:18" x14ac:dyDescent="0.25">
      <c r="A34" s="51" t="s">
        <v>105</v>
      </c>
      <c r="B34"/>
      <c r="C34"/>
      <c r="D34"/>
      <c r="E34" s="107"/>
      <c r="F34"/>
      <c r="G34"/>
      <c r="H34"/>
      <c r="I34"/>
      <c r="J34"/>
      <c r="K34" s="108" t="s">
        <v>106</v>
      </c>
      <c r="L34" s="107"/>
      <c r="M34"/>
      <c r="N34"/>
      <c r="O34"/>
      <c r="P34" s="107" t="s">
        <v>107</v>
      </c>
      <c r="Q34"/>
      <c r="R34"/>
    </row>
    <row r="35" spans="1:18" x14ac:dyDescent="0.25">
      <c r="A35" s="51" t="s">
        <v>108</v>
      </c>
      <c r="B35"/>
      <c r="C35"/>
      <c r="D35"/>
      <c r="E35" s="107"/>
      <c r="F35"/>
      <c r="G35"/>
      <c r="H35"/>
      <c r="I35"/>
      <c r="J35"/>
      <c r="K35" s="108" t="s">
        <v>109</v>
      </c>
      <c r="L35" s="51"/>
      <c r="M35"/>
      <c r="N35"/>
      <c r="O35"/>
      <c r="P35" s="51" t="s">
        <v>110</v>
      </c>
      <c r="Q35"/>
      <c r="R35"/>
    </row>
    <row r="36" spans="1:18" x14ac:dyDescent="0.25">
      <c r="A36" s="51" t="s">
        <v>111</v>
      </c>
      <c r="B36"/>
      <c r="C36"/>
      <c r="D36"/>
      <c r="E36" s="51"/>
      <c r="F36"/>
      <c r="G36"/>
      <c r="H36"/>
      <c r="I36"/>
      <c r="J36"/>
      <c r="K36" s="108" t="s">
        <v>112</v>
      </c>
      <c r="L36" s="51"/>
      <c r="M36"/>
      <c r="N36"/>
      <c r="O36"/>
      <c r="P36" s="107" t="s">
        <v>113</v>
      </c>
      <c r="Q36"/>
      <c r="R36"/>
    </row>
    <row r="37" spans="1:18" x14ac:dyDescent="0.25">
      <c r="A37" s="109" t="s">
        <v>114</v>
      </c>
      <c r="B37"/>
      <c r="C37"/>
      <c r="D37" s="51"/>
      <c r="E37" s="51"/>
      <c r="F37"/>
      <c r="G37"/>
      <c r="H37"/>
      <c r="I37"/>
      <c r="J37" s="51"/>
      <c r="K37" s="108" t="s">
        <v>117</v>
      </c>
      <c r="L37" s="51"/>
      <c r="M37"/>
      <c r="N37"/>
      <c r="O37"/>
      <c r="P37" s="107" t="s">
        <v>115</v>
      </c>
      <c r="Q37"/>
      <c r="R37"/>
    </row>
    <row r="38" spans="1:18" x14ac:dyDescent="0.25">
      <c r="A38"/>
      <c r="B38"/>
      <c r="C38"/>
      <c r="D38" s="91"/>
      <c r="E38"/>
      <c r="F38"/>
      <c r="G38"/>
      <c r="H38"/>
      <c r="I38"/>
      <c r="J38"/>
      <c r="K38"/>
      <c r="L38"/>
      <c r="M38"/>
      <c r="N38"/>
      <c r="O38"/>
      <c r="P38" s="107" t="s">
        <v>116</v>
      </c>
      <c r="Q38"/>
      <c r="R38"/>
    </row>
  </sheetData>
  <sheetProtection algorithmName="SHA-512" hashValue="lr0MEQ3/O1agC7mqjXhJqm6gWIxYTXlpKcstn69+nwWVKEFdAqrpDKFMGG8aJjKfISSNpGZO26TA+r2hBavP7g==" saltValue="G6eOmUB+8skb4qpfdyPtKw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4:B24"/>
    <mergeCell ref="A4:A5"/>
    <mergeCell ref="B4:B5"/>
    <mergeCell ref="E4:G4"/>
    <mergeCell ref="H4:J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2" orientation="landscape" horizontalDpi="300" verticalDpi="300" r:id="rId1"/>
  <headerFooter>
    <oddHeader>&amp;C&amp;A MA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38"/>
  <sheetViews>
    <sheetView showGridLines="0" view="pageBreakPreview" zoomScale="115" zoomScaleNormal="100" zoomScaleSheetLayoutView="115" workbookViewId="0">
      <selection activeCell="A13" sqref="A13"/>
    </sheetView>
  </sheetViews>
  <sheetFormatPr defaultRowHeight="15" x14ac:dyDescent="0.25"/>
  <cols>
    <col min="1" max="1" width="22.85546875" style="28" customWidth="1"/>
    <col min="2" max="2" width="31.42578125" style="28" customWidth="1"/>
    <col min="3" max="3" width="10.28515625" style="28" bestFit="1" customWidth="1"/>
    <col min="4" max="4" width="9" style="28" customWidth="1"/>
    <col min="5" max="16" width="5.140625" style="28" customWidth="1"/>
    <col min="17" max="18" width="8.42578125" style="28" customWidth="1"/>
    <col min="19" max="16384" width="9.140625" style="28"/>
  </cols>
  <sheetData>
    <row r="1" spans="1:18" x14ac:dyDescent="0.25">
      <c r="A1" s="266" t="s">
        <v>81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8"/>
    </row>
    <row r="2" spans="1:18" ht="15.75" thickBot="1" x14ac:dyDescent="0.3">
      <c r="A2" s="269" t="s">
        <v>61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1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10" t="s">
        <v>23</v>
      </c>
      <c r="C4" s="186" t="s">
        <v>98</v>
      </c>
      <c r="D4" s="236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11"/>
      <c r="B5" s="211"/>
      <c r="C5" s="187"/>
      <c r="D5" s="237"/>
      <c r="E5" s="16" t="s">
        <v>26</v>
      </c>
      <c r="F5" s="17" t="s">
        <v>48</v>
      </c>
      <c r="G5" s="78" t="s">
        <v>28</v>
      </c>
      <c r="H5" s="16" t="s">
        <v>26</v>
      </c>
      <c r="I5" s="17" t="s">
        <v>48</v>
      </c>
      <c r="J5" s="78" t="s">
        <v>28</v>
      </c>
      <c r="K5" s="16" t="s">
        <v>26</v>
      </c>
      <c r="L5" s="17" t="s">
        <v>48</v>
      </c>
      <c r="M5" s="78" t="s">
        <v>28</v>
      </c>
      <c r="N5" s="16" t="s">
        <v>26</v>
      </c>
      <c r="O5" s="17" t="s">
        <v>48</v>
      </c>
      <c r="P5" s="78" t="s">
        <v>28</v>
      </c>
      <c r="Q5" s="200"/>
      <c r="R5" s="200"/>
    </row>
    <row r="6" spans="1:18" x14ac:dyDescent="0.25">
      <c r="A6" s="34" t="s">
        <v>59</v>
      </c>
      <c r="B6" s="35" t="s">
        <v>29</v>
      </c>
      <c r="C6" s="95"/>
      <c r="D6" s="14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3">
        <f>15*(E6+H6+K6+N6)</f>
        <v>30</v>
      </c>
      <c r="R6" s="142">
        <f>G6+J6+M6+P6</f>
        <v>2</v>
      </c>
    </row>
    <row r="7" spans="1:18" x14ac:dyDescent="0.25">
      <c r="A7" s="29" t="s">
        <v>87</v>
      </c>
      <c r="B7" s="24" t="s">
        <v>30</v>
      </c>
      <c r="C7" s="111" t="s">
        <v>118</v>
      </c>
      <c r="D7" s="11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3">
        <f>15*(E7+H7+K7+N7)</f>
        <v>60</v>
      </c>
      <c r="R7" s="142">
        <f>G7+J7+M7+P7</f>
        <v>4</v>
      </c>
    </row>
    <row r="8" spans="1:18" x14ac:dyDescent="0.25">
      <c r="A8" s="30" t="s">
        <v>88</v>
      </c>
      <c r="B8" s="24" t="s">
        <v>31</v>
      </c>
      <c r="C8" s="96"/>
      <c r="D8" s="11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3">
        <f>15*(E8+H8+K8+N8)</f>
        <v>60</v>
      </c>
      <c r="R8" s="142">
        <f>G8+J8+M8+P8</f>
        <v>4</v>
      </c>
    </row>
    <row r="9" spans="1:18" x14ac:dyDescent="0.25">
      <c r="A9" s="30" t="s">
        <v>89</v>
      </c>
      <c r="B9" s="24" t="s">
        <v>32</v>
      </c>
      <c r="C9" s="111" t="s">
        <v>118</v>
      </c>
      <c r="D9" s="11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3">
        <f>15*(E9+H9+K9+N9)</f>
        <v>60</v>
      </c>
      <c r="R9" s="142">
        <f>G9+J9+M9+P9</f>
        <v>6</v>
      </c>
    </row>
    <row r="10" spans="1:18" x14ac:dyDescent="0.25">
      <c r="A10" s="30" t="s">
        <v>86</v>
      </c>
      <c r="B10" s="24" t="s">
        <v>70</v>
      </c>
      <c r="C10" s="111" t="s">
        <v>118</v>
      </c>
      <c r="D10" s="11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3">
        <f t="shared" ref="Q10:Q19" si="0">15*(E10+H10+K10+N10)</f>
        <v>60</v>
      </c>
      <c r="R10" s="142">
        <f t="shared" ref="R10:R23" si="1">G10+J10+M10+P10</f>
        <v>4</v>
      </c>
    </row>
    <row r="11" spans="1:18" x14ac:dyDescent="0.25">
      <c r="A11" s="30" t="s">
        <v>90</v>
      </c>
      <c r="B11" s="24" t="s">
        <v>71</v>
      </c>
      <c r="C11" s="111" t="s">
        <v>118</v>
      </c>
      <c r="D11" s="11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3">
        <f t="shared" si="0"/>
        <v>60</v>
      </c>
      <c r="R11" s="142">
        <f t="shared" si="1"/>
        <v>4</v>
      </c>
    </row>
    <row r="12" spans="1:18" x14ac:dyDescent="0.25">
      <c r="A12" s="30" t="s">
        <v>119</v>
      </c>
      <c r="B12" s="24" t="s">
        <v>33</v>
      </c>
      <c r="C12" s="111"/>
      <c r="D12" s="111" t="s">
        <v>15</v>
      </c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3">
        <f t="shared" si="0"/>
        <v>60</v>
      </c>
      <c r="R12" s="142">
        <f t="shared" si="1"/>
        <v>4</v>
      </c>
    </row>
    <row r="13" spans="1:18" x14ac:dyDescent="0.25">
      <c r="A13" s="117" t="s">
        <v>143</v>
      </c>
      <c r="B13" s="76" t="s">
        <v>57</v>
      </c>
      <c r="C13" s="112" t="s">
        <v>118</v>
      </c>
      <c r="D13" s="112" t="s">
        <v>15</v>
      </c>
      <c r="E13" s="87">
        <v>2</v>
      </c>
      <c r="F13" s="88" t="s">
        <v>14</v>
      </c>
      <c r="G13" s="81">
        <v>7</v>
      </c>
      <c r="H13" s="87">
        <v>2</v>
      </c>
      <c r="I13" s="88" t="s">
        <v>14</v>
      </c>
      <c r="J13" s="81">
        <v>7</v>
      </c>
      <c r="K13" s="87">
        <v>2</v>
      </c>
      <c r="L13" s="88" t="s">
        <v>14</v>
      </c>
      <c r="M13" s="81">
        <v>7</v>
      </c>
      <c r="N13" s="87">
        <v>2</v>
      </c>
      <c r="O13" s="88" t="s">
        <v>14</v>
      </c>
      <c r="P13" s="81">
        <v>7</v>
      </c>
      <c r="Q13" s="13">
        <f t="shared" si="0"/>
        <v>120</v>
      </c>
      <c r="R13" s="142">
        <f t="shared" si="1"/>
        <v>28</v>
      </c>
    </row>
    <row r="14" spans="1:18" x14ac:dyDescent="0.25">
      <c r="A14" s="117" t="s">
        <v>144</v>
      </c>
      <c r="B14" s="77" t="s">
        <v>19</v>
      </c>
      <c r="C14" s="113" t="s">
        <v>118</v>
      </c>
      <c r="D14" s="113" t="s">
        <v>100</v>
      </c>
      <c r="E14" s="89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89"/>
      <c r="L14" s="90"/>
      <c r="M14" s="80"/>
      <c r="N14" s="89"/>
      <c r="O14" s="90"/>
      <c r="P14" s="80"/>
      <c r="Q14" s="13">
        <f t="shared" si="0"/>
        <v>30</v>
      </c>
      <c r="R14" s="142">
        <f t="shared" si="1"/>
        <v>2</v>
      </c>
    </row>
    <row r="15" spans="1:18" x14ac:dyDescent="0.25">
      <c r="A15" s="30" t="s">
        <v>126</v>
      </c>
      <c r="B15" s="24" t="s">
        <v>43</v>
      </c>
      <c r="C15" s="114"/>
      <c r="D15" s="114" t="s">
        <v>15</v>
      </c>
      <c r="E15" s="10">
        <v>1</v>
      </c>
      <c r="F15" s="5" t="s">
        <v>14</v>
      </c>
      <c r="G15" s="80">
        <v>1</v>
      </c>
      <c r="H15" s="10">
        <v>1</v>
      </c>
      <c r="I15" s="5" t="s">
        <v>14</v>
      </c>
      <c r="J15" s="80">
        <v>1</v>
      </c>
      <c r="K15" s="10">
        <v>1</v>
      </c>
      <c r="L15" s="5" t="s">
        <v>14</v>
      </c>
      <c r="M15" s="80">
        <v>1</v>
      </c>
      <c r="N15" s="10">
        <v>1</v>
      </c>
      <c r="O15" s="5" t="s">
        <v>14</v>
      </c>
      <c r="P15" s="80">
        <v>1</v>
      </c>
      <c r="Q15" s="13">
        <f t="shared" si="0"/>
        <v>60</v>
      </c>
      <c r="R15" s="142">
        <f t="shared" si="1"/>
        <v>4</v>
      </c>
    </row>
    <row r="16" spans="1:18" x14ac:dyDescent="0.25">
      <c r="A16" s="30" t="s">
        <v>95</v>
      </c>
      <c r="B16" s="24" t="s">
        <v>21</v>
      </c>
      <c r="C16" s="113"/>
      <c r="D16" s="111" t="s">
        <v>15</v>
      </c>
      <c r="E16" s="10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10">
        <v>1</v>
      </c>
      <c r="O16" s="5" t="s">
        <v>15</v>
      </c>
      <c r="P16" s="80">
        <v>3</v>
      </c>
      <c r="Q16" s="13">
        <f t="shared" si="0"/>
        <v>60</v>
      </c>
      <c r="R16" s="142">
        <f t="shared" si="1"/>
        <v>12</v>
      </c>
    </row>
    <row r="17" spans="1:18" x14ac:dyDescent="0.25">
      <c r="A17" s="30" t="s">
        <v>145</v>
      </c>
      <c r="B17" s="24" t="s">
        <v>47</v>
      </c>
      <c r="C17" s="119"/>
      <c r="D17" s="141" t="s">
        <v>15</v>
      </c>
      <c r="E17" s="10">
        <v>2</v>
      </c>
      <c r="F17" s="5" t="s">
        <v>15</v>
      </c>
      <c r="G17" s="80">
        <v>2</v>
      </c>
      <c r="H17" s="10">
        <v>2</v>
      </c>
      <c r="I17" s="5" t="s">
        <v>15</v>
      </c>
      <c r="J17" s="80">
        <v>2</v>
      </c>
      <c r="K17" s="10"/>
      <c r="L17" s="5"/>
      <c r="M17" s="80"/>
      <c r="N17" s="10"/>
      <c r="O17" s="5"/>
      <c r="P17" s="80"/>
      <c r="Q17" s="13">
        <f t="shared" si="0"/>
        <v>60</v>
      </c>
      <c r="R17" s="142">
        <f t="shared" si="1"/>
        <v>4</v>
      </c>
    </row>
    <row r="18" spans="1:18" x14ac:dyDescent="0.25">
      <c r="A18" s="30" t="s">
        <v>140</v>
      </c>
      <c r="B18" s="7" t="s">
        <v>82</v>
      </c>
      <c r="C18" s="119"/>
      <c r="D18" s="141" t="s">
        <v>15</v>
      </c>
      <c r="E18" s="10">
        <v>2</v>
      </c>
      <c r="F18" s="5" t="s">
        <v>15</v>
      </c>
      <c r="G18" s="80">
        <v>1</v>
      </c>
      <c r="H18" s="10">
        <v>2</v>
      </c>
      <c r="I18" s="5" t="s">
        <v>15</v>
      </c>
      <c r="J18" s="80">
        <v>1</v>
      </c>
      <c r="K18" s="10">
        <v>2</v>
      </c>
      <c r="L18" s="5" t="s">
        <v>15</v>
      </c>
      <c r="M18" s="80">
        <v>1</v>
      </c>
      <c r="N18" s="10">
        <v>2</v>
      </c>
      <c r="O18" s="5" t="s">
        <v>15</v>
      </c>
      <c r="P18" s="80">
        <v>1</v>
      </c>
      <c r="Q18" s="13">
        <f t="shared" si="0"/>
        <v>120</v>
      </c>
      <c r="R18" s="142">
        <f t="shared" si="1"/>
        <v>4</v>
      </c>
    </row>
    <row r="19" spans="1:18" x14ac:dyDescent="0.25">
      <c r="A19" s="30" t="s">
        <v>128</v>
      </c>
      <c r="B19" s="7" t="s">
        <v>44</v>
      </c>
      <c r="C19" s="115"/>
      <c r="D19" s="115" t="s">
        <v>15</v>
      </c>
      <c r="E19" s="10">
        <v>4</v>
      </c>
      <c r="F19" s="5" t="s">
        <v>15</v>
      </c>
      <c r="G19" s="80">
        <v>4</v>
      </c>
      <c r="H19" s="10">
        <v>4</v>
      </c>
      <c r="I19" s="5" t="s">
        <v>15</v>
      </c>
      <c r="J19" s="80">
        <v>4</v>
      </c>
      <c r="K19" s="10">
        <v>4</v>
      </c>
      <c r="L19" s="5" t="s">
        <v>15</v>
      </c>
      <c r="M19" s="80">
        <v>4</v>
      </c>
      <c r="N19" s="10">
        <v>4</v>
      </c>
      <c r="O19" s="5" t="s">
        <v>15</v>
      </c>
      <c r="P19" s="80">
        <v>4</v>
      </c>
      <c r="Q19" s="13">
        <f t="shared" si="0"/>
        <v>240</v>
      </c>
      <c r="R19" s="142">
        <f t="shared" si="1"/>
        <v>16</v>
      </c>
    </row>
    <row r="20" spans="1:18" x14ac:dyDescent="0.25">
      <c r="A20" s="53"/>
      <c r="B20" s="7" t="s">
        <v>35</v>
      </c>
      <c r="C20" s="132"/>
      <c r="D20" s="132"/>
      <c r="E20" s="10"/>
      <c r="F20" s="5"/>
      <c r="G20" s="80"/>
      <c r="H20" s="10"/>
      <c r="I20" s="5"/>
      <c r="J20" s="80">
        <v>1</v>
      </c>
      <c r="K20" s="10"/>
      <c r="L20" s="5"/>
      <c r="M20" s="80">
        <v>3</v>
      </c>
      <c r="N20" s="10"/>
      <c r="O20" s="5"/>
      <c r="P20" s="80"/>
      <c r="Q20" s="13"/>
      <c r="R20" s="142">
        <f t="shared" si="1"/>
        <v>4</v>
      </c>
    </row>
    <row r="21" spans="1:18" x14ac:dyDescent="0.25">
      <c r="A21" s="26" t="s">
        <v>69</v>
      </c>
      <c r="B21" s="7" t="s">
        <v>16</v>
      </c>
      <c r="C21" s="133"/>
      <c r="D21" s="133"/>
      <c r="E21" s="10"/>
      <c r="F21" s="5" t="s">
        <v>37</v>
      </c>
      <c r="G21" s="80">
        <v>0</v>
      </c>
      <c r="H21" s="10"/>
      <c r="I21" s="5" t="s">
        <v>37</v>
      </c>
      <c r="J21" s="80">
        <v>0</v>
      </c>
      <c r="K21" s="10"/>
      <c r="L21" s="5"/>
      <c r="M21" s="80"/>
      <c r="N21" s="10"/>
      <c r="O21" s="5"/>
      <c r="P21" s="80"/>
      <c r="Q21" s="13"/>
      <c r="R21" s="142">
        <f t="shared" si="1"/>
        <v>0</v>
      </c>
    </row>
    <row r="22" spans="1:18" x14ac:dyDescent="0.25">
      <c r="A22" s="56"/>
      <c r="B22" s="7" t="s">
        <v>62</v>
      </c>
      <c r="C22" s="97"/>
      <c r="D22" s="92"/>
      <c r="E22" s="10"/>
      <c r="F22" s="5"/>
      <c r="G22" s="80"/>
      <c r="H22" s="10"/>
      <c r="I22" s="5"/>
      <c r="J22" s="80">
        <v>3</v>
      </c>
      <c r="K22" s="10"/>
      <c r="L22" s="5"/>
      <c r="M22" s="80">
        <v>4</v>
      </c>
      <c r="N22" s="10"/>
      <c r="O22" s="5"/>
      <c r="P22" s="80"/>
      <c r="Q22" s="13"/>
      <c r="R22" s="142">
        <f t="shared" si="1"/>
        <v>7</v>
      </c>
    </row>
    <row r="23" spans="1:18" ht="15.75" thickBot="1" x14ac:dyDescent="0.3">
      <c r="A23" s="45" t="s">
        <v>52</v>
      </c>
      <c r="B23" s="4" t="s">
        <v>38</v>
      </c>
      <c r="C23" s="58"/>
      <c r="D23" s="136"/>
      <c r="E23" s="46"/>
      <c r="F23" s="47"/>
      <c r="G23" s="78"/>
      <c r="H23" s="46"/>
      <c r="I23" s="47"/>
      <c r="J23" s="78"/>
      <c r="K23" s="46"/>
      <c r="L23" s="47"/>
      <c r="M23" s="78"/>
      <c r="N23" s="46"/>
      <c r="O23" s="47"/>
      <c r="P23" s="78">
        <v>15</v>
      </c>
      <c r="Q23" s="13"/>
      <c r="R23" s="142">
        <f t="shared" si="1"/>
        <v>15</v>
      </c>
    </row>
    <row r="24" spans="1:18" ht="15.75" thickBot="1" x14ac:dyDescent="0.3">
      <c r="A24" s="264" t="s">
        <v>17</v>
      </c>
      <c r="B24" s="265"/>
      <c r="C24" s="137"/>
      <c r="D24" s="61"/>
      <c r="E24" s="23">
        <f>SUM(E6:E23)-2</f>
        <v>23</v>
      </c>
      <c r="F24" s="49"/>
      <c r="G24" s="83">
        <f>SUM(G6:G23)-2</f>
        <v>30</v>
      </c>
      <c r="H24" s="23">
        <f>SUM(H6:H23)-2</f>
        <v>21</v>
      </c>
      <c r="I24" s="49"/>
      <c r="J24" s="83">
        <f>SUM(J6:J23)-2</f>
        <v>32</v>
      </c>
      <c r="K24" s="23">
        <f>SUM(K6:K23)</f>
        <v>12</v>
      </c>
      <c r="L24" s="49"/>
      <c r="M24" s="83">
        <f>SUM(M6:M23)</f>
        <v>25</v>
      </c>
      <c r="N24" s="23">
        <f>SUM(N6:N23)</f>
        <v>12</v>
      </c>
      <c r="O24" s="49"/>
      <c r="P24" s="83">
        <f>SUM(P6:P23)</f>
        <v>33</v>
      </c>
      <c r="Q24" s="22">
        <f>SUM(Q6:Q23)-60</f>
        <v>1020</v>
      </c>
      <c r="R24" s="86">
        <f>SUM(R6:R23)-4</f>
        <v>120</v>
      </c>
    </row>
    <row r="25" spans="1:18" x14ac:dyDescent="0.25">
      <c r="A25" s="52" t="s">
        <v>63</v>
      </c>
    </row>
    <row r="26" spans="1:18" x14ac:dyDescent="0.25">
      <c r="A26" s="51" t="s">
        <v>74</v>
      </c>
    </row>
    <row r="27" spans="1:18" x14ac:dyDescent="0.25">
      <c r="A27" s="51" t="s">
        <v>76</v>
      </c>
    </row>
    <row r="28" spans="1:18" x14ac:dyDescent="0.25">
      <c r="A28" s="51" t="s">
        <v>77</v>
      </c>
    </row>
    <row r="29" spans="1:18" x14ac:dyDescent="0.25">
      <c r="A29" s="51" t="s">
        <v>72</v>
      </c>
    </row>
    <row r="30" spans="1:18" x14ac:dyDescent="0.25">
      <c r="A30" s="51" t="s">
        <v>73</v>
      </c>
    </row>
    <row r="31" spans="1:18" x14ac:dyDescent="0.25">
      <c r="A31" s="51" t="s">
        <v>65</v>
      </c>
    </row>
    <row r="32" spans="1:18" x14ac:dyDescent="0.25">
      <c r="A32" s="110" t="s">
        <v>101</v>
      </c>
      <c r="B32"/>
      <c r="C32"/>
      <c r="D32" s="91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5">
      <c r="A33" s="107" t="s">
        <v>102</v>
      </c>
      <c r="B33"/>
      <c r="C33"/>
      <c r="D33" s="91"/>
      <c r="E33"/>
      <c r="F33"/>
      <c r="G33"/>
      <c r="H33"/>
      <c r="I33"/>
      <c r="J33"/>
      <c r="K33" s="108" t="s">
        <v>103</v>
      </c>
      <c r="L33" s="107"/>
      <c r="M33"/>
      <c r="N33"/>
      <c r="O33"/>
      <c r="P33" s="107" t="s">
        <v>104</v>
      </c>
      <c r="Q33"/>
      <c r="R33"/>
    </row>
    <row r="34" spans="1:18" x14ac:dyDescent="0.25">
      <c r="A34" s="51" t="s">
        <v>105</v>
      </c>
      <c r="B34"/>
      <c r="C34"/>
      <c r="D34"/>
      <c r="E34" s="107"/>
      <c r="F34"/>
      <c r="G34"/>
      <c r="H34"/>
      <c r="I34"/>
      <c r="J34"/>
      <c r="K34" s="108" t="s">
        <v>106</v>
      </c>
      <c r="L34" s="107"/>
      <c r="M34"/>
      <c r="N34"/>
      <c r="O34"/>
      <c r="P34" s="107" t="s">
        <v>107</v>
      </c>
      <c r="Q34"/>
      <c r="R34"/>
    </row>
    <row r="35" spans="1:18" x14ac:dyDescent="0.25">
      <c r="A35" s="51" t="s">
        <v>108</v>
      </c>
      <c r="B35"/>
      <c r="C35"/>
      <c r="D35"/>
      <c r="E35" s="107"/>
      <c r="F35"/>
      <c r="G35"/>
      <c r="H35"/>
      <c r="I35"/>
      <c r="J35"/>
      <c r="K35" s="108" t="s">
        <v>109</v>
      </c>
      <c r="L35" s="51"/>
      <c r="M35"/>
      <c r="N35"/>
      <c r="O35"/>
      <c r="P35" s="51" t="s">
        <v>110</v>
      </c>
      <c r="Q35"/>
      <c r="R35"/>
    </row>
    <row r="36" spans="1:18" x14ac:dyDescent="0.25">
      <c r="A36" s="51" t="s">
        <v>111</v>
      </c>
      <c r="B36"/>
      <c r="C36"/>
      <c r="D36"/>
      <c r="E36" s="51"/>
      <c r="F36"/>
      <c r="G36"/>
      <c r="H36"/>
      <c r="I36"/>
      <c r="J36"/>
      <c r="K36" s="108" t="s">
        <v>112</v>
      </c>
      <c r="L36" s="51"/>
      <c r="M36"/>
      <c r="N36"/>
      <c r="O36"/>
      <c r="P36" s="107" t="s">
        <v>113</v>
      </c>
      <c r="Q36"/>
      <c r="R36"/>
    </row>
    <row r="37" spans="1:18" x14ac:dyDescent="0.25">
      <c r="A37" s="109" t="s">
        <v>114</v>
      </c>
      <c r="B37"/>
      <c r="C37"/>
      <c r="D37" s="51"/>
      <c r="E37" s="51"/>
      <c r="F37"/>
      <c r="G37"/>
      <c r="H37"/>
      <c r="I37"/>
      <c r="J37" s="51"/>
      <c r="K37" s="108" t="s">
        <v>117</v>
      </c>
      <c r="L37" s="51"/>
      <c r="M37"/>
      <c r="N37"/>
      <c r="O37"/>
      <c r="P37" s="107" t="s">
        <v>115</v>
      </c>
      <c r="Q37"/>
      <c r="R37"/>
    </row>
    <row r="38" spans="1:18" x14ac:dyDescent="0.25">
      <c r="A38"/>
      <c r="B38"/>
      <c r="C38"/>
      <c r="D38" s="91"/>
      <c r="E38"/>
      <c r="F38"/>
      <c r="G38"/>
      <c r="H38"/>
      <c r="I38"/>
      <c r="J38"/>
      <c r="K38"/>
      <c r="L38"/>
      <c r="M38"/>
      <c r="N38"/>
      <c r="O38"/>
      <c r="P38" s="107" t="s">
        <v>116</v>
      </c>
      <c r="Q38"/>
      <c r="R38"/>
    </row>
  </sheetData>
  <sheetProtection algorithmName="SHA-512" hashValue="9wsw71JkO9nBd/W9q6xGTt7S/iYmhb5/1/sC7AYe3JsnZ/CiGk6U2donH4n/nK+fj3gtaolAZIYWnDDgMyUqbg==" saltValue="K1FHtryQ6s5BcmEr/W3CQw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4:B24"/>
    <mergeCell ref="A4:A5"/>
    <mergeCell ref="B4:B5"/>
    <mergeCell ref="E4:G4"/>
    <mergeCell ref="H4:J4"/>
  </mergeCells>
  <printOptions horizontalCentered="1"/>
  <pageMargins left="0.70866141732283472" right="0.70866141732283472" top="0.94488188976377963" bottom="0.74803149606299213" header="0.5" footer="0.31496062992125984"/>
  <pageSetup paperSize="9" scale="85" orientation="landscape" horizontalDpi="300" verticalDpi="300" r:id="rId1"/>
  <headerFooter>
    <oddHeader>&amp;C&amp;A MA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R39"/>
  <sheetViews>
    <sheetView showGridLines="0" view="pageBreakPreview" zoomScale="115" zoomScaleNormal="100" zoomScaleSheetLayoutView="115" workbookViewId="0">
      <selection activeCell="A2" sqref="A2:R2"/>
    </sheetView>
  </sheetViews>
  <sheetFormatPr defaultRowHeight="15" x14ac:dyDescent="0.25"/>
  <cols>
    <col min="1" max="1" width="24" customWidth="1"/>
    <col min="2" max="2" width="31.42578125" bestFit="1" customWidth="1"/>
    <col min="3" max="3" width="10.28515625" bestFit="1" customWidth="1"/>
    <col min="4" max="4" width="9" customWidth="1"/>
    <col min="5" max="16" width="5" customWidth="1"/>
    <col min="17" max="18" width="6.42578125" style="151" customWidth="1"/>
  </cols>
  <sheetData>
    <row r="1" spans="1:18" ht="15.75" customHeight="1" thickTop="1" x14ac:dyDescent="0.25">
      <c r="A1" s="274" t="s">
        <v>149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15.75" thickBot="1" x14ac:dyDescent="0.3">
      <c r="A2" s="276" t="s">
        <v>61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8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06" t="s">
        <v>18</v>
      </c>
      <c r="B4" s="208" t="s">
        <v>23</v>
      </c>
      <c r="C4" s="186" t="s">
        <v>98</v>
      </c>
      <c r="D4" s="236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272" t="s">
        <v>24</v>
      </c>
      <c r="R4" s="272" t="s">
        <v>25</v>
      </c>
    </row>
    <row r="5" spans="1:18" ht="15.75" thickBot="1" x14ac:dyDescent="0.3">
      <c r="A5" s="207"/>
      <c r="B5" s="209"/>
      <c r="C5" s="187"/>
      <c r="D5" s="237"/>
      <c r="E5" s="138" t="s">
        <v>26</v>
      </c>
      <c r="F5" s="17" t="s">
        <v>27</v>
      </c>
      <c r="G5" s="78" t="s">
        <v>28</v>
      </c>
      <c r="H5" s="138" t="s">
        <v>26</v>
      </c>
      <c r="I5" s="17" t="s">
        <v>27</v>
      </c>
      <c r="J5" s="78" t="s">
        <v>28</v>
      </c>
      <c r="K5" s="138" t="s">
        <v>26</v>
      </c>
      <c r="L5" s="17" t="s">
        <v>27</v>
      </c>
      <c r="M5" s="78" t="s">
        <v>28</v>
      </c>
      <c r="N5" s="138" t="s">
        <v>26</v>
      </c>
      <c r="O5" s="17" t="s">
        <v>27</v>
      </c>
      <c r="P5" s="78" t="s">
        <v>28</v>
      </c>
      <c r="Q5" s="273"/>
      <c r="R5" s="273"/>
    </row>
    <row r="6" spans="1:18" x14ac:dyDescent="0.25">
      <c r="A6" s="34" t="s">
        <v>150</v>
      </c>
      <c r="B6" s="144" t="s">
        <v>29</v>
      </c>
      <c r="C6" s="95"/>
      <c r="D6" s="10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5">
        <f>15*(E6+H6+K6+N6)</f>
        <v>30</v>
      </c>
      <c r="R6" s="85">
        <f>G6+J6+M6+P6</f>
        <v>2</v>
      </c>
    </row>
    <row r="7" spans="1:18" x14ac:dyDescent="0.25">
      <c r="A7" s="29" t="s">
        <v>151</v>
      </c>
      <c r="B7" s="24" t="s">
        <v>30</v>
      </c>
      <c r="C7" s="111" t="s">
        <v>118</v>
      </c>
      <c r="D7" s="10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5">
        <f t="shared" ref="Q7:Q20" si="0">15*(E7+H7+K7+N7)</f>
        <v>60</v>
      </c>
      <c r="R7" s="85">
        <f t="shared" ref="R7:R24" si="1">G7+J7+M7+P7</f>
        <v>4</v>
      </c>
    </row>
    <row r="8" spans="1:18" x14ac:dyDescent="0.25">
      <c r="A8" s="30" t="s">
        <v>152</v>
      </c>
      <c r="B8" s="24" t="s">
        <v>31</v>
      </c>
      <c r="C8" s="111"/>
      <c r="D8" s="10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5">
        <f t="shared" si="0"/>
        <v>60</v>
      </c>
      <c r="R8" s="85">
        <f t="shared" si="1"/>
        <v>4</v>
      </c>
    </row>
    <row r="9" spans="1:18" x14ac:dyDescent="0.25">
      <c r="A9" s="30" t="s">
        <v>153</v>
      </c>
      <c r="B9" s="24" t="s">
        <v>32</v>
      </c>
      <c r="C9" s="111" t="s">
        <v>118</v>
      </c>
      <c r="D9" s="10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5">
        <f t="shared" si="0"/>
        <v>60</v>
      </c>
      <c r="R9" s="85">
        <f t="shared" si="1"/>
        <v>6</v>
      </c>
    </row>
    <row r="10" spans="1:18" x14ac:dyDescent="0.25">
      <c r="A10" s="30" t="s">
        <v>154</v>
      </c>
      <c r="B10" s="24" t="s">
        <v>20</v>
      </c>
      <c r="C10" s="111" t="s">
        <v>118</v>
      </c>
      <c r="D10" s="10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5">
        <f t="shared" si="0"/>
        <v>60</v>
      </c>
      <c r="R10" s="85">
        <f t="shared" si="1"/>
        <v>4</v>
      </c>
    </row>
    <row r="11" spans="1:18" x14ac:dyDescent="0.25">
      <c r="A11" s="30" t="s">
        <v>155</v>
      </c>
      <c r="B11" s="24" t="s">
        <v>71</v>
      </c>
      <c r="C11" s="111" t="s">
        <v>118</v>
      </c>
      <c r="D11" s="10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5">
        <f t="shared" si="0"/>
        <v>60</v>
      </c>
      <c r="R11" s="85">
        <f t="shared" si="1"/>
        <v>4</v>
      </c>
    </row>
    <row r="12" spans="1:18" x14ac:dyDescent="0.25">
      <c r="A12" s="30" t="s">
        <v>156</v>
      </c>
      <c r="B12" s="24" t="s">
        <v>33</v>
      </c>
      <c r="C12" s="145"/>
      <c r="D12" s="146"/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5">
        <f t="shared" si="0"/>
        <v>60</v>
      </c>
      <c r="R12" s="85">
        <f t="shared" si="1"/>
        <v>4</v>
      </c>
    </row>
    <row r="13" spans="1:18" x14ac:dyDescent="0.25">
      <c r="A13" s="117" t="s">
        <v>157</v>
      </c>
      <c r="B13" s="77" t="s">
        <v>158</v>
      </c>
      <c r="C13" s="113" t="s">
        <v>118</v>
      </c>
      <c r="D13" s="147"/>
      <c r="E13" s="89">
        <v>2</v>
      </c>
      <c r="F13" s="90" t="s">
        <v>14</v>
      </c>
      <c r="G13" s="80">
        <v>2</v>
      </c>
      <c r="H13" s="89">
        <v>2</v>
      </c>
      <c r="I13" s="90" t="s">
        <v>14</v>
      </c>
      <c r="J13" s="80">
        <v>2</v>
      </c>
      <c r="K13" s="89">
        <v>2</v>
      </c>
      <c r="L13" s="90" t="s">
        <v>14</v>
      </c>
      <c r="M13" s="80">
        <v>2</v>
      </c>
      <c r="N13" s="10"/>
      <c r="O13" s="5"/>
      <c r="P13" s="80"/>
      <c r="Q13" s="15">
        <f t="shared" si="0"/>
        <v>90</v>
      </c>
      <c r="R13" s="85">
        <f t="shared" si="1"/>
        <v>6</v>
      </c>
    </row>
    <row r="14" spans="1:18" x14ac:dyDescent="0.25">
      <c r="A14" s="75" t="s">
        <v>159</v>
      </c>
      <c r="B14" s="76" t="s">
        <v>160</v>
      </c>
      <c r="C14" s="112" t="s">
        <v>118</v>
      </c>
      <c r="D14" s="102" t="s">
        <v>15</v>
      </c>
      <c r="E14" s="87">
        <v>2</v>
      </c>
      <c r="F14" s="88" t="s">
        <v>14</v>
      </c>
      <c r="G14" s="81">
        <v>7</v>
      </c>
      <c r="H14" s="87">
        <v>2</v>
      </c>
      <c r="I14" s="88" t="s">
        <v>14</v>
      </c>
      <c r="J14" s="81">
        <v>7</v>
      </c>
      <c r="K14" s="87">
        <v>2</v>
      </c>
      <c r="L14" s="88" t="s">
        <v>14</v>
      </c>
      <c r="M14" s="81">
        <v>7</v>
      </c>
      <c r="N14" s="87">
        <v>2</v>
      </c>
      <c r="O14" s="88" t="s">
        <v>14</v>
      </c>
      <c r="P14" s="81">
        <v>7</v>
      </c>
      <c r="Q14" s="15">
        <f t="shared" si="0"/>
        <v>120</v>
      </c>
      <c r="R14" s="85">
        <f t="shared" si="1"/>
        <v>28</v>
      </c>
    </row>
    <row r="15" spans="1:18" x14ac:dyDescent="0.25">
      <c r="A15" s="30" t="s">
        <v>161</v>
      </c>
      <c r="B15" s="74" t="s">
        <v>43</v>
      </c>
      <c r="C15" s="145"/>
      <c r="D15" s="146"/>
      <c r="E15" s="10">
        <v>2</v>
      </c>
      <c r="F15" s="5" t="s">
        <v>15</v>
      </c>
      <c r="G15" s="80">
        <v>1</v>
      </c>
      <c r="H15" s="10">
        <v>2</v>
      </c>
      <c r="I15" s="5" t="s">
        <v>15</v>
      </c>
      <c r="J15" s="80">
        <v>1</v>
      </c>
      <c r="K15" s="10">
        <v>2</v>
      </c>
      <c r="L15" s="5" t="s">
        <v>15</v>
      </c>
      <c r="M15" s="80">
        <v>1</v>
      </c>
      <c r="N15" s="10">
        <v>2</v>
      </c>
      <c r="O15" s="5" t="s">
        <v>15</v>
      </c>
      <c r="P15" s="80">
        <v>1</v>
      </c>
      <c r="Q15" s="15">
        <f t="shared" si="0"/>
        <v>120</v>
      </c>
      <c r="R15" s="85">
        <f t="shared" si="1"/>
        <v>4</v>
      </c>
    </row>
    <row r="16" spans="1:18" x14ac:dyDescent="0.25">
      <c r="A16" s="117" t="s">
        <v>162</v>
      </c>
      <c r="B16" s="77" t="s">
        <v>163</v>
      </c>
      <c r="C16" s="113" t="s">
        <v>118</v>
      </c>
      <c r="D16" s="103" t="s">
        <v>15</v>
      </c>
      <c r="E16" s="89">
        <v>2</v>
      </c>
      <c r="F16" s="90" t="s">
        <v>15</v>
      </c>
      <c r="G16" s="80">
        <v>2</v>
      </c>
      <c r="H16" s="89">
        <v>2</v>
      </c>
      <c r="I16" s="90" t="s">
        <v>15</v>
      </c>
      <c r="J16" s="80">
        <v>2</v>
      </c>
      <c r="K16" s="10"/>
      <c r="L16" s="5"/>
      <c r="M16" s="80"/>
      <c r="N16" s="10"/>
      <c r="O16" s="5"/>
      <c r="P16" s="80"/>
      <c r="Q16" s="15">
        <f t="shared" si="0"/>
        <v>60</v>
      </c>
      <c r="R16" s="85">
        <f t="shared" si="1"/>
        <v>4</v>
      </c>
    </row>
    <row r="17" spans="1:18" x14ac:dyDescent="0.25">
      <c r="A17" s="30" t="s">
        <v>164</v>
      </c>
      <c r="B17" s="74" t="s">
        <v>165</v>
      </c>
      <c r="C17" s="114" t="s">
        <v>118</v>
      </c>
      <c r="D17" s="104" t="s">
        <v>15</v>
      </c>
      <c r="E17" s="10">
        <v>2</v>
      </c>
      <c r="F17" s="5" t="s">
        <v>15</v>
      </c>
      <c r="G17" s="80">
        <v>1</v>
      </c>
      <c r="H17" s="10">
        <v>2</v>
      </c>
      <c r="I17" s="5" t="s">
        <v>15</v>
      </c>
      <c r="J17" s="80">
        <v>1</v>
      </c>
      <c r="K17" s="10"/>
      <c r="L17" s="5"/>
      <c r="M17" s="80"/>
      <c r="N17" s="10"/>
      <c r="O17" s="5"/>
      <c r="P17" s="80"/>
      <c r="Q17" s="15">
        <f t="shared" si="0"/>
        <v>60</v>
      </c>
      <c r="R17" s="85">
        <f t="shared" si="1"/>
        <v>2</v>
      </c>
    </row>
    <row r="18" spans="1:18" x14ac:dyDescent="0.25">
      <c r="A18" s="30" t="s">
        <v>166</v>
      </c>
      <c r="B18" s="148" t="s">
        <v>167</v>
      </c>
      <c r="C18" s="115" t="s">
        <v>118</v>
      </c>
      <c r="D18" s="105" t="s">
        <v>15</v>
      </c>
      <c r="E18" s="10">
        <v>2</v>
      </c>
      <c r="F18" s="5" t="s">
        <v>15</v>
      </c>
      <c r="G18" s="80">
        <v>2</v>
      </c>
      <c r="H18" s="10">
        <v>2</v>
      </c>
      <c r="I18" s="5" t="s">
        <v>15</v>
      </c>
      <c r="J18" s="80">
        <v>2</v>
      </c>
      <c r="K18" s="10">
        <v>2</v>
      </c>
      <c r="L18" s="5" t="s">
        <v>15</v>
      </c>
      <c r="M18" s="80">
        <v>2</v>
      </c>
      <c r="N18" s="10">
        <v>2</v>
      </c>
      <c r="O18" s="5" t="s">
        <v>15</v>
      </c>
      <c r="P18" s="80">
        <v>2</v>
      </c>
      <c r="Q18" s="15">
        <f t="shared" si="0"/>
        <v>120</v>
      </c>
      <c r="R18" s="85">
        <f t="shared" si="1"/>
        <v>8</v>
      </c>
    </row>
    <row r="19" spans="1:18" x14ac:dyDescent="0.25">
      <c r="A19" s="30" t="s">
        <v>168</v>
      </c>
      <c r="B19" s="148" t="s">
        <v>169</v>
      </c>
      <c r="C19" s="115" t="s">
        <v>118</v>
      </c>
      <c r="D19" s="105" t="s">
        <v>15</v>
      </c>
      <c r="E19" s="10">
        <v>2</v>
      </c>
      <c r="F19" s="5" t="s">
        <v>15</v>
      </c>
      <c r="G19" s="80">
        <v>2</v>
      </c>
      <c r="H19" s="10">
        <v>2</v>
      </c>
      <c r="I19" s="5" t="s">
        <v>15</v>
      </c>
      <c r="J19" s="80">
        <v>2</v>
      </c>
      <c r="K19" s="10"/>
      <c r="L19" s="5"/>
      <c r="M19" s="80"/>
      <c r="N19" s="10"/>
      <c r="O19" s="5"/>
      <c r="P19" s="80"/>
      <c r="Q19" s="15">
        <f t="shared" si="0"/>
        <v>60</v>
      </c>
      <c r="R19" s="85">
        <f t="shared" si="1"/>
        <v>4</v>
      </c>
    </row>
    <row r="20" spans="1:18" x14ac:dyDescent="0.25">
      <c r="A20" s="30" t="s">
        <v>170</v>
      </c>
      <c r="B20" s="148" t="s">
        <v>171</v>
      </c>
      <c r="C20" s="97"/>
      <c r="D20" s="105" t="s">
        <v>15</v>
      </c>
      <c r="E20" s="10">
        <v>2</v>
      </c>
      <c r="F20" s="5" t="s">
        <v>15</v>
      </c>
      <c r="G20" s="80">
        <v>3</v>
      </c>
      <c r="H20" s="10">
        <v>2</v>
      </c>
      <c r="I20" s="5" t="s">
        <v>15</v>
      </c>
      <c r="J20" s="80">
        <v>3</v>
      </c>
      <c r="K20" s="10">
        <v>2</v>
      </c>
      <c r="L20" s="5" t="s">
        <v>15</v>
      </c>
      <c r="M20" s="80">
        <v>3</v>
      </c>
      <c r="N20" s="10">
        <v>2</v>
      </c>
      <c r="O20" s="5" t="s">
        <v>15</v>
      </c>
      <c r="P20" s="80">
        <v>3</v>
      </c>
      <c r="Q20" s="15">
        <f t="shared" si="0"/>
        <v>120</v>
      </c>
      <c r="R20" s="85">
        <f t="shared" si="1"/>
        <v>12</v>
      </c>
    </row>
    <row r="21" spans="1:18" x14ac:dyDescent="0.25">
      <c r="A21" s="26" t="s">
        <v>69</v>
      </c>
      <c r="B21" s="7" t="s">
        <v>16</v>
      </c>
      <c r="C21" s="97"/>
      <c r="D21" s="105" t="s">
        <v>15</v>
      </c>
      <c r="E21" s="10"/>
      <c r="F21" s="5" t="s">
        <v>37</v>
      </c>
      <c r="G21" s="80">
        <v>0</v>
      </c>
      <c r="H21" s="10"/>
      <c r="I21" s="5" t="s">
        <v>37</v>
      </c>
      <c r="J21" s="80">
        <v>0</v>
      </c>
      <c r="K21" s="10"/>
      <c r="L21" s="5"/>
      <c r="M21" s="80"/>
      <c r="N21" s="10"/>
      <c r="O21" s="5"/>
      <c r="P21" s="80"/>
      <c r="Q21" s="12"/>
      <c r="R21" s="85">
        <f t="shared" si="1"/>
        <v>0</v>
      </c>
    </row>
    <row r="22" spans="1:18" x14ac:dyDescent="0.25">
      <c r="A22" s="26"/>
      <c r="B22" s="24" t="s">
        <v>35</v>
      </c>
      <c r="C22" s="145"/>
      <c r="D22" s="104"/>
      <c r="E22" s="10"/>
      <c r="F22" s="5"/>
      <c r="G22" s="80"/>
      <c r="H22" s="10"/>
      <c r="I22" s="5"/>
      <c r="J22" s="80">
        <v>1</v>
      </c>
      <c r="K22" s="10"/>
      <c r="L22" s="5"/>
      <c r="M22" s="80">
        <v>3</v>
      </c>
      <c r="N22" s="10"/>
      <c r="O22" s="5"/>
      <c r="P22" s="80"/>
      <c r="Q22" s="12">
        <v>0</v>
      </c>
      <c r="R22" s="85">
        <f t="shared" si="1"/>
        <v>4</v>
      </c>
    </row>
    <row r="23" spans="1:18" x14ac:dyDescent="0.25">
      <c r="A23" s="27"/>
      <c r="B23" s="7" t="s">
        <v>172</v>
      </c>
      <c r="C23" s="97"/>
      <c r="D23" s="105"/>
      <c r="E23" s="10"/>
      <c r="F23" s="5"/>
      <c r="G23" s="80"/>
      <c r="H23" s="10"/>
      <c r="I23" s="5"/>
      <c r="J23" s="80"/>
      <c r="K23" s="10"/>
      <c r="L23" s="5"/>
      <c r="M23" s="80">
        <v>9</v>
      </c>
      <c r="N23" s="10"/>
      <c r="O23" s="5"/>
      <c r="P23" s="80"/>
      <c r="Q23" s="12"/>
      <c r="R23" s="85">
        <f t="shared" si="1"/>
        <v>9</v>
      </c>
    </row>
    <row r="24" spans="1:18" ht="15.75" thickBot="1" x14ac:dyDescent="0.3">
      <c r="A24" s="26" t="s">
        <v>173</v>
      </c>
      <c r="B24" s="25" t="s">
        <v>38</v>
      </c>
      <c r="C24" s="98"/>
      <c r="D24" s="106"/>
      <c r="E24" s="19"/>
      <c r="F24" s="20"/>
      <c r="G24" s="82"/>
      <c r="H24" s="19"/>
      <c r="I24" s="20"/>
      <c r="J24" s="82"/>
      <c r="K24" s="19"/>
      <c r="L24" s="20"/>
      <c r="M24" s="82"/>
      <c r="N24" s="19"/>
      <c r="O24" s="20"/>
      <c r="P24" s="82">
        <v>15</v>
      </c>
      <c r="Q24" s="21"/>
      <c r="R24" s="85">
        <f t="shared" si="1"/>
        <v>15</v>
      </c>
    </row>
    <row r="25" spans="1:18" ht="15.75" thickBot="1" x14ac:dyDescent="0.3">
      <c r="A25" s="204" t="s">
        <v>17</v>
      </c>
      <c r="B25" s="205"/>
      <c r="C25" s="99"/>
      <c r="D25" s="94"/>
      <c r="E25" s="48">
        <f>SUM(E6:E24)-2</f>
        <v>26</v>
      </c>
      <c r="F25" s="49"/>
      <c r="G25" s="83">
        <f>SUM(G6:G24)-2</f>
        <v>31</v>
      </c>
      <c r="H25" s="48">
        <f>SUM(H6:H24)-2</f>
        <v>24</v>
      </c>
      <c r="I25" s="49"/>
      <c r="J25" s="83">
        <f>SUM(J6:J24)-2</f>
        <v>30</v>
      </c>
      <c r="K25" s="48">
        <f t="shared" ref="K25:P25" si="2">SUM(K6:K24)</f>
        <v>12</v>
      </c>
      <c r="L25" s="49"/>
      <c r="M25" s="83">
        <f t="shared" si="2"/>
        <v>29</v>
      </c>
      <c r="N25" s="48">
        <f t="shared" si="2"/>
        <v>10</v>
      </c>
      <c r="O25" s="49"/>
      <c r="P25" s="83">
        <f t="shared" si="2"/>
        <v>30</v>
      </c>
      <c r="Q25" s="149">
        <f>SUM(Q6:Q24)-60</f>
        <v>1080</v>
      </c>
      <c r="R25" s="150">
        <f>SUM(R6:R24)-4</f>
        <v>120</v>
      </c>
    </row>
    <row r="26" spans="1:18" x14ac:dyDescent="0.25">
      <c r="A26" s="52" t="s">
        <v>63</v>
      </c>
    </row>
    <row r="27" spans="1:18" x14ac:dyDescent="0.25">
      <c r="A27" s="51" t="s">
        <v>74</v>
      </c>
    </row>
    <row r="28" spans="1:18" x14ac:dyDescent="0.25">
      <c r="A28" s="51" t="s">
        <v>76</v>
      </c>
    </row>
    <row r="29" spans="1:18" x14ac:dyDescent="0.25">
      <c r="A29" s="51" t="s">
        <v>77</v>
      </c>
    </row>
    <row r="30" spans="1:18" x14ac:dyDescent="0.25">
      <c r="A30" s="51" t="s">
        <v>72</v>
      </c>
    </row>
    <row r="31" spans="1:18" x14ac:dyDescent="0.25">
      <c r="A31" s="51" t="s">
        <v>73</v>
      </c>
    </row>
    <row r="32" spans="1:18" x14ac:dyDescent="0.25">
      <c r="A32" s="51" t="s">
        <v>65</v>
      </c>
    </row>
    <row r="33" spans="1:18" x14ac:dyDescent="0.25">
      <c r="A33" s="110" t="s">
        <v>101</v>
      </c>
      <c r="D33" s="91"/>
      <c r="Q33"/>
      <c r="R33"/>
    </row>
    <row r="34" spans="1:18" x14ac:dyDescent="0.25">
      <c r="A34" s="107" t="s">
        <v>102</v>
      </c>
      <c r="D34" s="91"/>
      <c r="K34" s="108" t="s">
        <v>103</v>
      </c>
      <c r="L34" s="107"/>
      <c r="P34" s="107" t="s">
        <v>104</v>
      </c>
      <c r="Q34"/>
      <c r="R34"/>
    </row>
    <row r="35" spans="1:18" x14ac:dyDescent="0.25">
      <c r="A35" s="51" t="s">
        <v>105</v>
      </c>
      <c r="E35" s="107"/>
      <c r="K35" s="108" t="s">
        <v>106</v>
      </c>
      <c r="L35" s="107"/>
      <c r="P35" s="107" t="s">
        <v>107</v>
      </c>
      <c r="Q35"/>
      <c r="R35"/>
    </row>
    <row r="36" spans="1:18" ht="24.75" customHeight="1" x14ac:dyDescent="0.25">
      <c r="A36" s="51" t="s">
        <v>108</v>
      </c>
      <c r="E36" s="107"/>
      <c r="K36" s="108" t="s">
        <v>109</v>
      </c>
      <c r="L36" s="51"/>
      <c r="P36" s="51" t="s">
        <v>110</v>
      </c>
      <c r="Q36"/>
      <c r="R36"/>
    </row>
    <row r="37" spans="1:18" x14ac:dyDescent="0.25">
      <c r="A37" s="51" t="s">
        <v>111</v>
      </c>
      <c r="E37" s="51"/>
      <c r="K37" s="108" t="s">
        <v>112</v>
      </c>
      <c r="L37" s="51"/>
      <c r="P37" s="107" t="s">
        <v>113</v>
      </c>
      <c r="Q37"/>
      <c r="R37"/>
    </row>
    <row r="38" spans="1:18" x14ac:dyDescent="0.25">
      <c r="A38" s="109" t="s">
        <v>114</v>
      </c>
      <c r="D38" s="51"/>
      <c r="E38" s="51"/>
      <c r="J38" s="51"/>
      <c r="K38" s="108" t="s">
        <v>117</v>
      </c>
      <c r="L38" s="51"/>
      <c r="P38" s="107" t="s">
        <v>115</v>
      </c>
      <c r="Q38"/>
      <c r="R38"/>
    </row>
    <row r="39" spans="1:18" x14ac:dyDescent="0.25">
      <c r="D39" s="91"/>
      <c r="P39" s="107" t="s">
        <v>116</v>
      </c>
      <c r="Q39"/>
      <c r="R39"/>
    </row>
  </sheetData>
  <sheetProtection algorithmName="SHA-512" hashValue="cjtz8oz8CoryAm3RMYs9UV1VwT9thilTQwXLgw1PMj+fxOAoP5IbEEOqvnQftR0K0DwoBOtle4e2JLO2rfbX+Q==" saltValue="ocPWkiEUro1n0TTwH4BI/A==" spinCount="100000" sheet="1" objects="1" scenarios="1"/>
  <mergeCells count="14">
    <mergeCell ref="N4:P4"/>
    <mergeCell ref="Q4:Q5"/>
    <mergeCell ref="R4:R5"/>
    <mergeCell ref="A25:B25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79" orientation="landscape" horizontalDpi="300" verticalDpi="300" r:id="rId1"/>
  <headerFooter>
    <oddHeader>&amp;C&amp;A MA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R38"/>
  <sheetViews>
    <sheetView showGridLines="0" view="pageBreakPreview" zoomScale="115" zoomScaleNormal="100" zoomScaleSheetLayoutView="115" workbookViewId="0">
      <selection activeCell="A3" sqref="A3:R3"/>
    </sheetView>
  </sheetViews>
  <sheetFormatPr defaultRowHeight="15" x14ac:dyDescent="0.25"/>
  <cols>
    <col min="1" max="1" width="24" customWidth="1"/>
    <col min="2" max="2" width="31.42578125" bestFit="1" customWidth="1"/>
    <col min="3" max="3" width="10.28515625" bestFit="1" customWidth="1"/>
    <col min="4" max="4" width="7.85546875" customWidth="1"/>
    <col min="5" max="16" width="5.28515625" customWidth="1"/>
    <col min="17" max="18" width="6.42578125" style="151" customWidth="1"/>
  </cols>
  <sheetData>
    <row r="1" spans="1:18" ht="15.75" customHeight="1" thickTop="1" x14ac:dyDescent="0.25">
      <c r="A1" s="279" t="s">
        <v>174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8" ht="15.75" thickBot="1" x14ac:dyDescent="0.3">
      <c r="A2" s="281" t="s">
        <v>61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3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06" t="s">
        <v>18</v>
      </c>
      <c r="B4" s="208" t="s">
        <v>23</v>
      </c>
      <c r="C4" s="186" t="s">
        <v>98</v>
      </c>
      <c r="D4" s="236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272" t="s">
        <v>24</v>
      </c>
      <c r="R4" s="272" t="s">
        <v>25</v>
      </c>
    </row>
    <row r="5" spans="1:18" ht="15.75" thickBot="1" x14ac:dyDescent="0.3">
      <c r="A5" s="207"/>
      <c r="B5" s="209"/>
      <c r="C5" s="187"/>
      <c r="D5" s="237"/>
      <c r="E5" s="138" t="s">
        <v>26</v>
      </c>
      <c r="F5" s="17" t="s">
        <v>27</v>
      </c>
      <c r="G5" s="78" t="s">
        <v>28</v>
      </c>
      <c r="H5" s="138" t="s">
        <v>26</v>
      </c>
      <c r="I5" s="17" t="s">
        <v>27</v>
      </c>
      <c r="J5" s="78" t="s">
        <v>28</v>
      </c>
      <c r="K5" s="138" t="s">
        <v>26</v>
      </c>
      <c r="L5" s="17" t="s">
        <v>27</v>
      </c>
      <c r="M5" s="78" t="s">
        <v>28</v>
      </c>
      <c r="N5" s="138" t="s">
        <v>26</v>
      </c>
      <c r="O5" s="17" t="s">
        <v>27</v>
      </c>
      <c r="P5" s="78" t="s">
        <v>28</v>
      </c>
      <c r="Q5" s="273"/>
      <c r="R5" s="273"/>
    </row>
    <row r="6" spans="1:18" x14ac:dyDescent="0.25">
      <c r="A6" s="34" t="s">
        <v>150</v>
      </c>
      <c r="B6" s="144" t="s">
        <v>29</v>
      </c>
      <c r="C6" s="95"/>
      <c r="D6" s="10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5">
        <f>15*(E6+H6+K6+N6)</f>
        <v>30</v>
      </c>
      <c r="R6" s="85">
        <f>G6+J6+M6+P6</f>
        <v>2</v>
      </c>
    </row>
    <row r="7" spans="1:18" x14ac:dyDescent="0.25">
      <c r="A7" s="29" t="s">
        <v>151</v>
      </c>
      <c r="B7" s="24" t="s">
        <v>30</v>
      </c>
      <c r="C7" s="111" t="s">
        <v>118</v>
      </c>
      <c r="D7" s="10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5">
        <f t="shared" ref="Q7:Q19" si="0">15*(E7+H7+K7+N7)</f>
        <v>60</v>
      </c>
      <c r="R7" s="85">
        <f t="shared" ref="R7:R23" si="1">G7+J7+M7+P7</f>
        <v>4</v>
      </c>
    </row>
    <row r="8" spans="1:18" x14ac:dyDescent="0.25">
      <c r="A8" s="30" t="s">
        <v>152</v>
      </c>
      <c r="B8" s="24" t="s">
        <v>31</v>
      </c>
      <c r="C8" s="111"/>
      <c r="D8" s="10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5">
        <f t="shared" si="0"/>
        <v>60</v>
      </c>
      <c r="R8" s="85">
        <f t="shared" si="1"/>
        <v>4</v>
      </c>
    </row>
    <row r="9" spans="1:18" x14ac:dyDescent="0.25">
      <c r="A9" s="30" t="s">
        <v>153</v>
      </c>
      <c r="B9" s="24" t="s">
        <v>32</v>
      </c>
      <c r="C9" s="111" t="s">
        <v>118</v>
      </c>
      <c r="D9" s="10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5">
        <f t="shared" si="0"/>
        <v>60</v>
      </c>
      <c r="R9" s="85">
        <f t="shared" si="1"/>
        <v>6</v>
      </c>
    </row>
    <row r="10" spans="1:18" x14ac:dyDescent="0.25">
      <c r="A10" s="30" t="s">
        <v>154</v>
      </c>
      <c r="B10" s="24" t="s">
        <v>20</v>
      </c>
      <c r="C10" s="111" t="s">
        <v>118</v>
      </c>
      <c r="D10" s="10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5">
        <f t="shared" si="0"/>
        <v>60</v>
      </c>
      <c r="R10" s="85">
        <f t="shared" si="1"/>
        <v>4</v>
      </c>
    </row>
    <row r="11" spans="1:18" x14ac:dyDescent="0.25">
      <c r="A11" s="30" t="s">
        <v>155</v>
      </c>
      <c r="B11" s="24" t="s">
        <v>71</v>
      </c>
      <c r="C11" s="111" t="s">
        <v>118</v>
      </c>
      <c r="D11" s="10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5">
        <f t="shared" si="0"/>
        <v>60</v>
      </c>
      <c r="R11" s="85">
        <f t="shared" si="1"/>
        <v>4</v>
      </c>
    </row>
    <row r="12" spans="1:18" x14ac:dyDescent="0.25">
      <c r="A12" s="30" t="s">
        <v>156</v>
      </c>
      <c r="B12" s="24" t="s">
        <v>33</v>
      </c>
      <c r="C12" s="145"/>
      <c r="D12" s="146"/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5">
        <f t="shared" si="0"/>
        <v>60</v>
      </c>
      <c r="R12" s="85">
        <f t="shared" si="1"/>
        <v>4</v>
      </c>
    </row>
    <row r="13" spans="1:18" x14ac:dyDescent="0.25">
      <c r="A13" s="117" t="s">
        <v>175</v>
      </c>
      <c r="B13" s="77" t="s">
        <v>176</v>
      </c>
      <c r="C13" s="113" t="s">
        <v>118</v>
      </c>
      <c r="D13" s="147"/>
      <c r="E13" s="89">
        <v>2</v>
      </c>
      <c r="F13" s="90" t="s">
        <v>14</v>
      </c>
      <c r="G13" s="80">
        <v>2</v>
      </c>
      <c r="H13" s="89">
        <v>2</v>
      </c>
      <c r="I13" s="90" t="s">
        <v>14</v>
      </c>
      <c r="J13" s="80">
        <v>2</v>
      </c>
      <c r="K13" s="89">
        <v>2</v>
      </c>
      <c r="L13" s="90" t="s">
        <v>14</v>
      </c>
      <c r="M13" s="80">
        <v>2</v>
      </c>
      <c r="N13" s="10"/>
      <c r="O13" s="5"/>
      <c r="P13" s="80"/>
      <c r="Q13" s="15">
        <f t="shared" si="0"/>
        <v>90</v>
      </c>
      <c r="R13" s="85">
        <f t="shared" si="1"/>
        <v>6</v>
      </c>
    </row>
    <row r="14" spans="1:18" x14ac:dyDescent="0.25">
      <c r="A14" s="75" t="s">
        <v>177</v>
      </c>
      <c r="B14" s="76" t="s">
        <v>178</v>
      </c>
      <c r="C14" s="112" t="s">
        <v>118</v>
      </c>
      <c r="D14" s="102" t="s">
        <v>15</v>
      </c>
      <c r="E14" s="87">
        <v>2</v>
      </c>
      <c r="F14" s="88" t="s">
        <v>14</v>
      </c>
      <c r="G14" s="81">
        <v>7</v>
      </c>
      <c r="H14" s="87">
        <v>2</v>
      </c>
      <c r="I14" s="88" t="s">
        <v>14</v>
      </c>
      <c r="J14" s="81">
        <v>7</v>
      </c>
      <c r="K14" s="87">
        <v>2</v>
      </c>
      <c r="L14" s="88" t="s">
        <v>14</v>
      </c>
      <c r="M14" s="81">
        <v>7</v>
      </c>
      <c r="N14" s="87">
        <v>2</v>
      </c>
      <c r="O14" s="88" t="s">
        <v>14</v>
      </c>
      <c r="P14" s="81">
        <v>7</v>
      </c>
      <c r="Q14" s="15">
        <f t="shared" si="0"/>
        <v>120</v>
      </c>
      <c r="R14" s="85">
        <f t="shared" si="1"/>
        <v>28</v>
      </c>
    </row>
    <row r="15" spans="1:18" x14ac:dyDescent="0.25">
      <c r="A15" s="30" t="s">
        <v>161</v>
      </c>
      <c r="B15" s="24" t="s">
        <v>43</v>
      </c>
      <c r="C15" s="145"/>
      <c r="D15" s="146"/>
      <c r="E15" s="10">
        <v>2</v>
      </c>
      <c r="F15" s="5" t="s">
        <v>15</v>
      </c>
      <c r="G15" s="80">
        <v>1</v>
      </c>
      <c r="H15" s="10">
        <v>2</v>
      </c>
      <c r="I15" s="5" t="s">
        <v>15</v>
      </c>
      <c r="J15" s="80">
        <v>1</v>
      </c>
      <c r="K15" s="10">
        <v>2</v>
      </c>
      <c r="L15" s="5" t="s">
        <v>15</v>
      </c>
      <c r="M15" s="80">
        <v>1</v>
      </c>
      <c r="N15" s="10">
        <v>2</v>
      </c>
      <c r="O15" s="5" t="s">
        <v>15</v>
      </c>
      <c r="P15" s="80">
        <v>1</v>
      </c>
      <c r="Q15" s="15">
        <f t="shared" si="0"/>
        <v>120</v>
      </c>
      <c r="R15" s="85">
        <f t="shared" si="1"/>
        <v>4</v>
      </c>
    </row>
    <row r="16" spans="1:18" x14ac:dyDescent="0.25">
      <c r="A16" s="30" t="s">
        <v>164</v>
      </c>
      <c r="B16" s="24" t="s">
        <v>165</v>
      </c>
      <c r="C16" s="113" t="s">
        <v>118</v>
      </c>
      <c r="D16" s="103" t="s">
        <v>15</v>
      </c>
      <c r="E16" s="10">
        <v>2</v>
      </c>
      <c r="F16" s="5" t="s">
        <v>15</v>
      </c>
      <c r="G16" s="80">
        <v>1</v>
      </c>
      <c r="H16" s="10">
        <v>2</v>
      </c>
      <c r="I16" s="5" t="s">
        <v>15</v>
      </c>
      <c r="J16" s="80">
        <v>1</v>
      </c>
      <c r="K16" s="10"/>
      <c r="L16" s="5"/>
      <c r="M16" s="80"/>
      <c r="N16" s="10"/>
      <c r="O16" s="5"/>
      <c r="P16" s="80"/>
      <c r="Q16" s="15">
        <f t="shared" si="0"/>
        <v>60</v>
      </c>
      <c r="R16" s="85">
        <f t="shared" si="1"/>
        <v>2</v>
      </c>
    </row>
    <row r="17" spans="1:18" x14ac:dyDescent="0.25">
      <c r="A17" s="30" t="s">
        <v>166</v>
      </c>
      <c r="B17" s="7" t="s">
        <v>167</v>
      </c>
      <c r="C17" s="114" t="s">
        <v>118</v>
      </c>
      <c r="D17" s="104" t="s">
        <v>15</v>
      </c>
      <c r="E17" s="10">
        <v>2</v>
      </c>
      <c r="F17" s="5" t="s">
        <v>15</v>
      </c>
      <c r="G17" s="80">
        <v>2</v>
      </c>
      <c r="H17" s="10">
        <v>2</v>
      </c>
      <c r="I17" s="5" t="s">
        <v>15</v>
      </c>
      <c r="J17" s="80">
        <v>2</v>
      </c>
      <c r="K17" s="10">
        <v>2</v>
      </c>
      <c r="L17" s="5" t="s">
        <v>15</v>
      </c>
      <c r="M17" s="80">
        <v>2</v>
      </c>
      <c r="N17" s="10">
        <v>2</v>
      </c>
      <c r="O17" s="5" t="s">
        <v>15</v>
      </c>
      <c r="P17" s="80">
        <v>2</v>
      </c>
      <c r="Q17" s="15">
        <f t="shared" si="0"/>
        <v>120</v>
      </c>
      <c r="R17" s="85">
        <f t="shared" si="1"/>
        <v>8</v>
      </c>
    </row>
    <row r="18" spans="1:18" x14ac:dyDescent="0.25">
      <c r="A18" s="30" t="s">
        <v>168</v>
      </c>
      <c r="B18" s="7" t="s">
        <v>169</v>
      </c>
      <c r="C18" s="115" t="s">
        <v>118</v>
      </c>
      <c r="D18" s="105" t="s">
        <v>15</v>
      </c>
      <c r="E18" s="10">
        <v>2</v>
      </c>
      <c r="F18" s="5" t="s">
        <v>15</v>
      </c>
      <c r="G18" s="80">
        <v>2</v>
      </c>
      <c r="H18" s="10">
        <v>2</v>
      </c>
      <c r="I18" s="5" t="s">
        <v>15</v>
      </c>
      <c r="J18" s="80">
        <v>2</v>
      </c>
      <c r="K18" s="10"/>
      <c r="L18" s="5"/>
      <c r="M18" s="80"/>
      <c r="N18" s="10"/>
      <c r="O18" s="5"/>
      <c r="P18" s="80"/>
      <c r="Q18" s="15">
        <f t="shared" si="0"/>
        <v>60</v>
      </c>
      <c r="R18" s="85">
        <f t="shared" si="1"/>
        <v>4</v>
      </c>
    </row>
    <row r="19" spans="1:18" x14ac:dyDescent="0.25">
      <c r="A19" s="30" t="s">
        <v>170</v>
      </c>
      <c r="B19" s="7" t="s">
        <v>171</v>
      </c>
      <c r="C19" s="115" t="s">
        <v>118</v>
      </c>
      <c r="D19" s="105" t="s">
        <v>15</v>
      </c>
      <c r="E19" s="10">
        <v>2</v>
      </c>
      <c r="F19" s="5" t="s">
        <v>15</v>
      </c>
      <c r="G19" s="80">
        <v>3</v>
      </c>
      <c r="H19" s="10">
        <v>2</v>
      </c>
      <c r="I19" s="5" t="s">
        <v>15</v>
      </c>
      <c r="J19" s="80">
        <v>3</v>
      </c>
      <c r="K19" s="10">
        <v>2</v>
      </c>
      <c r="L19" s="5" t="s">
        <v>15</v>
      </c>
      <c r="M19" s="80">
        <v>3</v>
      </c>
      <c r="N19" s="10">
        <v>2</v>
      </c>
      <c r="O19" s="5" t="s">
        <v>15</v>
      </c>
      <c r="P19" s="80">
        <v>3</v>
      </c>
      <c r="Q19" s="15">
        <f t="shared" si="0"/>
        <v>120</v>
      </c>
      <c r="R19" s="85">
        <f t="shared" si="1"/>
        <v>12</v>
      </c>
    </row>
    <row r="20" spans="1:18" x14ac:dyDescent="0.25">
      <c r="A20" s="26" t="s">
        <v>69</v>
      </c>
      <c r="B20" s="7" t="s">
        <v>16</v>
      </c>
      <c r="C20" s="97"/>
      <c r="D20" s="105" t="s">
        <v>15</v>
      </c>
      <c r="E20" s="10"/>
      <c r="F20" s="5" t="s">
        <v>37</v>
      </c>
      <c r="G20" s="80">
        <v>0</v>
      </c>
      <c r="H20" s="10"/>
      <c r="I20" s="5" t="s">
        <v>37</v>
      </c>
      <c r="J20" s="80">
        <v>0</v>
      </c>
      <c r="K20" s="10"/>
      <c r="L20" s="5"/>
      <c r="M20" s="80"/>
      <c r="N20" s="10"/>
      <c r="O20" s="5"/>
      <c r="P20" s="80"/>
      <c r="Q20" s="12"/>
      <c r="R20" s="85">
        <f t="shared" si="1"/>
        <v>0</v>
      </c>
    </row>
    <row r="21" spans="1:18" x14ac:dyDescent="0.25">
      <c r="A21" s="26"/>
      <c r="B21" s="24" t="s">
        <v>35</v>
      </c>
      <c r="C21" s="97"/>
      <c r="D21" s="105" t="s">
        <v>15</v>
      </c>
      <c r="E21" s="10"/>
      <c r="F21" s="5"/>
      <c r="G21" s="80"/>
      <c r="H21" s="10"/>
      <c r="I21" s="5"/>
      <c r="J21" s="80"/>
      <c r="K21" s="10"/>
      <c r="L21" s="5"/>
      <c r="M21" s="80">
        <v>4</v>
      </c>
      <c r="N21" s="10"/>
      <c r="O21" s="5"/>
      <c r="P21" s="80"/>
      <c r="Q21" s="12">
        <v>0</v>
      </c>
      <c r="R21" s="85">
        <f t="shared" si="1"/>
        <v>4</v>
      </c>
    </row>
    <row r="22" spans="1:18" x14ac:dyDescent="0.25">
      <c r="A22" s="27"/>
      <c r="B22" s="7" t="s">
        <v>172</v>
      </c>
      <c r="C22" s="145"/>
      <c r="D22" s="104"/>
      <c r="E22" s="10"/>
      <c r="F22" s="5"/>
      <c r="G22" s="80">
        <v>1</v>
      </c>
      <c r="H22" s="10"/>
      <c r="I22" s="5"/>
      <c r="J22" s="80">
        <v>3</v>
      </c>
      <c r="K22" s="10"/>
      <c r="L22" s="5"/>
      <c r="M22" s="80">
        <v>9</v>
      </c>
      <c r="N22" s="10"/>
      <c r="O22" s="5"/>
      <c r="P22" s="80"/>
      <c r="Q22" s="12"/>
      <c r="R22" s="85">
        <f t="shared" si="1"/>
        <v>13</v>
      </c>
    </row>
    <row r="23" spans="1:18" ht="15.75" thickBot="1" x14ac:dyDescent="0.3">
      <c r="A23" s="26" t="s">
        <v>173</v>
      </c>
      <c r="B23" s="25" t="s">
        <v>38</v>
      </c>
      <c r="C23" s="98"/>
      <c r="D23" s="93"/>
      <c r="E23" s="19"/>
      <c r="F23" s="20"/>
      <c r="G23" s="82"/>
      <c r="H23" s="19"/>
      <c r="I23" s="20"/>
      <c r="J23" s="82"/>
      <c r="K23" s="19"/>
      <c r="L23" s="20"/>
      <c r="M23" s="82"/>
      <c r="N23" s="19"/>
      <c r="O23" s="20"/>
      <c r="P23" s="82">
        <v>15</v>
      </c>
      <c r="Q23" s="21"/>
      <c r="R23" s="85">
        <f t="shared" si="1"/>
        <v>15</v>
      </c>
    </row>
    <row r="24" spans="1:18" ht="15.75" thickBot="1" x14ac:dyDescent="0.3">
      <c r="A24" s="204" t="s">
        <v>17</v>
      </c>
      <c r="B24" s="205"/>
      <c r="C24" s="99"/>
      <c r="D24" s="94"/>
      <c r="E24" s="48">
        <f>SUM(E6:E23)-2</f>
        <v>24</v>
      </c>
      <c r="F24" s="49"/>
      <c r="G24" s="83">
        <f>SUM(G6:G23)-2</f>
        <v>30</v>
      </c>
      <c r="H24" s="48">
        <f>SUM(H6:H23)-2</f>
        <v>22</v>
      </c>
      <c r="I24" s="49"/>
      <c r="J24" s="83">
        <f>SUM(J6:J23)-2</f>
        <v>30</v>
      </c>
      <c r="K24" s="48">
        <f t="shared" ref="K24:P24" si="2">SUM(K6:K23)</f>
        <v>12</v>
      </c>
      <c r="L24" s="49"/>
      <c r="M24" s="83">
        <f t="shared" si="2"/>
        <v>30</v>
      </c>
      <c r="N24" s="48">
        <f t="shared" si="2"/>
        <v>10</v>
      </c>
      <c r="O24" s="49"/>
      <c r="P24" s="83">
        <f t="shared" si="2"/>
        <v>30</v>
      </c>
      <c r="Q24" s="149">
        <f>SUM(Q6:Q23)-60</f>
        <v>1020</v>
      </c>
      <c r="R24" s="150">
        <f>SUM(R6:R23)-4</f>
        <v>120</v>
      </c>
    </row>
    <row r="25" spans="1:18" x14ac:dyDescent="0.25">
      <c r="A25" s="52" t="s">
        <v>63</v>
      </c>
    </row>
    <row r="26" spans="1:18" x14ac:dyDescent="0.25">
      <c r="A26" s="51" t="s">
        <v>74</v>
      </c>
    </row>
    <row r="27" spans="1:18" x14ac:dyDescent="0.25">
      <c r="A27" s="51" t="s">
        <v>76</v>
      </c>
    </row>
    <row r="28" spans="1:18" x14ac:dyDescent="0.25">
      <c r="A28" s="51" t="s">
        <v>77</v>
      </c>
    </row>
    <row r="29" spans="1:18" x14ac:dyDescent="0.25">
      <c r="A29" s="51" t="s">
        <v>72</v>
      </c>
    </row>
    <row r="30" spans="1:18" x14ac:dyDescent="0.25">
      <c r="A30" s="51" t="s">
        <v>73</v>
      </c>
    </row>
    <row r="31" spans="1:18" x14ac:dyDescent="0.25">
      <c r="A31" s="51" t="s">
        <v>65</v>
      </c>
    </row>
    <row r="32" spans="1:18" x14ac:dyDescent="0.25">
      <c r="A32" s="110" t="s">
        <v>101</v>
      </c>
      <c r="D32" s="91"/>
      <c r="Q32"/>
      <c r="R32"/>
    </row>
    <row r="33" spans="1:18" x14ac:dyDescent="0.25">
      <c r="A33" s="107" t="s">
        <v>102</v>
      </c>
      <c r="D33" s="91"/>
      <c r="K33" s="108" t="s">
        <v>103</v>
      </c>
      <c r="L33" s="107"/>
      <c r="P33" s="107" t="s">
        <v>104</v>
      </c>
      <c r="Q33"/>
      <c r="R33"/>
    </row>
    <row r="34" spans="1:18" x14ac:dyDescent="0.25">
      <c r="A34" s="51" t="s">
        <v>105</v>
      </c>
      <c r="E34" s="107"/>
      <c r="K34" s="108" t="s">
        <v>106</v>
      </c>
      <c r="L34" s="107"/>
      <c r="P34" s="107" t="s">
        <v>107</v>
      </c>
      <c r="Q34"/>
      <c r="R34"/>
    </row>
    <row r="35" spans="1:18" x14ac:dyDescent="0.25">
      <c r="A35" s="51" t="s">
        <v>108</v>
      </c>
      <c r="E35" s="107"/>
      <c r="K35" s="108" t="s">
        <v>109</v>
      </c>
      <c r="L35" s="51"/>
      <c r="P35" s="51" t="s">
        <v>110</v>
      </c>
      <c r="Q35"/>
      <c r="R35"/>
    </row>
    <row r="36" spans="1:18" x14ac:dyDescent="0.25">
      <c r="A36" s="51" t="s">
        <v>111</v>
      </c>
      <c r="E36" s="51"/>
      <c r="K36" s="108" t="s">
        <v>112</v>
      </c>
      <c r="L36" s="51"/>
      <c r="P36" s="107" t="s">
        <v>113</v>
      </c>
      <c r="Q36"/>
      <c r="R36"/>
    </row>
    <row r="37" spans="1:18" x14ac:dyDescent="0.25">
      <c r="A37" s="109" t="s">
        <v>114</v>
      </c>
      <c r="D37" s="51"/>
      <c r="E37" s="51"/>
      <c r="J37" s="51"/>
      <c r="K37" s="108" t="s">
        <v>117</v>
      </c>
      <c r="L37" s="51"/>
      <c r="P37" s="107" t="s">
        <v>115</v>
      </c>
      <c r="Q37"/>
      <c r="R37"/>
    </row>
    <row r="38" spans="1:18" x14ac:dyDescent="0.25">
      <c r="D38" s="91"/>
      <c r="P38" s="107" t="s">
        <v>116</v>
      </c>
      <c r="Q38"/>
      <c r="R38"/>
    </row>
  </sheetData>
  <sheetProtection algorithmName="SHA-512" hashValue="G8Hlqw/iXEAEWIvYKbuM1iDrKSfAuSJhVnfQeVwHaB7/ETapi489sdxBJxLgLx53+mLQ5CkFTkQevNyy1t89pg==" saltValue="xmWzs4TGvB8eb+I2BFKXTA==" spinCount="100000" sheet="1" objects="1" scenarios="1"/>
  <mergeCells count="14">
    <mergeCell ref="N4:P4"/>
    <mergeCell ref="Q4:Q5"/>
    <mergeCell ref="R4:R5"/>
    <mergeCell ref="A24:B2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2" orientation="landscape" horizontalDpi="300" verticalDpi="300" r:id="rId1"/>
  <headerFooter>
    <oddHeader>&amp;C&amp;A MA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4"/>
  <sheetViews>
    <sheetView showGridLines="0" view="pageBreakPreview" zoomScaleNormal="100" zoomScaleSheetLayoutView="100" workbookViewId="0">
      <selection sqref="A1:R1"/>
    </sheetView>
  </sheetViews>
  <sheetFormatPr defaultRowHeight="15" x14ac:dyDescent="0.25"/>
  <cols>
    <col min="1" max="1" width="22" customWidth="1"/>
    <col min="2" max="2" width="28.5703125" customWidth="1"/>
    <col min="3" max="4" width="9.140625" style="154" customWidth="1"/>
    <col min="5" max="16" width="5.85546875" customWidth="1"/>
  </cols>
  <sheetData>
    <row r="1" spans="1:18" ht="16.5" thickTop="1" thickBot="1" x14ac:dyDescent="0.3">
      <c r="A1" s="284" t="s">
        <v>182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</row>
    <row r="2" spans="1:18" ht="15.75" thickBot="1" x14ac:dyDescent="0.3">
      <c r="A2" s="286" t="s">
        <v>61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8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186" t="s">
        <v>98</v>
      </c>
      <c r="D4" s="236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272" t="s">
        <v>24</v>
      </c>
      <c r="R4" s="272" t="s">
        <v>25</v>
      </c>
    </row>
    <row r="5" spans="1:18" ht="15.75" thickBot="1" x14ac:dyDescent="0.3">
      <c r="A5" s="211"/>
      <c r="B5" s="209"/>
      <c r="C5" s="187"/>
      <c r="D5" s="237"/>
      <c r="E5" s="162" t="s">
        <v>26</v>
      </c>
      <c r="F5" s="163" t="s">
        <v>27</v>
      </c>
      <c r="G5" s="78" t="s">
        <v>28</v>
      </c>
      <c r="H5" s="162" t="s">
        <v>26</v>
      </c>
      <c r="I5" s="163" t="s">
        <v>27</v>
      </c>
      <c r="J5" s="78" t="s">
        <v>28</v>
      </c>
      <c r="K5" s="162" t="s">
        <v>26</v>
      </c>
      <c r="L5" s="163" t="s">
        <v>27</v>
      </c>
      <c r="M5" s="78" t="s">
        <v>28</v>
      </c>
      <c r="N5" s="162" t="s">
        <v>26</v>
      </c>
      <c r="O5" s="163" t="s">
        <v>27</v>
      </c>
      <c r="P5" s="78" t="s">
        <v>28</v>
      </c>
      <c r="Q5" s="273"/>
      <c r="R5" s="273"/>
    </row>
    <row r="6" spans="1:18" x14ac:dyDescent="0.25">
      <c r="A6" s="175" t="s">
        <v>183</v>
      </c>
      <c r="B6" s="167" t="s">
        <v>29</v>
      </c>
      <c r="C6" s="95"/>
      <c r="D6" s="100" t="s">
        <v>100</v>
      </c>
      <c r="E6" s="159">
        <v>2</v>
      </c>
      <c r="F6" s="160" t="s">
        <v>14</v>
      </c>
      <c r="G6" s="79">
        <v>2</v>
      </c>
      <c r="H6" s="159"/>
      <c r="I6" s="160"/>
      <c r="J6" s="79"/>
      <c r="K6" s="159"/>
      <c r="L6" s="160"/>
      <c r="M6" s="79"/>
      <c r="N6" s="159"/>
      <c r="O6" s="160"/>
      <c r="P6" s="79"/>
      <c r="Q6" s="161">
        <v>30</v>
      </c>
      <c r="R6" s="85">
        <v>2</v>
      </c>
    </row>
    <row r="7" spans="1:18" x14ac:dyDescent="0.25">
      <c r="A7" s="173" t="s">
        <v>184</v>
      </c>
      <c r="B7" s="168" t="s">
        <v>30</v>
      </c>
      <c r="C7" s="111" t="s">
        <v>118</v>
      </c>
      <c r="D7" s="101" t="s">
        <v>15</v>
      </c>
      <c r="E7" s="157">
        <v>2</v>
      </c>
      <c r="F7" s="155" t="s">
        <v>15</v>
      </c>
      <c r="G7" s="80">
        <v>2</v>
      </c>
      <c r="H7" s="157">
        <v>2</v>
      </c>
      <c r="I7" s="155" t="s">
        <v>15</v>
      </c>
      <c r="J7" s="80">
        <v>2</v>
      </c>
      <c r="K7" s="157"/>
      <c r="L7" s="155"/>
      <c r="M7" s="80"/>
      <c r="N7" s="157"/>
      <c r="O7" s="155"/>
      <c r="P7" s="80"/>
      <c r="Q7" s="161">
        <v>60</v>
      </c>
      <c r="R7" s="85">
        <v>4</v>
      </c>
    </row>
    <row r="8" spans="1:18" x14ac:dyDescent="0.25">
      <c r="A8" s="174" t="s">
        <v>185</v>
      </c>
      <c r="B8" s="168" t="s">
        <v>31</v>
      </c>
      <c r="C8" s="96"/>
      <c r="D8" s="101"/>
      <c r="E8" s="157"/>
      <c r="F8" s="155"/>
      <c r="G8" s="80"/>
      <c r="H8" s="157"/>
      <c r="I8" s="155"/>
      <c r="J8" s="80"/>
      <c r="K8" s="157">
        <v>2</v>
      </c>
      <c r="L8" s="155" t="s">
        <v>15</v>
      </c>
      <c r="M8" s="80">
        <v>2</v>
      </c>
      <c r="N8" s="157">
        <v>2</v>
      </c>
      <c r="O8" s="155" t="s">
        <v>15</v>
      </c>
      <c r="P8" s="80">
        <v>2</v>
      </c>
      <c r="Q8" s="161">
        <v>60</v>
      </c>
      <c r="R8" s="85">
        <v>4</v>
      </c>
    </row>
    <row r="9" spans="1:18" ht="30" x14ac:dyDescent="0.25">
      <c r="A9" s="174" t="s">
        <v>186</v>
      </c>
      <c r="B9" s="168" t="s">
        <v>32</v>
      </c>
      <c r="C9" s="111" t="s">
        <v>118</v>
      </c>
      <c r="D9" s="101" t="s">
        <v>100</v>
      </c>
      <c r="E9" s="157">
        <v>2</v>
      </c>
      <c r="F9" s="155" t="s">
        <v>14</v>
      </c>
      <c r="G9" s="80">
        <v>3</v>
      </c>
      <c r="H9" s="157">
        <v>2</v>
      </c>
      <c r="I9" s="155" t="s">
        <v>14</v>
      </c>
      <c r="J9" s="80">
        <v>3</v>
      </c>
      <c r="K9" s="157"/>
      <c r="L9" s="155"/>
      <c r="M9" s="80"/>
      <c r="N9" s="157"/>
      <c r="O9" s="155"/>
      <c r="P9" s="80"/>
      <c r="Q9" s="161">
        <v>60</v>
      </c>
      <c r="R9" s="85">
        <v>6</v>
      </c>
    </row>
    <row r="10" spans="1:18" ht="30" x14ac:dyDescent="0.25">
      <c r="A10" s="174" t="s">
        <v>187</v>
      </c>
      <c r="B10" s="168" t="s">
        <v>188</v>
      </c>
      <c r="C10" s="111" t="s">
        <v>118</v>
      </c>
      <c r="D10" s="101" t="s">
        <v>15</v>
      </c>
      <c r="E10" s="157">
        <v>1</v>
      </c>
      <c r="F10" s="155" t="s">
        <v>15</v>
      </c>
      <c r="G10" s="80">
        <v>1</v>
      </c>
      <c r="H10" s="157">
        <v>1</v>
      </c>
      <c r="I10" s="155" t="s">
        <v>15</v>
      </c>
      <c r="J10" s="80">
        <v>1</v>
      </c>
      <c r="K10" s="157">
        <v>1</v>
      </c>
      <c r="L10" s="155" t="s">
        <v>15</v>
      </c>
      <c r="M10" s="80">
        <v>1</v>
      </c>
      <c r="N10" s="157">
        <v>1</v>
      </c>
      <c r="O10" s="155" t="s">
        <v>15</v>
      </c>
      <c r="P10" s="80">
        <v>1</v>
      </c>
      <c r="Q10" s="161">
        <v>60</v>
      </c>
      <c r="R10" s="85">
        <v>4</v>
      </c>
    </row>
    <row r="11" spans="1:18" x14ac:dyDescent="0.25">
      <c r="A11" s="174" t="s">
        <v>189</v>
      </c>
      <c r="B11" s="168" t="s">
        <v>190</v>
      </c>
      <c r="C11" s="111" t="s">
        <v>118</v>
      </c>
      <c r="D11" s="101" t="s">
        <v>15</v>
      </c>
      <c r="E11" s="157">
        <v>2</v>
      </c>
      <c r="F11" s="155" t="s">
        <v>15</v>
      </c>
      <c r="G11" s="80">
        <v>2</v>
      </c>
      <c r="H11" s="157">
        <v>2</v>
      </c>
      <c r="I11" s="155" t="s">
        <v>15</v>
      </c>
      <c r="J11" s="80">
        <v>2</v>
      </c>
      <c r="K11" s="157">
        <v>2</v>
      </c>
      <c r="L11" s="155" t="s">
        <v>15</v>
      </c>
      <c r="M11" s="80">
        <v>2</v>
      </c>
      <c r="N11" s="157">
        <v>2</v>
      </c>
      <c r="O11" s="155" t="s">
        <v>191</v>
      </c>
      <c r="P11" s="80">
        <v>2</v>
      </c>
      <c r="Q11" s="161">
        <v>120</v>
      </c>
      <c r="R11" s="85">
        <v>8</v>
      </c>
    </row>
    <row r="12" spans="1:18" x14ac:dyDescent="0.25">
      <c r="A12" s="171" t="s">
        <v>192</v>
      </c>
      <c r="B12" s="168" t="s">
        <v>193</v>
      </c>
      <c r="C12" s="96"/>
      <c r="D12" s="101" t="s">
        <v>15</v>
      </c>
      <c r="E12" s="157">
        <v>2</v>
      </c>
      <c r="F12" s="155" t="s">
        <v>15</v>
      </c>
      <c r="G12" s="80">
        <v>2</v>
      </c>
      <c r="H12" s="157">
        <v>2</v>
      </c>
      <c r="I12" s="155" t="s">
        <v>15</v>
      </c>
      <c r="J12" s="80">
        <v>2</v>
      </c>
      <c r="K12" s="157"/>
      <c r="L12" s="155"/>
      <c r="M12" s="80"/>
      <c r="N12" s="157"/>
      <c r="O12" s="155"/>
      <c r="P12" s="80"/>
      <c r="Q12" s="161">
        <v>60</v>
      </c>
      <c r="R12" s="85">
        <v>4</v>
      </c>
    </row>
    <row r="13" spans="1:18" x14ac:dyDescent="0.25">
      <c r="A13" s="174" t="s">
        <v>194</v>
      </c>
      <c r="B13" s="168" t="s">
        <v>33</v>
      </c>
      <c r="C13" s="181" t="s">
        <v>118</v>
      </c>
      <c r="D13" s="182" t="s">
        <v>15</v>
      </c>
      <c r="E13" s="157">
        <v>2</v>
      </c>
      <c r="F13" s="155" t="s">
        <v>15</v>
      </c>
      <c r="G13" s="80">
        <v>2</v>
      </c>
      <c r="H13" s="157">
        <v>2</v>
      </c>
      <c r="I13" s="155" t="s">
        <v>15</v>
      </c>
      <c r="J13" s="80">
        <v>2</v>
      </c>
      <c r="K13" s="157"/>
      <c r="L13" s="155"/>
      <c r="M13" s="80"/>
      <c r="N13" s="157"/>
      <c r="O13" s="155"/>
      <c r="P13" s="80"/>
      <c r="Q13" s="161">
        <v>60</v>
      </c>
      <c r="R13" s="85">
        <v>4</v>
      </c>
    </row>
    <row r="14" spans="1:18" x14ac:dyDescent="0.25">
      <c r="A14" s="171" t="s">
        <v>195</v>
      </c>
      <c r="B14" s="169" t="s">
        <v>196</v>
      </c>
      <c r="C14" s="111" t="s">
        <v>118</v>
      </c>
      <c r="D14" s="101" t="s">
        <v>15</v>
      </c>
      <c r="E14" s="157">
        <v>2</v>
      </c>
      <c r="F14" s="155" t="s">
        <v>15</v>
      </c>
      <c r="G14" s="80">
        <v>3</v>
      </c>
      <c r="H14" s="157">
        <v>2</v>
      </c>
      <c r="I14" s="155" t="s">
        <v>15</v>
      </c>
      <c r="J14" s="80">
        <v>3</v>
      </c>
      <c r="K14" s="157">
        <v>2</v>
      </c>
      <c r="L14" s="155" t="s">
        <v>15</v>
      </c>
      <c r="M14" s="80">
        <v>3</v>
      </c>
      <c r="N14" s="157">
        <v>2</v>
      </c>
      <c r="O14" s="155" t="s">
        <v>15</v>
      </c>
      <c r="P14" s="80">
        <v>3</v>
      </c>
      <c r="Q14" s="161">
        <v>120</v>
      </c>
      <c r="R14" s="85">
        <v>12</v>
      </c>
    </row>
    <row r="15" spans="1:18" x14ac:dyDescent="0.25">
      <c r="A15" s="171" t="s">
        <v>197</v>
      </c>
      <c r="B15" s="168" t="s">
        <v>198</v>
      </c>
      <c r="C15" s="111" t="s">
        <v>118</v>
      </c>
      <c r="D15" s="101" t="s">
        <v>15</v>
      </c>
      <c r="E15" s="157">
        <v>2</v>
      </c>
      <c r="F15" s="155" t="s">
        <v>15</v>
      </c>
      <c r="G15" s="80">
        <v>2</v>
      </c>
      <c r="H15" s="157">
        <v>2</v>
      </c>
      <c r="I15" s="155" t="s">
        <v>15</v>
      </c>
      <c r="J15" s="80">
        <v>2</v>
      </c>
      <c r="K15" s="157"/>
      <c r="L15" s="155"/>
      <c r="M15" s="80"/>
      <c r="N15" s="157"/>
      <c r="O15" s="155"/>
      <c r="P15" s="80"/>
      <c r="Q15" s="161">
        <v>60</v>
      </c>
      <c r="R15" s="85">
        <v>4</v>
      </c>
    </row>
    <row r="16" spans="1:18" x14ac:dyDescent="0.25">
      <c r="A16" s="171" t="s">
        <v>199</v>
      </c>
      <c r="B16" s="168" t="s">
        <v>200</v>
      </c>
      <c r="C16" s="111" t="s">
        <v>118</v>
      </c>
      <c r="D16" s="101" t="s">
        <v>15</v>
      </c>
      <c r="E16" s="157">
        <v>2</v>
      </c>
      <c r="F16" s="155" t="s">
        <v>15</v>
      </c>
      <c r="G16" s="80">
        <v>2</v>
      </c>
      <c r="H16" s="157">
        <v>2</v>
      </c>
      <c r="I16" s="155" t="s">
        <v>15</v>
      </c>
      <c r="J16" s="80">
        <v>2</v>
      </c>
      <c r="K16" s="157">
        <v>2</v>
      </c>
      <c r="L16" s="155" t="s">
        <v>15</v>
      </c>
      <c r="M16" s="80">
        <v>2</v>
      </c>
      <c r="N16" s="157">
        <v>2</v>
      </c>
      <c r="O16" s="155" t="s">
        <v>15</v>
      </c>
      <c r="P16" s="80">
        <v>2</v>
      </c>
      <c r="Q16" s="161">
        <v>120</v>
      </c>
      <c r="R16" s="85">
        <v>8</v>
      </c>
    </row>
    <row r="17" spans="1:18" x14ac:dyDescent="0.25">
      <c r="A17" s="171" t="s">
        <v>201</v>
      </c>
      <c r="B17" s="168" t="s">
        <v>19</v>
      </c>
      <c r="C17" s="141" t="s">
        <v>118</v>
      </c>
      <c r="D17" s="139" t="s">
        <v>100</v>
      </c>
      <c r="E17" s="157">
        <v>1</v>
      </c>
      <c r="F17" s="155" t="s">
        <v>14</v>
      </c>
      <c r="G17" s="80">
        <v>1</v>
      </c>
      <c r="H17" s="157">
        <v>1</v>
      </c>
      <c r="I17" s="155" t="s">
        <v>14</v>
      </c>
      <c r="J17" s="80">
        <v>1</v>
      </c>
      <c r="K17" s="157">
        <v>1</v>
      </c>
      <c r="L17" s="155" t="s">
        <v>14</v>
      </c>
      <c r="M17" s="80">
        <v>1</v>
      </c>
      <c r="N17" s="157">
        <v>1</v>
      </c>
      <c r="O17" s="155" t="s">
        <v>14</v>
      </c>
      <c r="P17" s="80">
        <v>1</v>
      </c>
      <c r="Q17" s="161">
        <v>60</v>
      </c>
      <c r="R17" s="85">
        <v>4</v>
      </c>
    </row>
    <row r="18" spans="1:18" x14ac:dyDescent="0.25">
      <c r="A18" s="171" t="s">
        <v>202</v>
      </c>
      <c r="B18" s="168" t="s">
        <v>43</v>
      </c>
      <c r="C18" s="141"/>
      <c r="D18" s="139" t="s">
        <v>15</v>
      </c>
      <c r="E18" s="157">
        <v>1</v>
      </c>
      <c r="F18" s="155" t="s">
        <v>15</v>
      </c>
      <c r="G18" s="80">
        <v>1</v>
      </c>
      <c r="H18" s="157">
        <v>1</v>
      </c>
      <c r="I18" s="155" t="s">
        <v>15</v>
      </c>
      <c r="J18" s="80">
        <v>1</v>
      </c>
      <c r="K18" s="157">
        <v>1</v>
      </c>
      <c r="L18" s="155" t="s">
        <v>15</v>
      </c>
      <c r="M18" s="80">
        <v>1</v>
      </c>
      <c r="N18" s="157">
        <v>1</v>
      </c>
      <c r="O18" s="155" t="s">
        <v>15</v>
      </c>
      <c r="P18" s="80">
        <v>1</v>
      </c>
      <c r="Q18" s="161">
        <v>60</v>
      </c>
      <c r="R18" s="85">
        <v>4</v>
      </c>
    </row>
    <row r="19" spans="1:18" x14ac:dyDescent="0.25">
      <c r="A19" s="171" t="s">
        <v>203</v>
      </c>
      <c r="B19" s="168" t="s">
        <v>204</v>
      </c>
      <c r="C19" s="114" t="s">
        <v>118</v>
      </c>
      <c r="D19" s="105" t="s">
        <v>15</v>
      </c>
      <c r="E19" s="157">
        <v>1</v>
      </c>
      <c r="F19" s="155" t="s">
        <v>15</v>
      </c>
      <c r="G19" s="80">
        <v>2</v>
      </c>
      <c r="H19" s="157">
        <v>1</v>
      </c>
      <c r="I19" s="155" t="s">
        <v>15</v>
      </c>
      <c r="J19" s="80">
        <v>2</v>
      </c>
      <c r="K19" s="157">
        <v>1</v>
      </c>
      <c r="L19" s="155" t="s">
        <v>15</v>
      </c>
      <c r="M19" s="80">
        <v>2</v>
      </c>
      <c r="N19" s="157">
        <v>1</v>
      </c>
      <c r="O19" s="155" t="s">
        <v>15</v>
      </c>
      <c r="P19" s="80">
        <v>2</v>
      </c>
      <c r="Q19" s="161">
        <v>60</v>
      </c>
      <c r="R19" s="85">
        <v>8</v>
      </c>
    </row>
    <row r="20" spans="1:18" x14ac:dyDescent="0.25">
      <c r="A20" s="174" t="s">
        <v>205</v>
      </c>
      <c r="B20" s="168" t="s">
        <v>47</v>
      </c>
      <c r="C20" s="115"/>
      <c r="D20" s="105" t="s">
        <v>15</v>
      </c>
      <c r="E20" s="157">
        <v>2</v>
      </c>
      <c r="F20" s="155" t="s">
        <v>15</v>
      </c>
      <c r="G20" s="80">
        <v>2</v>
      </c>
      <c r="H20" s="157">
        <v>2</v>
      </c>
      <c r="I20" s="155" t="s">
        <v>15</v>
      </c>
      <c r="J20" s="80">
        <v>2</v>
      </c>
      <c r="K20" s="157">
        <v>2</v>
      </c>
      <c r="L20" s="155" t="s">
        <v>15</v>
      </c>
      <c r="M20" s="80">
        <v>2</v>
      </c>
      <c r="N20" s="157">
        <v>2</v>
      </c>
      <c r="O20" s="155" t="s">
        <v>15</v>
      </c>
      <c r="P20" s="80">
        <v>2</v>
      </c>
      <c r="Q20" s="161">
        <v>120</v>
      </c>
      <c r="R20" s="85">
        <v>8</v>
      </c>
    </row>
    <row r="21" spans="1:18" x14ac:dyDescent="0.25">
      <c r="A21" s="171" t="s">
        <v>206</v>
      </c>
      <c r="B21" s="168" t="s">
        <v>207</v>
      </c>
      <c r="C21" s="145"/>
      <c r="D21" s="104" t="s">
        <v>15</v>
      </c>
      <c r="E21" s="157">
        <v>1</v>
      </c>
      <c r="F21" s="155" t="s">
        <v>15</v>
      </c>
      <c r="G21" s="80">
        <v>2</v>
      </c>
      <c r="H21" s="157">
        <v>1</v>
      </c>
      <c r="I21" s="155" t="s">
        <v>15</v>
      </c>
      <c r="J21" s="80">
        <v>2</v>
      </c>
      <c r="K21" s="157">
        <v>1</v>
      </c>
      <c r="L21" s="155" t="s">
        <v>15</v>
      </c>
      <c r="M21" s="80">
        <v>2</v>
      </c>
      <c r="N21" s="157">
        <v>1</v>
      </c>
      <c r="O21" s="155" t="s">
        <v>15</v>
      </c>
      <c r="P21" s="80">
        <v>2</v>
      </c>
      <c r="Q21" s="161">
        <v>60</v>
      </c>
      <c r="R21" s="85">
        <v>8</v>
      </c>
    </row>
    <row r="22" spans="1:18" x14ac:dyDescent="0.25">
      <c r="A22" s="171" t="s">
        <v>69</v>
      </c>
      <c r="B22" s="156" t="s">
        <v>16</v>
      </c>
      <c r="C22" s="97"/>
      <c r="D22" s="105" t="s">
        <v>209</v>
      </c>
      <c r="E22" s="157"/>
      <c r="F22" s="155" t="s">
        <v>37</v>
      </c>
      <c r="G22" s="80">
        <v>0</v>
      </c>
      <c r="H22" s="157"/>
      <c r="I22" s="155" t="s">
        <v>37</v>
      </c>
      <c r="J22" s="80">
        <v>0</v>
      </c>
      <c r="K22" s="157"/>
      <c r="L22" s="155"/>
      <c r="M22" s="80"/>
      <c r="N22" s="157"/>
      <c r="O22" s="155"/>
      <c r="P22" s="80"/>
      <c r="Q22" s="158"/>
      <c r="R22" s="85">
        <v>0</v>
      </c>
    </row>
    <row r="23" spans="1:18" x14ac:dyDescent="0.25">
      <c r="A23" s="171"/>
      <c r="B23" s="168" t="s">
        <v>35</v>
      </c>
      <c r="C23" s="145"/>
      <c r="D23" s="146"/>
      <c r="E23" s="157"/>
      <c r="F23" s="155"/>
      <c r="G23" s="80">
        <v>1</v>
      </c>
      <c r="H23" s="157"/>
      <c r="I23" s="155"/>
      <c r="J23" s="80"/>
      <c r="K23" s="157"/>
      <c r="L23" s="155"/>
      <c r="M23" s="80">
        <v>3</v>
      </c>
      <c r="N23" s="157"/>
      <c r="O23" s="155"/>
      <c r="P23" s="80"/>
      <c r="Q23" s="158">
        <v>0</v>
      </c>
      <c r="R23" s="85">
        <v>4</v>
      </c>
    </row>
    <row r="24" spans="1:18" x14ac:dyDescent="0.25">
      <c r="A24" s="172"/>
      <c r="B24" s="156" t="s">
        <v>172</v>
      </c>
      <c r="C24" s="97"/>
      <c r="D24" s="92"/>
      <c r="E24" s="157"/>
      <c r="F24" s="155"/>
      <c r="G24" s="80"/>
      <c r="H24" s="157"/>
      <c r="I24" s="155"/>
      <c r="J24" s="80">
        <v>3</v>
      </c>
      <c r="K24" s="157"/>
      <c r="L24" s="155"/>
      <c r="M24" s="80">
        <v>6</v>
      </c>
      <c r="N24" s="157"/>
      <c r="O24" s="155"/>
      <c r="P24" s="80"/>
      <c r="Q24" s="158"/>
      <c r="R24" s="85">
        <v>9</v>
      </c>
    </row>
    <row r="25" spans="1:18" ht="15.75" thickBot="1" x14ac:dyDescent="0.3">
      <c r="A25" s="171" t="s">
        <v>208</v>
      </c>
      <c r="B25" s="170" t="s">
        <v>38</v>
      </c>
      <c r="C25" s="98"/>
      <c r="D25" s="93"/>
      <c r="E25" s="164"/>
      <c r="F25" s="165"/>
      <c r="G25" s="82"/>
      <c r="H25" s="164"/>
      <c r="I25" s="165"/>
      <c r="J25" s="82"/>
      <c r="K25" s="164"/>
      <c r="L25" s="165"/>
      <c r="M25" s="82"/>
      <c r="N25" s="164"/>
      <c r="O25" s="165" t="s">
        <v>15</v>
      </c>
      <c r="P25" s="82">
        <v>15</v>
      </c>
      <c r="Q25" s="166"/>
      <c r="R25" s="85">
        <v>15</v>
      </c>
    </row>
    <row r="26" spans="1:18" ht="15.75" thickBot="1" x14ac:dyDescent="0.3">
      <c r="A26" s="204" t="s">
        <v>17</v>
      </c>
      <c r="B26" s="205"/>
      <c r="C26" s="99"/>
      <c r="D26" s="94"/>
      <c r="E26" s="176">
        <v>23</v>
      </c>
      <c r="F26" s="177"/>
      <c r="G26" s="83">
        <v>30</v>
      </c>
      <c r="H26" s="176">
        <v>21</v>
      </c>
      <c r="I26" s="177"/>
      <c r="J26" s="83">
        <v>30</v>
      </c>
      <c r="K26" s="176">
        <v>15</v>
      </c>
      <c r="L26" s="177"/>
      <c r="M26" s="83">
        <v>27</v>
      </c>
      <c r="N26" s="176">
        <v>15</v>
      </c>
      <c r="O26" s="177"/>
      <c r="P26" s="83">
        <v>33</v>
      </c>
      <c r="Q26" s="180">
        <v>1110</v>
      </c>
      <c r="R26" s="150">
        <v>120</v>
      </c>
    </row>
    <row r="27" spans="1:18" x14ac:dyDescent="0.25">
      <c r="A27" s="179" t="s">
        <v>63</v>
      </c>
      <c r="B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1"/>
      <c r="R27" s="154"/>
    </row>
    <row r="28" spans="1:18" x14ac:dyDescent="0.25">
      <c r="A28" s="178" t="s">
        <v>74</v>
      </c>
      <c r="B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1"/>
      <c r="R28" s="154"/>
    </row>
    <row r="29" spans="1:18" x14ac:dyDescent="0.25">
      <c r="A29" s="178" t="s">
        <v>76</v>
      </c>
      <c r="B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1"/>
      <c r="R29" s="154"/>
    </row>
    <row r="30" spans="1:18" x14ac:dyDescent="0.25">
      <c r="A30" s="178" t="s">
        <v>77</v>
      </c>
      <c r="B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1"/>
      <c r="R30" s="154"/>
    </row>
    <row r="31" spans="1:18" x14ac:dyDescent="0.25">
      <c r="A31" s="178" t="s">
        <v>72</v>
      </c>
      <c r="B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1"/>
      <c r="R31" s="151"/>
    </row>
    <row r="32" spans="1:18" x14ac:dyDescent="0.25">
      <c r="A32" s="178" t="s">
        <v>73</v>
      </c>
      <c r="B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1"/>
      <c r="R32" s="151"/>
    </row>
    <row r="33" spans="1:18" x14ac:dyDescent="0.25">
      <c r="A33" s="178" t="s">
        <v>65</v>
      </c>
      <c r="B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1"/>
      <c r="R33" s="151"/>
    </row>
    <row r="34" spans="1:18" x14ac:dyDescent="0.25">
      <c r="A34" s="110" t="s">
        <v>101</v>
      </c>
      <c r="B34" s="154"/>
      <c r="D34" s="91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1"/>
    </row>
    <row r="35" spans="1:18" x14ac:dyDescent="0.25">
      <c r="A35" s="107" t="s">
        <v>102</v>
      </c>
      <c r="B35" s="154"/>
      <c r="D35" s="91"/>
      <c r="E35" s="154"/>
      <c r="F35" s="154"/>
      <c r="G35" s="154"/>
      <c r="H35" s="154"/>
      <c r="I35" s="154"/>
      <c r="J35" s="154"/>
      <c r="K35" s="108" t="s">
        <v>103</v>
      </c>
      <c r="L35" s="107"/>
      <c r="M35" s="154"/>
      <c r="N35" s="154"/>
      <c r="O35" s="154"/>
      <c r="P35" s="107" t="s">
        <v>104</v>
      </c>
      <c r="Q35" s="154"/>
      <c r="R35" s="151"/>
    </row>
    <row r="36" spans="1:18" x14ac:dyDescent="0.25">
      <c r="A36" s="178" t="s">
        <v>105</v>
      </c>
      <c r="B36" s="154"/>
      <c r="E36" s="107"/>
      <c r="F36" s="154"/>
      <c r="G36" s="154"/>
      <c r="H36" s="154"/>
      <c r="I36" s="154"/>
      <c r="J36" s="154"/>
      <c r="K36" s="108" t="s">
        <v>106</v>
      </c>
      <c r="L36" s="107"/>
      <c r="M36" s="154"/>
      <c r="N36" s="154"/>
      <c r="O36" s="154"/>
      <c r="P36" s="107" t="s">
        <v>107</v>
      </c>
      <c r="Q36" s="154"/>
      <c r="R36" s="151"/>
    </row>
    <row r="37" spans="1:18" x14ac:dyDescent="0.25">
      <c r="A37" s="178" t="s">
        <v>108</v>
      </c>
      <c r="B37" s="154"/>
      <c r="E37" s="107"/>
      <c r="F37" s="154"/>
      <c r="G37" s="154"/>
      <c r="H37" s="154"/>
      <c r="I37" s="154"/>
      <c r="J37" s="154"/>
      <c r="K37" s="108" t="s">
        <v>109</v>
      </c>
      <c r="L37" s="178"/>
      <c r="M37" s="154"/>
      <c r="N37" s="154"/>
      <c r="O37" s="154"/>
      <c r="P37" s="178" t="s">
        <v>110</v>
      </c>
      <c r="Q37" s="154"/>
      <c r="R37" s="151"/>
    </row>
    <row r="38" spans="1:18" x14ac:dyDescent="0.25">
      <c r="A38" s="178" t="s">
        <v>111</v>
      </c>
      <c r="B38" s="154"/>
      <c r="E38" s="178"/>
      <c r="F38" s="154"/>
      <c r="G38" s="154"/>
      <c r="H38" s="154"/>
      <c r="I38" s="154"/>
      <c r="J38" s="154"/>
      <c r="K38" s="108" t="s">
        <v>112</v>
      </c>
      <c r="L38" s="178"/>
      <c r="M38" s="154"/>
      <c r="N38" s="154"/>
      <c r="O38" s="154"/>
      <c r="P38" s="107" t="s">
        <v>113</v>
      </c>
      <c r="Q38" s="154"/>
      <c r="R38" s="154"/>
    </row>
    <row r="39" spans="1:18" x14ac:dyDescent="0.25">
      <c r="A39" s="109" t="s">
        <v>114</v>
      </c>
      <c r="B39" s="154"/>
      <c r="D39" s="178"/>
      <c r="E39" s="178"/>
      <c r="F39" s="154"/>
      <c r="G39" s="154"/>
      <c r="H39" s="154"/>
      <c r="I39" s="154"/>
      <c r="J39" s="178"/>
      <c r="K39" s="108" t="s">
        <v>117</v>
      </c>
      <c r="L39" s="178"/>
      <c r="M39" s="154"/>
      <c r="N39" s="154"/>
      <c r="O39" s="154"/>
      <c r="P39" s="107" t="s">
        <v>115</v>
      </c>
      <c r="Q39" s="154"/>
      <c r="R39" s="154"/>
    </row>
    <row r="40" spans="1:18" x14ac:dyDescent="0.25">
      <c r="A40" s="154"/>
      <c r="B40" s="154"/>
      <c r="D40" s="91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07" t="s">
        <v>116</v>
      </c>
      <c r="Q40" s="154"/>
      <c r="R40" s="154"/>
    </row>
    <row r="41" spans="1:18" x14ac:dyDescent="0.25">
      <c r="R41" s="154"/>
    </row>
    <row r="42" spans="1:18" x14ac:dyDescent="0.25">
      <c r="R42" s="154"/>
    </row>
    <row r="43" spans="1:18" x14ac:dyDescent="0.25">
      <c r="R43" s="154"/>
    </row>
    <row r="44" spans="1:18" x14ac:dyDescent="0.25">
      <c r="R44" s="154"/>
    </row>
  </sheetData>
  <sheetProtection algorithmName="SHA-512" hashValue="S4P0nqKly0l6EbX9dIsHnpe1I01Oh5eJw0bAYt/KXRPZhpR2nXO3d1FZG8c9d14rMA+zl1l8hYE4vaYcndUE2Q==" saltValue="59HSjY4rfqWTI2kjLnDdpA==" spinCount="100000" sheet="1" objects="1" scenarios="1"/>
  <mergeCells count="14">
    <mergeCell ref="R4:R5"/>
    <mergeCell ref="A26:B26"/>
    <mergeCell ref="A1:R1"/>
    <mergeCell ref="A2:R2"/>
    <mergeCell ref="A3:R3"/>
    <mergeCell ref="A4:A5"/>
    <mergeCell ref="B4:B5"/>
    <mergeCell ref="E4:G4"/>
    <mergeCell ref="H4:J4"/>
    <mergeCell ref="K4:M4"/>
    <mergeCell ref="N4:P4"/>
    <mergeCell ref="Q4:Q5"/>
    <mergeCell ref="C4:C5"/>
    <mergeCell ref="D4:D5"/>
  </mergeCells>
  <pageMargins left="0.70866141732283472" right="0.51181102362204722" top="0.51181102362204722" bottom="0.39370078740157483" header="0.27559055118110237" footer="0.31496062992125984"/>
  <pageSetup paperSize="9" scale="85" orientation="landscape" horizontalDpi="300" verticalDpi="300" r:id="rId1"/>
  <headerFooter>
    <oddHeader>&amp;C&amp;A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7"/>
  <sheetViews>
    <sheetView showGridLines="0" view="pageBreakPreview" zoomScale="115" zoomScaleNormal="100" zoomScaleSheetLayoutView="115" workbookViewId="0">
      <selection activeCell="C4" sqref="C4:D20"/>
    </sheetView>
  </sheetViews>
  <sheetFormatPr defaultRowHeight="15" x14ac:dyDescent="0.25"/>
  <cols>
    <col min="1" max="1" width="24" customWidth="1"/>
    <col min="2" max="2" width="35" bestFit="1" customWidth="1"/>
    <col min="3" max="3" width="11" bestFit="1" customWidth="1"/>
    <col min="4" max="4" width="7.140625" customWidth="1"/>
    <col min="5" max="16" width="4.85546875" customWidth="1"/>
    <col min="17" max="18" width="6.42578125" customWidth="1"/>
  </cols>
  <sheetData>
    <row r="1" spans="1:18" ht="15.75" customHeight="1" x14ac:dyDescent="0.25">
      <c r="A1" s="190" t="s">
        <v>60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2"/>
    </row>
    <row r="2" spans="1:18" ht="15.75" thickBot="1" x14ac:dyDescent="0.3">
      <c r="A2" s="193" t="s">
        <v>61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5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06" t="s">
        <v>18</v>
      </c>
      <c r="B4" s="208" t="s">
        <v>23</v>
      </c>
      <c r="C4" s="186" t="s">
        <v>98</v>
      </c>
      <c r="D4" s="188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07"/>
      <c r="B5" s="209"/>
      <c r="C5" s="187"/>
      <c r="D5" s="189"/>
      <c r="E5" s="16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6" t="s">
        <v>26</v>
      </c>
      <c r="O5" s="17" t="s">
        <v>27</v>
      </c>
      <c r="P5" s="78" t="s">
        <v>28</v>
      </c>
      <c r="Q5" s="200"/>
      <c r="R5" s="200"/>
    </row>
    <row r="6" spans="1:18" x14ac:dyDescent="0.25">
      <c r="A6" s="34" t="s">
        <v>59</v>
      </c>
      <c r="B6" s="73" t="s">
        <v>29</v>
      </c>
      <c r="C6" s="95"/>
      <c r="D6" s="10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5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74" t="s">
        <v>30</v>
      </c>
      <c r="C7" s="111" t="s">
        <v>118</v>
      </c>
      <c r="D7" s="10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5">
        <f t="shared" ref="Q7:Q17" si="0">15*(E7+H7+K7+N7)</f>
        <v>60</v>
      </c>
      <c r="R7" s="85">
        <f t="shared" ref="R7:R21" si="1">G7+J7+M7+P7</f>
        <v>4</v>
      </c>
    </row>
    <row r="8" spans="1:18" x14ac:dyDescent="0.25">
      <c r="A8" s="30" t="s">
        <v>88</v>
      </c>
      <c r="B8" s="74" t="s">
        <v>31</v>
      </c>
      <c r="C8" s="96"/>
      <c r="D8" s="10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5">
        <f t="shared" si="0"/>
        <v>60</v>
      </c>
      <c r="R8" s="85">
        <f t="shared" si="1"/>
        <v>4</v>
      </c>
    </row>
    <row r="9" spans="1:18" x14ac:dyDescent="0.25">
      <c r="A9" s="30" t="s">
        <v>89</v>
      </c>
      <c r="B9" s="74" t="s">
        <v>32</v>
      </c>
      <c r="C9" s="111" t="s">
        <v>118</v>
      </c>
      <c r="D9" s="10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5">
        <f t="shared" si="0"/>
        <v>60</v>
      </c>
      <c r="R9" s="85">
        <f t="shared" si="1"/>
        <v>6</v>
      </c>
    </row>
    <row r="10" spans="1:18" x14ac:dyDescent="0.25">
      <c r="A10" s="30" t="s">
        <v>86</v>
      </c>
      <c r="B10" s="74" t="s">
        <v>20</v>
      </c>
      <c r="C10" s="111" t="s">
        <v>118</v>
      </c>
      <c r="D10" s="10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5">
        <f t="shared" si="0"/>
        <v>60</v>
      </c>
      <c r="R10" s="85">
        <f t="shared" si="1"/>
        <v>4</v>
      </c>
    </row>
    <row r="11" spans="1:18" x14ac:dyDescent="0.25">
      <c r="A11" s="30" t="s">
        <v>90</v>
      </c>
      <c r="B11" s="74" t="s">
        <v>85</v>
      </c>
      <c r="C11" s="111" t="s">
        <v>118</v>
      </c>
      <c r="D11" s="10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5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74" t="s">
        <v>33</v>
      </c>
      <c r="C12" s="96"/>
      <c r="D12" s="101" t="s">
        <v>15</v>
      </c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5">
        <f t="shared" si="0"/>
        <v>60</v>
      </c>
      <c r="R12" s="85">
        <f t="shared" si="1"/>
        <v>4</v>
      </c>
    </row>
    <row r="13" spans="1:18" x14ac:dyDescent="0.25">
      <c r="A13" s="75" t="s">
        <v>91</v>
      </c>
      <c r="B13" s="76" t="s">
        <v>34</v>
      </c>
      <c r="C13" s="112" t="s">
        <v>118</v>
      </c>
      <c r="D13" s="102" t="s">
        <v>15</v>
      </c>
      <c r="E13" s="87">
        <v>2</v>
      </c>
      <c r="F13" s="88" t="s">
        <v>14</v>
      </c>
      <c r="G13" s="81">
        <v>7</v>
      </c>
      <c r="H13" s="87">
        <v>2</v>
      </c>
      <c r="I13" s="88" t="s">
        <v>14</v>
      </c>
      <c r="J13" s="81">
        <v>7</v>
      </c>
      <c r="K13" s="87">
        <v>2</v>
      </c>
      <c r="L13" s="88" t="s">
        <v>14</v>
      </c>
      <c r="M13" s="81">
        <v>7</v>
      </c>
      <c r="N13" s="87">
        <v>2</v>
      </c>
      <c r="O13" s="88" t="s">
        <v>14</v>
      </c>
      <c r="P13" s="81">
        <v>7</v>
      </c>
      <c r="Q13" s="15">
        <f t="shared" si="0"/>
        <v>120</v>
      </c>
      <c r="R13" s="85">
        <f t="shared" si="1"/>
        <v>28</v>
      </c>
    </row>
    <row r="14" spans="1:18" x14ac:dyDescent="0.25">
      <c r="A14" s="75" t="s">
        <v>92</v>
      </c>
      <c r="B14" s="77" t="s">
        <v>19</v>
      </c>
      <c r="C14" s="113" t="s">
        <v>118</v>
      </c>
      <c r="D14" s="103" t="s">
        <v>100</v>
      </c>
      <c r="E14" s="89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10"/>
      <c r="L14" s="5"/>
      <c r="M14" s="80"/>
      <c r="N14" s="10"/>
      <c r="O14" s="5"/>
      <c r="P14" s="80"/>
      <c r="Q14" s="15">
        <f t="shared" si="0"/>
        <v>30</v>
      </c>
      <c r="R14" s="85">
        <f t="shared" si="1"/>
        <v>2</v>
      </c>
    </row>
    <row r="15" spans="1:18" x14ac:dyDescent="0.25">
      <c r="A15" s="30" t="s">
        <v>95</v>
      </c>
      <c r="B15" s="24" t="s">
        <v>21</v>
      </c>
      <c r="C15" s="114"/>
      <c r="D15" s="104" t="s">
        <v>15</v>
      </c>
      <c r="E15" s="10">
        <v>1</v>
      </c>
      <c r="F15" s="5" t="s">
        <v>15</v>
      </c>
      <c r="G15" s="80">
        <v>3</v>
      </c>
      <c r="H15" s="10">
        <v>1</v>
      </c>
      <c r="I15" s="5" t="s">
        <v>15</v>
      </c>
      <c r="J15" s="80">
        <v>3</v>
      </c>
      <c r="K15" s="10">
        <v>1</v>
      </c>
      <c r="L15" s="5" t="s">
        <v>15</v>
      </c>
      <c r="M15" s="80">
        <v>3</v>
      </c>
      <c r="N15" s="10">
        <v>1</v>
      </c>
      <c r="O15" s="5" t="s">
        <v>15</v>
      </c>
      <c r="P15" s="80">
        <v>3</v>
      </c>
      <c r="Q15" s="15">
        <f t="shared" si="0"/>
        <v>60</v>
      </c>
      <c r="R15" s="85">
        <f t="shared" si="1"/>
        <v>12</v>
      </c>
    </row>
    <row r="16" spans="1:18" x14ac:dyDescent="0.25">
      <c r="A16" s="75" t="s">
        <v>93</v>
      </c>
      <c r="B16" s="77" t="s">
        <v>36</v>
      </c>
      <c r="C16" s="113"/>
      <c r="D16" s="103" t="s">
        <v>15</v>
      </c>
      <c r="E16" s="89">
        <v>2</v>
      </c>
      <c r="F16" s="90" t="s">
        <v>15</v>
      </c>
      <c r="G16" s="80">
        <v>2</v>
      </c>
      <c r="H16" s="89">
        <v>2</v>
      </c>
      <c r="I16" s="90" t="s">
        <v>15</v>
      </c>
      <c r="J16" s="80">
        <v>2</v>
      </c>
      <c r="K16" s="89">
        <v>2</v>
      </c>
      <c r="L16" s="90" t="s">
        <v>15</v>
      </c>
      <c r="M16" s="80">
        <v>2</v>
      </c>
      <c r="N16" s="89">
        <v>2</v>
      </c>
      <c r="O16" s="90" t="s">
        <v>15</v>
      </c>
      <c r="P16" s="80">
        <v>2</v>
      </c>
      <c r="Q16" s="15">
        <f t="shared" si="0"/>
        <v>120</v>
      </c>
      <c r="R16" s="85">
        <f t="shared" si="1"/>
        <v>8</v>
      </c>
    </row>
    <row r="17" spans="1:18" x14ac:dyDescent="0.25">
      <c r="A17" s="30" t="s">
        <v>94</v>
      </c>
      <c r="B17" s="7" t="s">
        <v>22</v>
      </c>
      <c r="C17" s="115"/>
      <c r="D17" s="105" t="s">
        <v>15</v>
      </c>
      <c r="E17" s="10">
        <v>4</v>
      </c>
      <c r="F17" s="5" t="s">
        <v>15</v>
      </c>
      <c r="G17" s="80">
        <v>4</v>
      </c>
      <c r="H17" s="10">
        <v>4</v>
      </c>
      <c r="I17" s="5" t="s">
        <v>15</v>
      </c>
      <c r="J17" s="80">
        <v>4</v>
      </c>
      <c r="K17" s="10">
        <v>4</v>
      </c>
      <c r="L17" s="5" t="s">
        <v>15</v>
      </c>
      <c r="M17" s="80">
        <v>4</v>
      </c>
      <c r="N17" s="10">
        <v>4</v>
      </c>
      <c r="O17" s="5" t="s">
        <v>15</v>
      </c>
      <c r="P17" s="80">
        <v>4</v>
      </c>
      <c r="Q17" s="15">
        <f t="shared" si="0"/>
        <v>240</v>
      </c>
      <c r="R17" s="85">
        <f t="shared" si="1"/>
        <v>16</v>
      </c>
    </row>
    <row r="18" spans="1:18" x14ac:dyDescent="0.25">
      <c r="A18" s="26" t="s">
        <v>69</v>
      </c>
      <c r="B18" s="7" t="s">
        <v>16</v>
      </c>
      <c r="C18" s="115"/>
      <c r="D18" s="105" t="s">
        <v>15</v>
      </c>
      <c r="E18" s="10"/>
      <c r="F18" s="5" t="s">
        <v>37</v>
      </c>
      <c r="G18" s="80">
        <v>0</v>
      </c>
      <c r="H18" s="10"/>
      <c r="I18" s="5" t="s">
        <v>37</v>
      </c>
      <c r="J18" s="80">
        <v>0</v>
      </c>
      <c r="K18" s="10"/>
      <c r="L18" s="5"/>
      <c r="M18" s="80"/>
      <c r="N18" s="10"/>
      <c r="O18" s="5"/>
      <c r="P18" s="80"/>
      <c r="Q18" s="12"/>
      <c r="R18" s="85">
        <f t="shared" si="1"/>
        <v>0</v>
      </c>
    </row>
    <row r="19" spans="1:18" x14ac:dyDescent="0.25">
      <c r="A19" s="26"/>
      <c r="B19" s="24" t="s">
        <v>97</v>
      </c>
      <c r="C19" s="114"/>
      <c r="D19" s="104"/>
      <c r="E19" s="10"/>
      <c r="F19" s="5"/>
      <c r="G19" s="80"/>
      <c r="H19" s="10"/>
      <c r="I19" s="5"/>
      <c r="J19" s="80"/>
      <c r="K19" s="10"/>
      <c r="L19" s="5"/>
      <c r="M19" s="80">
        <v>4</v>
      </c>
      <c r="N19" s="10"/>
      <c r="O19" s="5"/>
      <c r="P19" s="80"/>
      <c r="Q19" s="12">
        <v>0</v>
      </c>
      <c r="R19" s="85">
        <f t="shared" si="1"/>
        <v>4</v>
      </c>
    </row>
    <row r="20" spans="1:18" x14ac:dyDescent="0.25">
      <c r="A20" s="27"/>
      <c r="B20" s="7" t="s">
        <v>62</v>
      </c>
      <c r="C20" s="115"/>
      <c r="D20" s="105"/>
      <c r="E20" s="10"/>
      <c r="F20" s="5"/>
      <c r="G20" s="80">
        <v>2</v>
      </c>
      <c r="H20" s="10"/>
      <c r="I20" s="5"/>
      <c r="J20" s="80">
        <v>3</v>
      </c>
      <c r="K20" s="10"/>
      <c r="L20" s="5"/>
      <c r="M20" s="80">
        <v>6</v>
      </c>
      <c r="N20" s="10"/>
      <c r="O20" s="5"/>
      <c r="P20" s="80"/>
      <c r="Q20" s="12"/>
      <c r="R20" s="85">
        <f t="shared" si="1"/>
        <v>11</v>
      </c>
    </row>
    <row r="21" spans="1:18" ht="15.75" thickBot="1" x14ac:dyDescent="0.3">
      <c r="A21" s="26" t="s">
        <v>52</v>
      </c>
      <c r="B21" s="25" t="s">
        <v>38</v>
      </c>
      <c r="C21" s="98"/>
      <c r="D21" s="106"/>
      <c r="E21" s="19"/>
      <c r="F21" s="20"/>
      <c r="G21" s="82"/>
      <c r="H21" s="19"/>
      <c r="I21" s="20"/>
      <c r="J21" s="82"/>
      <c r="K21" s="19"/>
      <c r="L21" s="20"/>
      <c r="M21" s="82"/>
      <c r="N21" s="19"/>
      <c r="O21" s="20" t="s">
        <v>15</v>
      </c>
      <c r="P21" s="82">
        <v>15</v>
      </c>
      <c r="Q21" s="21"/>
      <c r="R21" s="85">
        <f t="shared" si="1"/>
        <v>15</v>
      </c>
    </row>
    <row r="22" spans="1:18" ht="15.75" thickBot="1" x14ac:dyDescent="0.3">
      <c r="A22" s="204" t="s">
        <v>17</v>
      </c>
      <c r="B22" s="205"/>
      <c r="C22" s="99"/>
      <c r="D22" s="94"/>
      <c r="E22" s="48">
        <f>SUM(E6:E21)-2</f>
        <v>20</v>
      </c>
      <c r="F22" s="49"/>
      <c r="G22" s="83">
        <f>SUM(G6:G21)-2</f>
        <v>30</v>
      </c>
      <c r="H22" s="48">
        <f>SUM(H6:H21)-2</f>
        <v>18</v>
      </c>
      <c r="I22" s="49"/>
      <c r="J22" s="83">
        <f>SUM(J6:J21)-2</f>
        <v>29</v>
      </c>
      <c r="K22" s="48">
        <f>SUM(K6:K21)</f>
        <v>11</v>
      </c>
      <c r="L22" s="49"/>
      <c r="M22" s="83">
        <f>SUM(M6:M21)</f>
        <v>28</v>
      </c>
      <c r="N22" s="48">
        <f>SUM(N6:N21)</f>
        <v>11</v>
      </c>
      <c r="O22" s="49"/>
      <c r="P22" s="83">
        <f>SUM(P6:P21)</f>
        <v>33</v>
      </c>
      <c r="Q22" s="22">
        <f>SUM(Q6:Q21)-60</f>
        <v>900</v>
      </c>
      <c r="R22" s="86">
        <f>SUM(R6:R21)-4</f>
        <v>120</v>
      </c>
    </row>
    <row r="23" spans="1:18" x14ac:dyDescent="0.25">
      <c r="A23" s="52" t="s">
        <v>63</v>
      </c>
    </row>
    <row r="24" spans="1:18" x14ac:dyDescent="0.25">
      <c r="A24" s="51" t="s">
        <v>74</v>
      </c>
    </row>
    <row r="25" spans="1:18" x14ac:dyDescent="0.25">
      <c r="A25" s="51" t="s">
        <v>76</v>
      </c>
    </row>
    <row r="26" spans="1:18" x14ac:dyDescent="0.25">
      <c r="A26" s="51" t="s">
        <v>77</v>
      </c>
    </row>
    <row r="27" spans="1:18" x14ac:dyDescent="0.25">
      <c r="A27" s="51" t="s">
        <v>72</v>
      </c>
    </row>
    <row r="28" spans="1:18" x14ac:dyDescent="0.25">
      <c r="A28" s="51" t="s">
        <v>73</v>
      </c>
    </row>
    <row r="29" spans="1:18" x14ac:dyDescent="0.25">
      <c r="A29" s="51" t="s">
        <v>65</v>
      </c>
    </row>
    <row r="30" spans="1:18" x14ac:dyDescent="0.25">
      <c r="A30" s="185" t="s">
        <v>96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</row>
    <row r="31" spans="1:18" x14ac:dyDescent="0.25">
      <c r="A31" s="110" t="s">
        <v>101</v>
      </c>
      <c r="D31" s="91"/>
    </row>
    <row r="32" spans="1:18" x14ac:dyDescent="0.25">
      <c r="A32" s="107" t="s">
        <v>102</v>
      </c>
      <c r="D32" s="91"/>
      <c r="K32" s="108" t="s">
        <v>103</v>
      </c>
      <c r="L32" s="107"/>
      <c r="P32" s="107" t="s">
        <v>104</v>
      </c>
    </row>
    <row r="33" spans="1:16" x14ac:dyDescent="0.25">
      <c r="A33" s="51" t="s">
        <v>105</v>
      </c>
      <c r="E33" s="107"/>
      <c r="K33" s="108" t="s">
        <v>106</v>
      </c>
      <c r="L33" s="107"/>
      <c r="P33" s="107" t="s">
        <v>107</v>
      </c>
    </row>
    <row r="34" spans="1:16" x14ac:dyDescent="0.25">
      <c r="A34" s="51" t="s">
        <v>108</v>
      </c>
      <c r="E34" s="107"/>
      <c r="K34" s="108" t="s">
        <v>109</v>
      </c>
      <c r="L34" s="51"/>
      <c r="P34" s="51" t="s">
        <v>110</v>
      </c>
    </row>
    <row r="35" spans="1:16" x14ac:dyDescent="0.25">
      <c r="A35" s="51" t="s">
        <v>111</v>
      </c>
      <c r="E35" s="51"/>
      <c r="K35" s="108" t="s">
        <v>112</v>
      </c>
      <c r="L35" s="51"/>
      <c r="P35" s="107" t="s">
        <v>113</v>
      </c>
    </row>
    <row r="36" spans="1:16" x14ac:dyDescent="0.25">
      <c r="A36" s="109" t="s">
        <v>114</v>
      </c>
      <c r="D36" s="51"/>
      <c r="E36" s="51"/>
      <c r="J36" s="51"/>
      <c r="K36" s="108" t="s">
        <v>117</v>
      </c>
      <c r="L36" s="51"/>
      <c r="P36" s="107" t="s">
        <v>115</v>
      </c>
    </row>
    <row r="37" spans="1:16" x14ac:dyDescent="0.25">
      <c r="D37" s="91"/>
      <c r="P37" s="107" t="s">
        <v>116</v>
      </c>
    </row>
  </sheetData>
  <sheetProtection algorithmName="SHA-512" hashValue="7NBn5nZGWwl4PsLRjad03r/oPpKRxmcmwU6rn4kPsAKlFEDAid3oOl676hAeTLFpOnoLiDEhORMHQlAvYMG+sw==" saltValue="L4wTke/dps7c/tuUe9Q5Lg==" spinCount="100000" sheet="1" objects="1" scenarios="1"/>
  <mergeCells count="15">
    <mergeCell ref="A30:R30"/>
    <mergeCell ref="C4:C5"/>
    <mergeCell ref="D4:D5"/>
    <mergeCell ref="A1:R1"/>
    <mergeCell ref="A2:R2"/>
    <mergeCell ref="A3:R3"/>
    <mergeCell ref="Q4:Q5"/>
    <mergeCell ref="R4:R5"/>
    <mergeCell ref="K4:M4"/>
    <mergeCell ref="N4:P4"/>
    <mergeCell ref="A22:B22"/>
    <mergeCell ref="A4:A5"/>
    <mergeCell ref="B4:B5"/>
    <mergeCell ref="E4:G4"/>
    <mergeCell ref="H4:J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landscape" horizontalDpi="300" verticalDpi="300" r:id="rId1"/>
  <headerFooter>
    <oddHeader>&amp;C&amp;A MA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37"/>
  <sheetViews>
    <sheetView showGridLines="0" view="pageBreakPreview" zoomScale="115" zoomScaleNormal="100" zoomScaleSheetLayoutView="115" workbookViewId="0">
      <selection activeCell="C24" sqref="C24"/>
    </sheetView>
  </sheetViews>
  <sheetFormatPr defaultRowHeight="15" x14ac:dyDescent="0.25"/>
  <cols>
    <col min="1" max="1" width="22.28515625" style="28" customWidth="1"/>
    <col min="2" max="2" width="32.7109375" style="28" customWidth="1"/>
    <col min="3" max="3" width="11" style="28" bestFit="1" customWidth="1"/>
    <col min="4" max="4" width="7.7109375" style="28" customWidth="1"/>
    <col min="5" max="16" width="4.28515625" style="28" customWidth="1"/>
    <col min="17" max="17" width="7" style="28" bestFit="1" customWidth="1"/>
    <col min="18" max="18" width="8.140625" style="28" customWidth="1"/>
    <col min="19" max="16384" width="9.140625" style="28"/>
  </cols>
  <sheetData>
    <row r="1" spans="1:18" x14ac:dyDescent="0.25">
      <c r="A1" s="212" t="s">
        <v>64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4"/>
    </row>
    <row r="2" spans="1:18" ht="15.75" thickBot="1" x14ac:dyDescent="0.3">
      <c r="A2" s="215" t="s">
        <v>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7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186" t="s">
        <v>98</v>
      </c>
      <c r="D4" s="188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2" t="s">
        <v>13</v>
      </c>
      <c r="O4" s="202"/>
      <c r="P4" s="202"/>
      <c r="Q4" s="199" t="s">
        <v>24</v>
      </c>
      <c r="R4" s="199" t="s">
        <v>25</v>
      </c>
    </row>
    <row r="5" spans="1:18" ht="15.75" thickBot="1" x14ac:dyDescent="0.3">
      <c r="A5" s="211"/>
      <c r="B5" s="209"/>
      <c r="C5" s="187"/>
      <c r="D5" s="189"/>
      <c r="E5" s="16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7" t="s">
        <v>26</v>
      </c>
      <c r="O5" s="17" t="s">
        <v>27</v>
      </c>
      <c r="P5" s="123" t="s">
        <v>28</v>
      </c>
      <c r="Q5" s="200"/>
      <c r="R5" s="200"/>
    </row>
    <row r="6" spans="1:18" x14ac:dyDescent="0.25">
      <c r="A6" s="34" t="s">
        <v>59</v>
      </c>
      <c r="B6" s="35" t="s">
        <v>29</v>
      </c>
      <c r="C6" s="95"/>
      <c r="D6" s="10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36"/>
      <c r="O6" s="14"/>
      <c r="P6" s="124"/>
      <c r="Q6" s="15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24" t="s">
        <v>30</v>
      </c>
      <c r="C7" s="111" t="s">
        <v>118</v>
      </c>
      <c r="D7" s="10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8"/>
      <c r="O7" s="5"/>
      <c r="P7" s="84"/>
      <c r="Q7" s="15">
        <f t="shared" ref="Q7:Q17" si="0">15*(E7+H7+K7+N7)</f>
        <v>60</v>
      </c>
      <c r="R7" s="85">
        <f t="shared" ref="R7:R22" si="1">G7+J7+M7+P7</f>
        <v>4</v>
      </c>
    </row>
    <row r="8" spans="1:18" x14ac:dyDescent="0.25">
      <c r="A8" s="30" t="s">
        <v>88</v>
      </c>
      <c r="B8" s="24" t="s">
        <v>31</v>
      </c>
      <c r="C8" s="96"/>
      <c r="D8" s="10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8">
        <v>2</v>
      </c>
      <c r="O8" s="5" t="s">
        <v>15</v>
      </c>
      <c r="P8" s="84">
        <v>2</v>
      </c>
      <c r="Q8" s="15">
        <f t="shared" si="0"/>
        <v>60</v>
      </c>
      <c r="R8" s="85">
        <f t="shared" si="1"/>
        <v>4</v>
      </c>
    </row>
    <row r="9" spans="1:18" x14ac:dyDescent="0.25">
      <c r="A9" s="30" t="s">
        <v>89</v>
      </c>
      <c r="B9" s="24" t="s">
        <v>32</v>
      </c>
      <c r="C9" s="111" t="s">
        <v>118</v>
      </c>
      <c r="D9" s="10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8"/>
      <c r="O9" s="5"/>
      <c r="P9" s="84"/>
      <c r="Q9" s="15">
        <f t="shared" si="0"/>
        <v>60</v>
      </c>
      <c r="R9" s="85">
        <f t="shared" si="1"/>
        <v>6</v>
      </c>
    </row>
    <row r="10" spans="1:18" x14ac:dyDescent="0.25">
      <c r="A10" s="30" t="s">
        <v>86</v>
      </c>
      <c r="B10" s="24" t="s">
        <v>70</v>
      </c>
      <c r="C10" s="111" t="s">
        <v>118</v>
      </c>
      <c r="D10" s="10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8"/>
      <c r="O10" s="5"/>
      <c r="P10" s="84"/>
      <c r="Q10" s="15">
        <f t="shared" si="0"/>
        <v>60</v>
      </c>
      <c r="R10" s="85">
        <v>4</v>
      </c>
    </row>
    <row r="11" spans="1:18" x14ac:dyDescent="0.25">
      <c r="A11" s="30" t="s">
        <v>90</v>
      </c>
      <c r="B11" s="24" t="s">
        <v>71</v>
      </c>
      <c r="C11" s="111" t="s">
        <v>118</v>
      </c>
      <c r="D11" s="10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5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24" t="s">
        <v>33</v>
      </c>
      <c r="C12" s="96"/>
      <c r="D12" s="101" t="s">
        <v>15</v>
      </c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8"/>
      <c r="O12" s="5"/>
      <c r="P12" s="84"/>
      <c r="Q12" s="15">
        <f t="shared" si="0"/>
        <v>60</v>
      </c>
      <c r="R12" s="85">
        <f t="shared" si="1"/>
        <v>4</v>
      </c>
    </row>
    <row r="13" spans="1:18" x14ac:dyDescent="0.25">
      <c r="A13" s="117" t="s">
        <v>120</v>
      </c>
      <c r="B13" s="76" t="s">
        <v>39</v>
      </c>
      <c r="C13" s="112" t="s">
        <v>118</v>
      </c>
      <c r="D13" s="102" t="s">
        <v>15</v>
      </c>
      <c r="E13" s="87">
        <v>2</v>
      </c>
      <c r="F13" s="88" t="s">
        <v>14</v>
      </c>
      <c r="G13" s="81">
        <v>7</v>
      </c>
      <c r="H13" s="87">
        <v>2</v>
      </c>
      <c r="I13" s="88" t="s">
        <v>14</v>
      </c>
      <c r="J13" s="81">
        <v>7</v>
      </c>
      <c r="K13" s="87">
        <v>2</v>
      </c>
      <c r="L13" s="88" t="s">
        <v>14</v>
      </c>
      <c r="M13" s="81">
        <v>7</v>
      </c>
      <c r="N13" s="118">
        <v>2</v>
      </c>
      <c r="O13" s="88" t="s">
        <v>14</v>
      </c>
      <c r="P13" s="125">
        <v>7</v>
      </c>
      <c r="Q13" s="15">
        <f t="shared" si="0"/>
        <v>120</v>
      </c>
      <c r="R13" s="85">
        <f t="shared" si="1"/>
        <v>28</v>
      </c>
    </row>
    <row r="14" spans="1:18" x14ac:dyDescent="0.25">
      <c r="A14" s="117" t="s">
        <v>121</v>
      </c>
      <c r="B14" s="77" t="s">
        <v>19</v>
      </c>
      <c r="C14" s="113" t="s">
        <v>118</v>
      </c>
      <c r="D14" s="103" t="s">
        <v>100</v>
      </c>
      <c r="E14" s="89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10"/>
      <c r="L14" s="5"/>
      <c r="M14" s="80"/>
      <c r="N14" s="8"/>
      <c r="O14" s="5"/>
      <c r="P14" s="84"/>
      <c r="Q14" s="15">
        <f t="shared" si="0"/>
        <v>30</v>
      </c>
      <c r="R14" s="85">
        <f t="shared" si="1"/>
        <v>2</v>
      </c>
    </row>
    <row r="15" spans="1:18" x14ac:dyDescent="0.25">
      <c r="A15" s="30" t="s">
        <v>94</v>
      </c>
      <c r="B15" s="74" t="s">
        <v>22</v>
      </c>
      <c r="C15" s="114"/>
      <c r="D15" s="104" t="s">
        <v>15</v>
      </c>
      <c r="E15" s="10">
        <v>4</v>
      </c>
      <c r="F15" s="5" t="s">
        <v>15</v>
      </c>
      <c r="G15" s="80">
        <v>4</v>
      </c>
      <c r="H15" s="10">
        <v>4</v>
      </c>
      <c r="I15" s="5" t="s">
        <v>15</v>
      </c>
      <c r="J15" s="80">
        <v>4</v>
      </c>
      <c r="K15" s="10">
        <v>4</v>
      </c>
      <c r="L15" s="5" t="s">
        <v>15</v>
      </c>
      <c r="M15" s="80">
        <v>4</v>
      </c>
      <c r="N15" s="8">
        <v>4</v>
      </c>
      <c r="O15" s="5" t="s">
        <v>15</v>
      </c>
      <c r="P15" s="84">
        <v>4</v>
      </c>
      <c r="Q15" s="15">
        <f t="shared" si="0"/>
        <v>240</v>
      </c>
      <c r="R15" s="85">
        <f t="shared" si="1"/>
        <v>16</v>
      </c>
    </row>
    <row r="16" spans="1:18" x14ac:dyDescent="0.25">
      <c r="A16" s="30" t="s">
        <v>95</v>
      </c>
      <c r="B16" s="74" t="s">
        <v>21</v>
      </c>
      <c r="C16" s="113"/>
      <c r="D16" s="103" t="s">
        <v>15</v>
      </c>
      <c r="E16" s="10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8">
        <v>1</v>
      </c>
      <c r="O16" s="5" t="s">
        <v>15</v>
      </c>
      <c r="P16" s="84">
        <v>3</v>
      </c>
      <c r="Q16" s="15">
        <f t="shared" si="0"/>
        <v>60</v>
      </c>
      <c r="R16" s="85">
        <f t="shared" si="1"/>
        <v>12</v>
      </c>
    </row>
    <row r="17" spans="1:18" x14ac:dyDescent="0.25">
      <c r="A17" s="117" t="s">
        <v>122</v>
      </c>
      <c r="B17" s="77" t="s">
        <v>40</v>
      </c>
      <c r="C17" s="119" t="s">
        <v>118</v>
      </c>
      <c r="D17" s="120" t="s">
        <v>15</v>
      </c>
      <c r="E17" s="89">
        <v>1</v>
      </c>
      <c r="F17" s="90" t="s">
        <v>15</v>
      </c>
      <c r="G17" s="80">
        <v>1</v>
      </c>
      <c r="H17" s="89">
        <v>1</v>
      </c>
      <c r="I17" s="90" t="s">
        <v>15</v>
      </c>
      <c r="J17" s="80">
        <v>1</v>
      </c>
      <c r="K17" s="11"/>
      <c r="L17" s="6"/>
      <c r="M17" s="81"/>
      <c r="N17" s="9"/>
      <c r="O17" s="6"/>
      <c r="P17" s="125"/>
      <c r="Q17" s="15">
        <f t="shared" si="0"/>
        <v>30</v>
      </c>
      <c r="R17" s="85">
        <f t="shared" si="1"/>
        <v>2</v>
      </c>
    </row>
    <row r="18" spans="1:18" x14ac:dyDescent="0.25">
      <c r="A18" s="117" t="s">
        <v>123</v>
      </c>
      <c r="B18" s="121" t="s">
        <v>0</v>
      </c>
      <c r="C18" s="119" t="s">
        <v>118</v>
      </c>
      <c r="D18" s="120" t="s">
        <v>15</v>
      </c>
      <c r="E18" s="89">
        <v>2</v>
      </c>
      <c r="F18" s="90" t="s">
        <v>15</v>
      </c>
      <c r="G18" s="80">
        <v>2</v>
      </c>
      <c r="H18" s="89">
        <v>2</v>
      </c>
      <c r="I18" s="90" t="s">
        <v>15</v>
      </c>
      <c r="J18" s="80">
        <v>2</v>
      </c>
      <c r="K18" s="89">
        <v>2</v>
      </c>
      <c r="L18" s="90" t="s">
        <v>15</v>
      </c>
      <c r="M18" s="80">
        <v>2</v>
      </c>
      <c r="N18" s="122">
        <v>2</v>
      </c>
      <c r="O18" s="90" t="s">
        <v>15</v>
      </c>
      <c r="P18" s="84">
        <v>2</v>
      </c>
      <c r="Q18" s="15">
        <f>15*(E18+H18+K18+N18)</f>
        <v>120</v>
      </c>
      <c r="R18" s="85">
        <f t="shared" si="1"/>
        <v>8</v>
      </c>
    </row>
    <row r="19" spans="1:18" x14ac:dyDescent="0.25">
      <c r="A19" s="30" t="s">
        <v>69</v>
      </c>
      <c r="B19" s="7" t="s">
        <v>41</v>
      </c>
      <c r="C19" s="115"/>
      <c r="D19" s="105" t="s">
        <v>15</v>
      </c>
      <c r="E19" s="10"/>
      <c r="F19" s="5" t="s">
        <v>37</v>
      </c>
      <c r="G19" s="80">
        <v>0</v>
      </c>
      <c r="H19" s="10"/>
      <c r="I19" s="5" t="s">
        <v>37</v>
      </c>
      <c r="J19" s="80">
        <v>0</v>
      </c>
      <c r="K19" s="10"/>
      <c r="L19" s="5"/>
      <c r="M19" s="80"/>
      <c r="N19" s="8"/>
      <c r="O19" s="5"/>
      <c r="P19" s="84"/>
      <c r="Q19" s="10"/>
      <c r="R19" s="85">
        <f t="shared" si="1"/>
        <v>0</v>
      </c>
    </row>
    <row r="20" spans="1:18" x14ac:dyDescent="0.25">
      <c r="A20" s="30"/>
      <c r="B20" s="24" t="s">
        <v>35</v>
      </c>
      <c r="C20" s="115"/>
      <c r="D20" s="105"/>
      <c r="E20" s="11"/>
      <c r="F20" s="6"/>
      <c r="G20" s="81"/>
      <c r="H20" s="11"/>
      <c r="I20" s="6"/>
      <c r="J20" s="80">
        <v>2</v>
      </c>
      <c r="K20" s="10"/>
      <c r="L20" s="5"/>
      <c r="M20" s="80">
        <v>2</v>
      </c>
      <c r="N20" s="9"/>
      <c r="O20" s="6"/>
      <c r="P20" s="125"/>
      <c r="Q20" s="10"/>
      <c r="R20" s="85">
        <f t="shared" si="1"/>
        <v>4</v>
      </c>
    </row>
    <row r="21" spans="1:18" x14ac:dyDescent="0.25">
      <c r="A21" s="31"/>
      <c r="B21" s="7" t="s">
        <v>62</v>
      </c>
      <c r="C21" s="115"/>
      <c r="D21" s="127"/>
      <c r="E21" s="11"/>
      <c r="F21" s="6"/>
      <c r="G21" s="81"/>
      <c r="H21" s="11"/>
      <c r="I21" s="6"/>
      <c r="J21" s="80">
        <v>1</v>
      </c>
      <c r="K21" s="10"/>
      <c r="L21" s="5"/>
      <c r="M21" s="80">
        <v>8</v>
      </c>
      <c r="N21" s="9"/>
      <c r="O21" s="6"/>
      <c r="P21" s="125"/>
      <c r="Q21" s="10"/>
      <c r="R21" s="85">
        <f t="shared" si="1"/>
        <v>9</v>
      </c>
    </row>
    <row r="22" spans="1:18" ht="15.75" thickBot="1" x14ac:dyDescent="0.3">
      <c r="A22" s="26" t="s">
        <v>52</v>
      </c>
      <c r="B22" s="18" t="s">
        <v>38</v>
      </c>
      <c r="C22" s="60"/>
      <c r="D22" s="17"/>
      <c r="E22" s="19"/>
      <c r="F22" s="20"/>
      <c r="G22" s="82"/>
      <c r="H22" s="19"/>
      <c r="I22" s="20"/>
      <c r="J22" s="82"/>
      <c r="K22" s="19"/>
      <c r="L22" s="20"/>
      <c r="M22" s="82"/>
      <c r="N22" s="32"/>
      <c r="O22" s="20" t="s">
        <v>15</v>
      </c>
      <c r="P22" s="126">
        <v>15</v>
      </c>
      <c r="Q22" s="19"/>
      <c r="R22" s="85">
        <f t="shared" si="1"/>
        <v>15</v>
      </c>
    </row>
    <row r="23" spans="1:18" ht="15.75" thickBot="1" x14ac:dyDescent="0.3">
      <c r="A23" s="204" t="s">
        <v>17</v>
      </c>
      <c r="B23" s="205"/>
      <c r="C23" s="116"/>
      <c r="D23" s="59"/>
      <c r="E23" s="48">
        <f>SUM(E6:E22)-2</f>
        <v>21</v>
      </c>
      <c r="F23" s="49"/>
      <c r="G23" s="83">
        <f>SUM(G6:G19)-2</f>
        <v>29</v>
      </c>
      <c r="H23" s="48">
        <f>SUM(H6:H22)-2</f>
        <v>19</v>
      </c>
      <c r="I23" s="49"/>
      <c r="J23" s="83">
        <f>SUM(J6:J22)-2</f>
        <v>30</v>
      </c>
      <c r="K23" s="48">
        <f>SUM(K6:K22)</f>
        <v>11</v>
      </c>
      <c r="L23" s="49"/>
      <c r="M23" s="83">
        <f>SUM(M6:M22)</f>
        <v>28</v>
      </c>
      <c r="N23" s="48">
        <f>SUM(N6:N22)</f>
        <v>11</v>
      </c>
      <c r="O23" s="49"/>
      <c r="P23" s="83">
        <f>SUM(P6:P22)</f>
        <v>33</v>
      </c>
      <c r="Q23" s="22">
        <f>SUM(Q6:Q22)-60</f>
        <v>930</v>
      </c>
      <c r="R23" s="86">
        <f>SUM(R6:R22)-R11</f>
        <v>120</v>
      </c>
    </row>
    <row r="24" spans="1:18" x14ac:dyDescent="0.25">
      <c r="A24" s="52" t="s">
        <v>63</v>
      </c>
    </row>
    <row r="25" spans="1:18" x14ac:dyDescent="0.25">
      <c r="A25" s="51" t="s">
        <v>74</v>
      </c>
    </row>
    <row r="26" spans="1:18" x14ac:dyDescent="0.25">
      <c r="A26" s="51" t="s">
        <v>76</v>
      </c>
    </row>
    <row r="27" spans="1:18" x14ac:dyDescent="0.25">
      <c r="A27" s="51" t="s">
        <v>77</v>
      </c>
    </row>
    <row r="28" spans="1:18" x14ac:dyDescent="0.25">
      <c r="A28" s="51" t="s">
        <v>72</v>
      </c>
    </row>
    <row r="29" spans="1:18" x14ac:dyDescent="0.25">
      <c r="A29" s="51" t="s">
        <v>73</v>
      </c>
    </row>
    <row r="30" spans="1:18" x14ac:dyDescent="0.25">
      <c r="A30" s="51" t="s">
        <v>65</v>
      </c>
    </row>
    <row r="31" spans="1:18" x14ac:dyDescent="0.25">
      <c r="A31" s="110" t="s">
        <v>101</v>
      </c>
      <c r="B31"/>
      <c r="C31"/>
      <c r="D31" s="9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A32" s="107" t="s">
        <v>102</v>
      </c>
      <c r="B32"/>
      <c r="C32"/>
      <c r="D32" s="91"/>
      <c r="E32"/>
      <c r="F32"/>
      <c r="G32"/>
      <c r="H32"/>
      <c r="I32"/>
      <c r="J32"/>
      <c r="K32" s="108" t="s">
        <v>103</v>
      </c>
      <c r="L32" s="107"/>
      <c r="M32"/>
      <c r="N32"/>
      <c r="O32"/>
      <c r="P32" s="107" t="s">
        <v>104</v>
      </c>
      <c r="Q32"/>
      <c r="R32"/>
    </row>
    <row r="33" spans="1:18" x14ac:dyDescent="0.25">
      <c r="A33" s="51" t="s">
        <v>105</v>
      </c>
      <c r="B33"/>
      <c r="C33"/>
      <c r="D33"/>
      <c r="E33" s="107"/>
      <c r="F33"/>
      <c r="G33"/>
      <c r="H33"/>
      <c r="I33"/>
      <c r="J33"/>
      <c r="K33" s="108" t="s">
        <v>106</v>
      </c>
      <c r="L33" s="107"/>
      <c r="M33"/>
      <c r="N33"/>
      <c r="O33"/>
      <c r="P33" s="107" t="s">
        <v>107</v>
      </c>
      <c r="Q33"/>
      <c r="R33"/>
    </row>
    <row r="34" spans="1:18" x14ac:dyDescent="0.25">
      <c r="A34" s="51" t="s">
        <v>108</v>
      </c>
      <c r="B34"/>
      <c r="C34"/>
      <c r="D34"/>
      <c r="E34" s="107"/>
      <c r="F34"/>
      <c r="G34"/>
      <c r="H34"/>
      <c r="I34"/>
      <c r="J34"/>
      <c r="K34" s="108" t="s">
        <v>109</v>
      </c>
      <c r="L34" s="51"/>
      <c r="M34"/>
      <c r="N34"/>
      <c r="O34"/>
      <c r="P34" s="51" t="s">
        <v>110</v>
      </c>
      <c r="Q34"/>
      <c r="R34"/>
    </row>
    <row r="35" spans="1:18" x14ac:dyDescent="0.25">
      <c r="A35" s="51" t="s">
        <v>111</v>
      </c>
      <c r="B35"/>
      <c r="C35"/>
      <c r="D35"/>
      <c r="E35" s="51"/>
      <c r="F35"/>
      <c r="G35"/>
      <c r="H35"/>
      <c r="I35"/>
      <c r="J35"/>
      <c r="K35" s="108" t="s">
        <v>112</v>
      </c>
      <c r="L35" s="51"/>
      <c r="M35"/>
      <c r="N35"/>
      <c r="O35"/>
      <c r="P35" s="107" t="s">
        <v>113</v>
      </c>
      <c r="Q35"/>
      <c r="R35"/>
    </row>
    <row r="36" spans="1:18" x14ac:dyDescent="0.25">
      <c r="A36" s="109" t="s">
        <v>114</v>
      </c>
      <c r="B36"/>
      <c r="C36"/>
      <c r="D36" s="51"/>
      <c r="E36" s="51"/>
      <c r="F36"/>
      <c r="G36"/>
      <c r="H36"/>
      <c r="I36"/>
      <c r="J36" s="51"/>
      <c r="K36" s="108" t="s">
        <v>117</v>
      </c>
      <c r="L36" s="51"/>
      <c r="M36"/>
      <c r="N36"/>
      <c r="O36"/>
      <c r="P36" s="107" t="s">
        <v>115</v>
      </c>
      <c r="Q36"/>
      <c r="R36"/>
    </row>
    <row r="37" spans="1:18" x14ac:dyDescent="0.25">
      <c r="A37"/>
      <c r="B37"/>
      <c r="C37"/>
      <c r="D37" s="91"/>
      <c r="E37"/>
      <c r="F37"/>
      <c r="G37"/>
      <c r="H37"/>
      <c r="I37"/>
      <c r="J37"/>
      <c r="K37"/>
      <c r="L37"/>
      <c r="M37"/>
      <c r="N37"/>
      <c r="O37"/>
      <c r="P37" s="107" t="s">
        <v>116</v>
      </c>
      <c r="Q37"/>
      <c r="R37"/>
    </row>
  </sheetData>
  <sheetProtection algorithmName="SHA-512" hashValue="YzGFVfOJrq5QRC/QCH5WBPGKvgZSsw61UhJVDazGh2y8pD/Ti2w3ESMAwAM19z0fRlfBaczpe0E7d3Oi9UiQUA==" saltValue="LBgxyUuTQL+qOQEM6/agbg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3:B23"/>
    <mergeCell ref="A4:A5"/>
    <mergeCell ref="B4:B5"/>
    <mergeCell ref="E4:G4"/>
    <mergeCell ref="H4:J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landscape" horizontalDpi="300" verticalDpi="300" r:id="rId1"/>
  <headerFooter>
    <oddHeader>&amp;C&amp;A MA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R36"/>
  <sheetViews>
    <sheetView showGridLines="0" view="pageBreakPreview" topLeftCell="A3" zoomScale="130" zoomScaleNormal="115" zoomScaleSheetLayoutView="130" workbookViewId="0">
      <selection activeCell="A13" sqref="A13"/>
    </sheetView>
  </sheetViews>
  <sheetFormatPr defaultRowHeight="15" x14ac:dyDescent="0.25"/>
  <cols>
    <col min="1" max="1" width="22" customWidth="1"/>
    <col min="2" max="2" width="31.42578125" bestFit="1" customWidth="1"/>
    <col min="3" max="3" width="11" bestFit="1" customWidth="1"/>
    <col min="4" max="4" width="8" customWidth="1"/>
    <col min="5" max="16" width="5.42578125" customWidth="1"/>
    <col min="17" max="17" width="7" bestFit="1" customWidth="1"/>
    <col min="18" max="18" width="7.85546875" customWidth="1"/>
  </cols>
  <sheetData>
    <row r="1" spans="1:18" x14ac:dyDescent="0.25">
      <c r="A1" s="218" t="s">
        <v>66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/>
    </row>
    <row r="2" spans="1:18" ht="15.75" thickBot="1" x14ac:dyDescent="0.3">
      <c r="A2" s="221" t="s">
        <v>61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186" t="s">
        <v>98</v>
      </c>
      <c r="D4" s="188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11"/>
      <c r="B5" s="209"/>
      <c r="C5" s="187"/>
      <c r="D5" s="189"/>
      <c r="E5" s="16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6" t="s">
        <v>26</v>
      </c>
      <c r="O5" s="17" t="s">
        <v>27</v>
      </c>
      <c r="P5" s="78" t="s">
        <v>28</v>
      </c>
      <c r="Q5" s="200"/>
      <c r="R5" s="200"/>
    </row>
    <row r="6" spans="1:18" x14ac:dyDescent="0.25">
      <c r="A6" s="34" t="s">
        <v>59</v>
      </c>
      <c r="B6" s="35" t="s">
        <v>29</v>
      </c>
      <c r="C6" s="95"/>
      <c r="D6" s="10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5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24" t="s">
        <v>30</v>
      </c>
      <c r="C7" s="111" t="s">
        <v>118</v>
      </c>
      <c r="D7" s="10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5">
        <f t="shared" ref="Q7:Q17" si="0">15*(E7+H7+K7+N7)</f>
        <v>60</v>
      </c>
      <c r="R7" s="85">
        <f t="shared" ref="R7:R21" si="1">G7+J7+M7+P7</f>
        <v>4</v>
      </c>
    </row>
    <row r="8" spans="1:18" x14ac:dyDescent="0.25">
      <c r="A8" s="30" t="s">
        <v>88</v>
      </c>
      <c r="B8" s="24" t="s">
        <v>31</v>
      </c>
      <c r="C8" s="96"/>
      <c r="D8" s="10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5">
        <f t="shared" si="0"/>
        <v>60</v>
      </c>
      <c r="R8" s="85">
        <f t="shared" si="1"/>
        <v>4</v>
      </c>
    </row>
    <row r="9" spans="1:18" x14ac:dyDescent="0.25">
      <c r="A9" s="30" t="s">
        <v>89</v>
      </c>
      <c r="B9" s="24" t="s">
        <v>32</v>
      </c>
      <c r="C9" s="111" t="s">
        <v>118</v>
      </c>
      <c r="D9" s="10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5">
        <f t="shared" si="0"/>
        <v>60</v>
      </c>
      <c r="R9" s="85">
        <f t="shared" si="1"/>
        <v>6</v>
      </c>
    </row>
    <row r="10" spans="1:18" x14ac:dyDescent="0.25">
      <c r="A10" s="30" t="s">
        <v>86</v>
      </c>
      <c r="B10" s="24" t="s">
        <v>70</v>
      </c>
      <c r="C10" s="111" t="s">
        <v>118</v>
      </c>
      <c r="D10" s="10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5">
        <f t="shared" si="0"/>
        <v>60</v>
      </c>
      <c r="R10" s="85">
        <f t="shared" si="1"/>
        <v>4</v>
      </c>
    </row>
    <row r="11" spans="1:18" x14ac:dyDescent="0.25">
      <c r="A11" s="30" t="s">
        <v>90</v>
      </c>
      <c r="B11" s="24" t="s">
        <v>71</v>
      </c>
      <c r="C11" s="111" t="s">
        <v>118</v>
      </c>
      <c r="D11" s="10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5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24" t="s">
        <v>33</v>
      </c>
      <c r="C12" s="96"/>
      <c r="D12" s="101" t="s">
        <v>15</v>
      </c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5">
        <f t="shared" si="0"/>
        <v>60</v>
      </c>
      <c r="R12" s="85">
        <f t="shared" si="1"/>
        <v>4</v>
      </c>
    </row>
    <row r="13" spans="1:18" x14ac:dyDescent="0.25">
      <c r="A13" s="117" t="s">
        <v>129</v>
      </c>
      <c r="B13" s="76" t="s">
        <v>49</v>
      </c>
      <c r="C13" s="112" t="s">
        <v>118</v>
      </c>
      <c r="D13" s="102" t="s">
        <v>15</v>
      </c>
      <c r="E13" s="87">
        <v>2</v>
      </c>
      <c r="F13" s="88" t="s">
        <v>42</v>
      </c>
      <c r="G13" s="81">
        <v>7</v>
      </c>
      <c r="H13" s="87">
        <v>2</v>
      </c>
      <c r="I13" s="88" t="s">
        <v>42</v>
      </c>
      <c r="J13" s="81">
        <v>7</v>
      </c>
      <c r="K13" s="87">
        <v>2</v>
      </c>
      <c r="L13" s="88" t="s">
        <v>42</v>
      </c>
      <c r="M13" s="81">
        <v>7</v>
      </c>
      <c r="N13" s="87">
        <v>2</v>
      </c>
      <c r="O13" s="88" t="s">
        <v>42</v>
      </c>
      <c r="P13" s="81">
        <v>7</v>
      </c>
      <c r="Q13" s="15">
        <f t="shared" si="0"/>
        <v>120</v>
      </c>
      <c r="R13" s="85">
        <f t="shared" si="1"/>
        <v>28</v>
      </c>
    </row>
    <row r="14" spans="1:18" x14ac:dyDescent="0.25">
      <c r="A14" s="117" t="s">
        <v>130</v>
      </c>
      <c r="B14" s="77" t="s">
        <v>19</v>
      </c>
      <c r="C14" s="113" t="s">
        <v>118</v>
      </c>
      <c r="D14" s="103" t="s">
        <v>100</v>
      </c>
      <c r="E14" s="89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10"/>
      <c r="L14" s="5"/>
      <c r="M14" s="80"/>
      <c r="N14" s="10"/>
      <c r="O14" s="5"/>
      <c r="P14" s="80"/>
      <c r="Q14" s="15">
        <f t="shared" si="0"/>
        <v>30</v>
      </c>
      <c r="R14" s="85">
        <f t="shared" si="1"/>
        <v>2</v>
      </c>
    </row>
    <row r="15" spans="1:18" x14ac:dyDescent="0.25">
      <c r="A15" s="30" t="s">
        <v>126</v>
      </c>
      <c r="B15" s="24" t="s">
        <v>43</v>
      </c>
      <c r="C15" s="114"/>
      <c r="D15" s="104" t="s">
        <v>15</v>
      </c>
      <c r="E15" s="10">
        <v>1</v>
      </c>
      <c r="F15" s="5" t="s">
        <v>15</v>
      </c>
      <c r="G15" s="80">
        <v>1</v>
      </c>
      <c r="H15" s="10">
        <v>1</v>
      </c>
      <c r="I15" s="5" t="s">
        <v>15</v>
      </c>
      <c r="J15" s="80">
        <v>1</v>
      </c>
      <c r="K15" s="10">
        <v>1</v>
      </c>
      <c r="L15" s="5" t="s">
        <v>15</v>
      </c>
      <c r="M15" s="80">
        <v>1</v>
      </c>
      <c r="N15" s="10">
        <v>1</v>
      </c>
      <c r="O15" s="5" t="s">
        <v>15</v>
      </c>
      <c r="P15" s="80">
        <v>1</v>
      </c>
      <c r="Q15" s="15">
        <f t="shared" si="0"/>
        <v>60</v>
      </c>
      <c r="R15" s="85">
        <f t="shared" si="1"/>
        <v>4</v>
      </c>
    </row>
    <row r="16" spans="1:18" x14ac:dyDescent="0.25">
      <c r="A16" s="30" t="s">
        <v>95</v>
      </c>
      <c r="B16" s="24" t="s">
        <v>21</v>
      </c>
      <c r="C16" s="113"/>
      <c r="D16" s="101" t="s">
        <v>15</v>
      </c>
      <c r="E16" s="10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10">
        <v>1</v>
      </c>
      <c r="O16" s="5" t="s">
        <v>15</v>
      </c>
      <c r="P16" s="80">
        <v>3</v>
      </c>
      <c r="Q16" s="15">
        <f t="shared" si="0"/>
        <v>60</v>
      </c>
      <c r="R16" s="85">
        <f t="shared" si="1"/>
        <v>12</v>
      </c>
    </row>
    <row r="17" spans="1:18" x14ac:dyDescent="0.25">
      <c r="A17" s="117" t="s">
        <v>131</v>
      </c>
      <c r="B17" s="77" t="s">
        <v>56</v>
      </c>
      <c r="C17" s="119" t="s">
        <v>118</v>
      </c>
      <c r="D17" s="120" t="s">
        <v>15</v>
      </c>
      <c r="E17" s="89">
        <v>4</v>
      </c>
      <c r="F17" s="90" t="s">
        <v>15</v>
      </c>
      <c r="G17" s="80">
        <v>4</v>
      </c>
      <c r="H17" s="89">
        <v>4</v>
      </c>
      <c r="I17" s="90" t="s">
        <v>15</v>
      </c>
      <c r="J17" s="80">
        <v>4</v>
      </c>
      <c r="K17" s="89">
        <v>4</v>
      </c>
      <c r="L17" s="90" t="s">
        <v>15</v>
      </c>
      <c r="M17" s="80">
        <v>4</v>
      </c>
      <c r="N17" s="89">
        <v>4</v>
      </c>
      <c r="O17" s="90" t="s">
        <v>15</v>
      </c>
      <c r="P17" s="80">
        <v>4</v>
      </c>
      <c r="Q17" s="15">
        <f t="shared" si="0"/>
        <v>240</v>
      </c>
      <c r="R17" s="85">
        <f t="shared" si="1"/>
        <v>16</v>
      </c>
    </row>
    <row r="18" spans="1:18" x14ac:dyDescent="0.25">
      <c r="A18" s="53"/>
      <c r="B18" s="24" t="s">
        <v>35</v>
      </c>
      <c r="C18" s="119"/>
      <c r="D18" s="120" t="s">
        <v>15</v>
      </c>
      <c r="E18" s="11"/>
      <c r="F18" s="6"/>
      <c r="G18" s="80">
        <v>2</v>
      </c>
      <c r="H18" s="11"/>
      <c r="I18" s="6"/>
      <c r="J18" s="80"/>
      <c r="K18" s="10"/>
      <c r="L18" s="5"/>
      <c r="M18" s="80">
        <v>2</v>
      </c>
      <c r="N18" s="11"/>
      <c r="O18" s="6"/>
      <c r="P18" s="81"/>
      <c r="Q18" s="15"/>
      <c r="R18" s="85">
        <f t="shared" si="1"/>
        <v>4</v>
      </c>
    </row>
    <row r="19" spans="1:18" x14ac:dyDescent="0.25">
      <c r="A19" s="26" t="s">
        <v>69</v>
      </c>
      <c r="B19" s="24" t="s">
        <v>16</v>
      </c>
      <c r="C19" s="115"/>
      <c r="D19" s="105" t="s">
        <v>15</v>
      </c>
      <c r="E19" s="12"/>
      <c r="F19" s="38" t="s">
        <v>45</v>
      </c>
      <c r="G19" s="80" t="s">
        <v>46</v>
      </c>
      <c r="H19" s="12"/>
      <c r="I19" s="38" t="s">
        <v>45</v>
      </c>
      <c r="J19" s="80" t="s">
        <v>46</v>
      </c>
      <c r="K19" s="10"/>
      <c r="L19" s="5"/>
      <c r="M19" s="80"/>
      <c r="N19" s="12"/>
      <c r="O19" s="5"/>
      <c r="P19" s="131"/>
      <c r="Q19" s="37"/>
      <c r="R19" s="85">
        <v>0</v>
      </c>
    </row>
    <row r="20" spans="1:18" x14ac:dyDescent="0.25">
      <c r="A20" s="54"/>
      <c r="B20" s="7" t="s">
        <v>62</v>
      </c>
      <c r="C20" s="115"/>
      <c r="D20" s="105"/>
      <c r="E20" s="10"/>
      <c r="F20" s="5"/>
      <c r="G20" s="80">
        <v>1</v>
      </c>
      <c r="H20" s="10"/>
      <c r="I20" s="5"/>
      <c r="J20" s="80">
        <v>3</v>
      </c>
      <c r="K20" s="10"/>
      <c r="L20" s="5"/>
      <c r="M20" s="80">
        <v>11</v>
      </c>
      <c r="N20" s="12"/>
      <c r="O20" s="5"/>
      <c r="P20" s="131"/>
      <c r="Q20" s="37"/>
      <c r="R20" s="85">
        <f t="shared" si="1"/>
        <v>15</v>
      </c>
    </row>
    <row r="21" spans="1:18" ht="15.75" thickBot="1" x14ac:dyDescent="0.3">
      <c r="A21" s="26" t="s">
        <v>52</v>
      </c>
      <c r="B21" s="18" t="s">
        <v>38</v>
      </c>
      <c r="C21" s="115"/>
      <c r="D21" s="127"/>
      <c r="E21" s="19"/>
      <c r="F21" s="20"/>
      <c r="G21" s="82"/>
      <c r="H21" s="19"/>
      <c r="I21" s="20"/>
      <c r="J21" s="82"/>
      <c r="K21" s="19"/>
      <c r="L21" s="20"/>
      <c r="M21" s="82"/>
      <c r="N21" s="19"/>
      <c r="O21" s="20" t="s">
        <v>15</v>
      </c>
      <c r="P21" s="82">
        <v>15</v>
      </c>
      <c r="Q21" s="39"/>
      <c r="R21" s="85">
        <f t="shared" si="1"/>
        <v>15</v>
      </c>
    </row>
    <row r="22" spans="1:18" ht="15.75" thickBot="1" x14ac:dyDescent="0.3">
      <c r="A22" s="204" t="s">
        <v>17</v>
      </c>
      <c r="B22" s="205"/>
      <c r="C22" s="116"/>
      <c r="D22" s="59"/>
      <c r="E22" s="33">
        <f>SUM(E6:E21)-2</f>
        <v>19</v>
      </c>
      <c r="F22" s="49"/>
      <c r="G22" s="83">
        <f>SUM(G6:G21)-2</f>
        <v>30</v>
      </c>
      <c r="H22" s="33">
        <f>SUM(H6:H21)-2</f>
        <v>17</v>
      </c>
      <c r="I22" s="49"/>
      <c r="J22" s="83">
        <f>SUM(J6:J21)-2</f>
        <v>28</v>
      </c>
      <c r="K22" s="33">
        <f>SUM(K6:K21)</f>
        <v>10</v>
      </c>
      <c r="L22" s="49"/>
      <c r="M22" s="83">
        <f>SUM(M6:M21)</f>
        <v>30</v>
      </c>
      <c r="N22" s="48">
        <f>SUM(N6:N21)</f>
        <v>10</v>
      </c>
      <c r="O22" s="49"/>
      <c r="P22" s="83">
        <f>SUM(P6:P21)</f>
        <v>32</v>
      </c>
      <c r="Q22" s="22">
        <f>SUM(Q6:Q21)-60</f>
        <v>840</v>
      </c>
      <c r="R22" s="86">
        <f>SUM(R6:R21)-4</f>
        <v>120</v>
      </c>
    </row>
    <row r="23" spans="1:18" x14ac:dyDescent="0.25">
      <c r="A23" s="52" t="s">
        <v>63</v>
      </c>
    </row>
    <row r="24" spans="1:18" x14ac:dyDescent="0.25">
      <c r="A24" s="51" t="s">
        <v>74</v>
      </c>
    </row>
    <row r="25" spans="1:18" x14ac:dyDescent="0.25">
      <c r="A25" s="51" t="s">
        <v>76</v>
      </c>
    </row>
    <row r="26" spans="1:18" x14ac:dyDescent="0.25">
      <c r="A26" s="51" t="s">
        <v>77</v>
      </c>
    </row>
    <row r="27" spans="1:18" x14ac:dyDescent="0.25">
      <c r="A27" s="51" t="s">
        <v>72</v>
      </c>
    </row>
    <row r="28" spans="1:18" x14ac:dyDescent="0.25">
      <c r="A28" s="51" t="s">
        <v>73</v>
      </c>
    </row>
    <row r="29" spans="1:18" x14ac:dyDescent="0.25">
      <c r="A29" s="51" t="s">
        <v>65</v>
      </c>
    </row>
    <row r="30" spans="1:18" x14ac:dyDescent="0.25">
      <c r="A30" s="110" t="s">
        <v>101</v>
      </c>
      <c r="D30" s="91"/>
    </row>
    <row r="31" spans="1:18" x14ac:dyDescent="0.25">
      <c r="A31" s="107" t="s">
        <v>102</v>
      </c>
      <c r="D31" s="91"/>
      <c r="K31" s="108" t="s">
        <v>103</v>
      </c>
      <c r="L31" s="107"/>
      <c r="P31" s="107" t="s">
        <v>104</v>
      </c>
    </row>
    <row r="32" spans="1:18" x14ac:dyDescent="0.25">
      <c r="A32" s="51" t="s">
        <v>105</v>
      </c>
      <c r="E32" s="107"/>
      <c r="K32" s="108" t="s">
        <v>106</v>
      </c>
      <c r="L32" s="107"/>
      <c r="P32" s="107" t="s">
        <v>107</v>
      </c>
    </row>
    <row r="33" spans="1:16" x14ac:dyDescent="0.25">
      <c r="A33" s="51" t="s">
        <v>108</v>
      </c>
      <c r="E33" s="107"/>
      <c r="K33" s="108" t="s">
        <v>109</v>
      </c>
      <c r="L33" s="51"/>
      <c r="P33" s="51" t="s">
        <v>110</v>
      </c>
    </row>
    <row r="34" spans="1:16" x14ac:dyDescent="0.25">
      <c r="A34" s="51" t="s">
        <v>111</v>
      </c>
      <c r="E34" s="51"/>
      <c r="K34" s="108" t="s">
        <v>112</v>
      </c>
      <c r="L34" s="51"/>
      <c r="P34" s="107" t="s">
        <v>113</v>
      </c>
    </row>
    <row r="35" spans="1:16" x14ac:dyDescent="0.25">
      <c r="A35" s="109" t="s">
        <v>114</v>
      </c>
      <c r="D35" s="51"/>
      <c r="E35" s="51"/>
      <c r="J35" s="51"/>
      <c r="K35" s="108" t="s">
        <v>117</v>
      </c>
      <c r="L35" s="51"/>
      <c r="P35" s="107" t="s">
        <v>115</v>
      </c>
    </row>
    <row r="36" spans="1:16" x14ac:dyDescent="0.25">
      <c r="D36" s="91"/>
      <c r="P36" s="107" t="s">
        <v>116</v>
      </c>
    </row>
  </sheetData>
  <sheetProtection algorithmName="SHA-512" hashValue="qFRBl5QRZzw0kNbEVCbYd3iX8W66SYuFQKZ5hJ8baVyL9Dv/iluINaz6OAVmRKvTrG+xDfJ4HeZR2/Zr7VUizw==" saltValue="nTGFFMLXFezjh1fElyjkIA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2:B22"/>
    <mergeCell ref="A4:A5"/>
    <mergeCell ref="B4:B5"/>
    <mergeCell ref="E4:G4"/>
    <mergeCell ref="H4:J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7" orientation="landscape" horizontalDpi="300" verticalDpi="300" r:id="rId1"/>
  <headerFooter>
    <oddHeader>&amp;C&amp;A MA</oddHeader>
  </headerFooter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R37"/>
  <sheetViews>
    <sheetView showGridLines="0" view="pageBreakPreview" zoomScale="115" zoomScaleNormal="100" zoomScaleSheetLayoutView="115" workbookViewId="0">
      <selection activeCell="A13" sqref="A13"/>
    </sheetView>
  </sheetViews>
  <sheetFormatPr defaultRowHeight="15" x14ac:dyDescent="0.25"/>
  <cols>
    <col min="1" max="1" width="22.5703125" style="28" customWidth="1"/>
    <col min="2" max="2" width="32" style="28" customWidth="1"/>
    <col min="3" max="3" width="10.28515625" style="28" bestFit="1" customWidth="1"/>
    <col min="4" max="4" width="9.28515625" style="28" customWidth="1"/>
    <col min="5" max="16" width="5.140625" style="28" customWidth="1"/>
    <col min="17" max="17" width="7" style="50" bestFit="1" customWidth="1"/>
    <col min="18" max="18" width="7.7109375" style="28" customWidth="1"/>
    <col min="19" max="16384" width="9.140625" style="28"/>
  </cols>
  <sheetData>
    <row r="1" spans="1:18" x14ac:dyDescent="0.25">
      <c r="A1" s="224" t="s">
        <v>67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6"/>
    </row>
    <row r="2" spans="1:18" ht="15.75" thickBot="1" x14ac:dyDescent="0.3">
      <c r="A2" s="227" t="s">
        <v>61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9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186" t="s">
        <v>98</v>
      </c>
      <c r="D4" s="188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11"/>
      <c r="B5" s="209"/>
      <c r="C5" s="187"/>
      <c r="D5" s="189"/>
      <c r="E5" s="16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6" t="s">
        <v>26</v>
      </c>
      <c r="O5" s="17" t="s">
        <v>27</v>
      </c>
      <c r="P5" s="78" t="s">
        <v>28</v>
      </c>
      <c r="Q5" s="200"/>
      <c r="R5" s="200"/>
    </row>
    <row r="6" spans="1:18" x14ac:dyDescent="0.25">
      <c r="A6" s="34" t="s">
        <v>59</v>
      </c>
      <c r="B6" s="42" t="s">
        <v>29</v>
      </c>
      <c r="C6" s="95"/>
      <c r="D6" s="10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3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40" t="s">
        <v>30</v>
      </c>
      <c r="C7" s="111" t="s">
        <v>118</v>
      </c>
      <c r="D7" s="10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3">
        <f t="shared" ref="Q7:Q18" si="0">15*(E7+H7+K7+N7)</f>
        <v>60</v>
      </c>
      <c r="R7" s="85">
        <f t="shared" ref="R7:R22" si="1">G7+J7+M7+P7</f>
        <v>4</v>
      </c>
    </row>
    <row r="8" spans="1:18" x14ac:dyDescent="0.25">
      <c r="A8" s="30" t="s">
        <v>88</v>
      </c>
      <c r="B8" s="40" t="s">
        <v>31</v>
      </c>
      <c r="C8" s="96"/>
      <c r="D8" s="10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3">
        <f t="shared" si="0"/>
        <v>60</v>
      </c>
      <c r="R8" s="85">
        <f t="shared" si="1"/>
        <v>4</v>
      </c>
    </row>
    <row r="9" spans="1:18" x14ac:dyDescent="0.25">
      <c r="A9" s="30" t="s">
        <v>89</v>
      </c>
      <c r="B9" s="40" t="s">
        <v>32</v>
      </c>
      <c r="C9" s="111" t="s">
        <v>118</v>
      </c>
      <c r="D9" s="10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3">
        <f t="shared" si="0"/>
        <v>60</v>
      </c>
      <c r="R9" s="85">
        <f t="shared" si="1"/>
        <v>6</v>
      </c>
    </row>
    <row r="10" spans="1:18" x14ac:dyDescent="0.25">
      <c r="A10" s="30" t="s">
        <v>86</v>
      </c>
      <c r="B10" s="40" t="s">
        <v>20</v>
      </c>
      <c r="C10" s="111" t="s">
        <v>118</v>
      </c>
      <c r="D10" s="10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3">
        <f t="shared" si="0"/>
        <v>60</v>
      </c>
      <c r="R10" s="85">
        <f t="shared" si="1"/>
        <v>4</v>
      </c>
    </row>
    <row r="11" spans="1:18" x14ac:dyDescent="0.25">
      <c r="A11" s="30" t="s">
        <v>90</v>
      </c>
      <c r="B11" s="24" t="s">
        <v>71</v>
      </c>
      <c r="C11" s="111" t="s">
        <v>118</v>
      </c>
      <c r="D11" s="10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3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40" t="s">
        <v>33</v>
      </c>
      <c r="C12" s="111"/>
      <c r="D12" s="101" t="s">
        <v>15</v>
      </c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3">
        <f t="shared" si="0"/>
        <v>60</v>
      </c>
      <c r="R12" s="85">
        <f t="shared" si="1"/>
        <v>4</v>
      </c>
    </row>
    <row r="13" spans="1:18" x14ac:dyDescent="0.25">
      <c r="A13" s="117" t="s">
        <v>124</v>
      </c>
      <c r="B13" s="76" t="s">
        <v>53</v>
      </c>
      <c r="C13" s="112" t="s">
        <v>118</v>
      </c>
      <c r="D13" s="102" t="s">
        <v>15</v>
      </c>
      <c r="E13" s="87">
        <v>2</v>
      </c>
      <c r="F13" s="88" t="s">
        <v>42</v>
      </c>
      <c r="G13" s="81">
        <v>7</v>
      </c>
      <c r="H13" s="87">
        <v>2</v>
      </c>
      <c r="I13" s="88" t="s">
        <v>42</v>
      </c>
      <c r="J13" s="81">
        <v>7</v>
      </c>
      <c r="K13" s="87">
        <v>2</v>
      </c>
      <c r="L13" s="88" t="s">
        <v>42</v>
      </c>
      <c r="M13" s="81">
        <v>7</v>
      </c>
      <c r="N13" s="87">
        <v>2</v>
      </c>
      <c r="O13" s="88" t="s">
        <v>42</v>
      </c>
      <c r="P13" s="81">
        <v>7</v>
      </c>
      <c r="Q13" s="13">
        <f t="shared" si="0"/>
        <v>120</v>
      </c>
      <c r="R13" s="85">
        <f t="shared" si="1"/>
        <v>28</v>
      </c>
    </row>
    <row r="14" spans="1:18" x14ac:dyDescent="0.25">
      <c r="A14" s="117" t="s">
        <v>125</v>
      </c>
      <c r="B14" s="77" t="s">
        <v>19</v>
      </c>
      <c r="C14" s="113" t="s">
        <v>118</v>
      </c>
      <c r="D14" s="103" t="s">
        <v>100</v>
      </c>
      <c r="E14" s="89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10"/>
      <c r="L14" s="5"/>
      <c r="M14" s="80"/>
      <c r="N14" s="10"/>
      <c r="O14" s="5"/>
      <c r="P14" s="80"/>
      <c r="Q14" s="13">
        <f t="shared" si="0"/>
        <v>30</v>
      </c>
      <c r="R14" s="85">
        <f t="shared" si="1"/>
        <v>2</v>
      </c>
    </row>
    <row r="15" spans="1:18" x14ac:dyDescent="0.25">
      <c r="A15" s="30" t="s">
        <v>126</v>
      </c>
      <c r="B15" s="40" t="s">
        <v>43</v>
      </c>
      <c r="C15" s="114"/>
      <c r="D15" s="104" t="s">
        <v>15</v>
      </c>
      <c r="E15" s="10">
        <v>1</v>
      </c>
      <c r="F15" s="5" t="s">
        <v>15</v>
      </c>
      <c r="G15" s="80">
        <v>1</v>
      </c>
      <c r="H15" s="10">
        <v>1</v>
      </c>
      <c r="I15" s="5" t="s">
        <v>15</v>
      </c>
      <c r="J15" s="80">
        <v>1</v>
      </c>
      <c r="K15" s="10">
        <v>1</v>
      </c>
      <c r="L15" s="5" t="s">
        <v>15</v>
      </c>
      <c r="M15" s="80">
        <v>1</v>
      </c>
      <c r="N15" s="10">
        <v>1</v>
      </c>
      <c r="O15" s="5" t="s">
        <v>15</v>
      </c>
      <c r="P15" s="80">
        <v>1</v>
      </c>
      <c r="Q15" s="13">
        <f t="shared" si="0"/>
        <v>60</v>
      </c>
      <c r="R15" s="85">
        <f>G15+J15+M15+P15</f>
        <v>4</v>
      </c>
    </row>
    <row r="16" spans="1:18" x14ac:dyDescent="0.25">
      <c r="A16" s="30" t="s">
        <v>95</v>
      </c>
      <c r="B16" s="40" t="s">
        <v>21</v>
      </c>
      <c r="C16" s="113"/>
      <c r="D16" s="101" t="s">
        <v>15</v>
      </c>
      <c r="E16" s="10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10">
        <v>1</v>
      </c>
      <c r="O16" s="5" t="s">
        <v>15</v>
      </c>
      <c r="P16" s="80">
        <v>3</v>
      </c>
      <c r="Q16" s="13">
        <f t="shared" si="0"/>
        <v>60</v>
      </c>
      <c r="R16" s="85">
        <f t="shared" si="1"/>
        <v>12</v>
      </c>
    </row>
    <row r="17" spans="1:18" x14ac:dyDescent="0.25">
      <c r="A17" s="30" t="s">
        <v>127</v>
      </c>
      <c r="B17" s="40" t="s">
        <v>47</v>
      </c>
      <c r="C17" s="119"/>
      <c r="D17" s="139" t="s">
        <v>15</v>
      </c>
      <c r="E17" s="10">
        <v>2</v>
      </c>
      <c r="F17" s="5" t="s">
        <v>15</v>
      </c>
      <c r="G17" s="80">
        <v>2</v>
      </c>
      <c r="H17" s="10">
        <v>2</v>
      </c>
      <c r="I17" s="5" t="s">
        <v>15</v>
      </c>
      <c r="J17" s="80">
        <v>2</v>
      </c>
      <c r="K17" s="10"/>
      <c r="L17" s="5"/>
      <c r="M17" s="80"/>
      <c r="N17" s="10"/>
      <c r="O17" s="5"/>
      <c r="P17" s="80"/>
      <c r="Q17" s="13">
        <f t="shared" si="0"/>
        <v>60</v>
      </c>
      <c r="R17" s="85">
        <f t="shared" si="1"/>
        <v>4</v>
      </c>
    </row>
    <row r="18" spans="1:18" x14ac:dyDescent="0.25">
      <c r="A18" s="30" t="s">
        <v>128</v>
      </c>
      <c r="B18" s="40" t="s">
        <v>44</v>
      </c>
      <c r="C18" s="119"/>
      <c r="D18" s="139" t="s">
        <v>15</v>
      </c>
      <c r="E18" s="10">
        <v>4</v>
      </c>
      <c r="F18" s="5" t="s">
        <v>15</v>
      </c>
      <c r="G18" s="80">
        <v>4</v>
      </c>
      <c r="H18" s="10">
        <v>4</v>
      </c>
      <c r="I18" s="5" t="s">
        <v>15</v>
      </c>
      <c r="J18" s="80">
        <v>4</v>
      </c>
      <c r="K18" s="10">
        <v>4</v>
      </c>
      <c r="L18" s="5" t="s">
        <v>15</v>
      </c>
      <c r="M18" s="80">
        <v>4</v>
      </c>
      <c r="N18" s="10">
        <v>4</v>
      </c>
      <c r="O18" s="5" t="s">
        <v>15</v>
      </c>
      <c r="P18" s="80">
        <v>4</v>
      </c>
      <c r="Q18" s="13">
        <f t="shared" si="0"/>
        <v>240</v>
      </c>
      <c r="R18" s="85">
        <f t="shared" si="1"/>
        <v>16</v>
      </c>
    </row>
    <row r="19" spans="1:18" x14ac:dyDescent="0.25">
      <c r="A19" s="26" t="s">
        <v>69</v>
      </c>
      <c r="B19" s="40" t="s">
        <v>16</v>
      </c>
      <c r="C19" s="115"/>
      <c r="D19" s="139" t="s">
        <v>15</v>
      </c>
      <c r="E19" s="12"/>
      <c r="F19" s="38" t="s">
        <v>45</v>
      </c>
      <c r="G19" s="80" t="s">
        <v>46</v>
      </c>
      <c r="H19" s="12"/>
      <c r="I19" s="38" t="s">
        <v>45</v>
      </c>
      <c r="J19" s="80" t="s">
        <v>46</v>
      </c>
      <c r="K19" s="10"/>
      <c r="L19" s="5"/>
      <c r="M19" s="80"/>
      <c r="N19" s="12"/>
      <c r="O19" s="5"/>
      <c r="P19" s="131"/>
      <c r="Q19" s="13"/>
      <c r="R19" s="85">
        <v>0</v>
      </c>
    </row>
    <row r="20" spans="1:18" x14ac:dyDescent="0.25">
      <c r="A20" s="53"/>
      <c r="B20" s="40" t="s">
        <v>35</v>
      </c>
      <c r="C20" s="115"/>
      <c r="D20" s="105"/>
      <c r="E20" s="12"/>
      <c r="F20" s="38"/>
      <c r="G20" s="80"/>
      <c r="H20" s="12"/>
      <c r="I20" s="38"/>
      <c r="J20" s="80">
        <v>2</v>
      </c>
      <c r="K20" s="10"/>
      <c r="L20" s="5"/>
      <c r="M20" s="80">
        <v>2</v>
      </c>
      <c r="N20" s="12"/>
      <c r="O20" s="5"/>
      <c r="P20" s="131"/>
      <c r="Q20" s="13"/>
      <c r="R20" s="85">
        <f t="shared" si="1"/>
        <v>4</v>
      </c>
    </row>
    <row r="21" spans="1:18" x14ac:dyDescent="0.25">
      <c r="A21" s="31"/>
      <c r="B21" s="41" t="s">
        <v>62</v>
      </c>
      <c r="C21" s="115"/>
      <c r="D21" s="127"/>
      <c r="E21" s="10"/>
      <c r="F21" s="5"/>
      <c r="G21" s="80">
        <v>3</v>
      </c>
      <c r="H21" s="10"/>
      <c r="I21" s="5"/>
      <c r="J21" s="80">
        <v>2</v>
      </c>
      <c r="K21" s="10"/>
      <c r="L21" s="5"/>
      <c r="M21" s="80">
        <v>6</v>
      </c>
      <c r="N21" s="12"/>
      <c r="O21" s="5"/>
      <c r="P21" s="131"/>
      <c r="Q21" s="13"/>
      <c r="R21" s="85">
        <f t="shared" si="1"/>
        <v>11</v>
      </c>
    </row>
    <row r="22" spans="1:18" ht="15.75" thickBot="1" x14ac:dyDescent="0.3">
      <c r="A22" s="26" t="s">
        <v>52</v>
      </c>
      <c r="B22" s="43" t="s">
        <v>38</v>
      </c>
      <c r="C22" s="115"/>
      <c r="D22" s="130"/>
      <c r="E22" s="19"/>
      <c r="F22" s="20"/>
      <c r="G22" s="82"/>
      <c r="H22" s="19"/>
      <c r="I22" s="20"/>
      <c r="J22" s="82"/>
      <c r="K22" s="19"/>
      <c r="L22" s="20"/>
      <c r="M22" s="82"/>
      <c r="N22" s="19"/>
      <c r="O22" s="20" t="s">
        <v>15</v>
      </c>
      <c r="P22" s="82">
        <v>15</v>
      </c>
      <c r="Q22" s="13"/>
      <c r="R22" s="85">
        <f t="shared" si="1"/>
        <v>15</v>
      </c>
    </row>
    <row r="23" spans="1:18" ht="15.75" thickBot="1" x14ac:dyDescent="0.3">
      <c r="A23" s="204" t="s">
        <v>17</v>
      </c>
      <c r="B23" s="205"/>
      <c r="C23" s="94"/>
      <c r="D23" s="94"/>
      <c r="E23" s="33">
        <f>SUM(E6:E22)-2</f>
        <v>21</v>
      </c>
      <c r="F23" s="49"/>
      <c r="G23" s="83">
        <f>SUM(G6:G22)-2</f>
        <v>32</v>
      </c>
      <c r="H23" s="33">
        <f>SUM(H6:H22)-2</f>
        <v>19</v>
      </c>
      <c r="I23" s="49"/>
      <c r="J23" s="83">
        <f>SUM(J6:J22)-2</f>
        <v>31</v>
      </c>
      <c r="K23" s="33">
        <f>SUM(K6:K22)</f>
        <v>10</v>
      </c>
      <c r="L23" s="49"/>
      <c r="M23" s="83">
        <f>SUM(M6:M22)</f>
        <v>25</v>
      </c>
      <c r="N23" s="48">
        <f>SUM(N6:N22)</f>
        <v>10</v>
      </c>
      <c r="O23" s="49"/>
      <c r="P23" s="83">
        <f>SUM(P6:P22)</f>
        <v>32</v>
      </c>
      <c r="Q23" s="22">
        <f>SUM(Q6:Q22)-60</f>
        <v>900</v>
      </c>
      <c r="R23" s="86">
        <f>SUM(R6:R22)-4</f>
        <v>120</v>
      </c>
    </row>
    <row r="24" spans="1:18" x14ac:dyDescent="0.25">
      <c r="A24" s="52" t="s">
        <v>63</v>
      </c>
    </row>
    <row r="25" spans="1:18" x14ac:dyDescent="0.25">
      <c r="A25" s="51" t="s">
        <v>74</v>
      </c>
    </row>
    <row r="26" spans="1:18" x14ac:dyDescent="0.25">
      <c r="A26" s="51" t="s">
        <v>76</v>
      </c>
    </row>
    <row r="27" spans="1:18" x14ac:dyDescent="0.25">
      <c r="A27" s="51" t="s">
        <v>77</v>
      </c>
    </row>
    <row r="28" spans="1:18" x14ac:dyDescent="0.25">
      <c r="A28" s="51" t="s">
        <v>72</v>
      </c>
    </row>
    <row r="29" spans="1:18" x14ac:dyDescent="0.25">
      <c r="A29" s="51" t="s">
        <v>73</v>
      </c>
    </row>
    <row r="30" spans="1:18" x14ac:dyDescent="0.25">
      <c r="A30" s="51" t="s">
        <v>65</v>
      </c>
    </row>
    <row r="31" spans="1:18" x14ac:dyDescent="0.25">
      <c r="A31" s="110" t="s">
        <v>101</v>
      </c>
      <c r="B31"/>
      <c r="C31"/>
      <c r="D31" s="9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x14ac:dyDescent="0.25">
      <c r="A32" s="107" t="s">
        <v>102</v>
      </c>
      <c r="B32"/>
      <c r="C32"/>
      <c r="D32" s="91"/>
      <c r="E32"/>
      <c r="F32"/>
      <c r="G32"/>
      <c r="H32"/>
      <c r="I32"/>
      <c r="J32"/>
      <c r="K32" s="108" t="s">
        <v>103</v>
      </c>
      <c r="L32" s="107"/>
      <c r="M32"/>
      <c r="N32"/>
      <c r="O32"/>
      <c r="P32" s="107" t="s">
        <v>104</v>
      </c>
      <c r="Q32"/>
      <c r="R32"/>
    </row>
    <row r="33" spans="1:18" x14ac:dyDescent="0.25">
      <c r="A33" s="51" t="s">
        <v>105</v>
      </c>
      <c r="B33"/>
      <c r="C33"/>
      <c r="D33"/>
      <c r="E33" s="107"/>
      <c r="F33"/>
      <c r="G33"/>
      <c r="H33"/>
      <c r="I33"/>
      <c r="J33"/>
      <c r="K33" s="108" t="s">
        <v>106</v>
      </c>
      <c r="L33" s="107"/>
      <c r="M33"/>
      <c r="N33"/>
      <c r="O33"/>
      <c r="P33" s="107" t="s">
        <v>107</v>
      </c>
      <c r="Q33"/>
      <c r="R33"/>
    </row>
    <row r="34" spans="1:18" x14ac:dyDescent="0.25">
      <c r="A34" s="51" t="s">
        <v>108</v>
      </c>
      <c r="B34"/>
      <c r="C34"/>
      <c r="D34"/>
      <c r="E34" s="107"/>
      <c r="F34"/>
      <c r="G34"/>
      <c r="H34"/>
      <c r="I34"/>
      <c r="J34"/>
      <c r="K34" s="108" t="s">
        <v>109</v>
      </c>
      <c r="L34" s="51"/>
      <c r="M34"/>
      <c r="N34"/>
      <c r="O34"/>
      <c r="P34" s="51" t="s">
        <v>110</v>
      </c>
      <c r="Q34"/>
      <c r="R34"/>
    </row>
    <row r="35" spans="1:18" x14ac:dyDescent="0.25">
      <c r="A35" s="51" t="s">
        <v>111</v>
      </c>
      <c r="B35"/>
      <c r="C35"/>
      <c r="D35"/>
      <c r="E35" s="51"/>
      <c r="F35"/>
      <c r="G35"/>
      <c r="H35"/>
      <c r="I35"/>
      <c r="J35"/>
      <c r="K35" s="108" t="s">
        <v>112</v>
      </c>
      <c r="L35" s="51"/>
      <c r="M35"/>
      <c r="N35"/>
      <c r="O35"/>
      <c r="P35" s="107" t="s">
        <v>113</v>
      </c>
      <c r="Q35"/>
      <c r="R35"/>
    </row>
    <row r="36" spans="1:18" x14ac:dyDescent="0.25">
      <c r="A36" s="109" t="s">
        <v>114</v>
      </c>
      <c r="B36"/>
      <c r="C36"/>
      <c r="D36" s="51"/>
      <c r="E36" s="51"/>
      <c r="F36"/>
      <c r="G36"/>
      <c r="H36"/>
      <c r="I36"/>
      <c r="J36" s="51"/>
      <c r="K36" s="108" t="s">
        <v>117</v>
      </c>
      <c r="L36" s="51"/>
      <c r="M36"/>
      <c r="N36"/>
      <c r="O36"/>
      <c r="P36" s="107" t="s">
        <v>115</v>
      </c>
      <c r="Q36"/>
      <c r="R36"/>
    </row>
    <row r="37" spans="1:18" x14ac:dyDescent="0.25">
      <c r="A37"/>
      <c r="B37"/>
      <c r="C37"/>
      <c r="D37" s="91"/>
      <c r="E37"/>
      <c r="F37"/>
      <c r="G37"/>
      <c r="H37"/>
      <c r="I37"/>
      <c r="J37"/>
      <c r="K37"/>
      <c r="L37"/>
      <c r="M37"/>
      <c r="N37"/>
      <c r="O37"/>
      <c r="P37" s="107" t="s">
        <v>116</v>
      </c>
      <c r="Q37"/>
      <c r="R37"/>
    </row>
  </sheetData>
  <sheetProtection algorithmName="SHA-512" hashValue="A7Sh7C7TcsaK7m1hy1KbTTpvtPif0EPGhGlSq4yx08P6wUBdeRwo6Z7PBibPCJD4X5/xjOa9vh/YrKrBcApsfA==" saltValue="f86ZDqx+uhZD22a24fm6IQ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3:B23"/>
    <mergeCell ref="A4:A5"/>
    <mergeCell ref="B4:B5"/>
    <mergeCell ref="E4:G4"/>
    <mergeCell ref="H4:J4"/>
  </mergeCells>
  <printOptions horizontalCentered="1"/>
  <pageMargins left="0.51181102362204722" right="0.51181102362204722" top="1.1417322834645669" bottom="0.74803149606299213" header="0.31496062992125984" footer="0.31496062992125984"/>
  <pageSetup paperSize="9" scale="85" orientation="landscape" horizontalDpi="300" verticalDpi="300" r:id="rId1"/>
  <headerFooter>
    <oddHeader>&amp;C&amp;A MA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37"/>
  <sheetViews>
    <sheetView showGridLines="0" view="pageBreakPreview" zoomScale="115" zoomScaleNormal="100" zoomScaleSheetLayoutView="115" workbookViewId="0">
      <selection activeCell="A13" sqref="A13"/>
    </sheetView>
  </sheetViews>
  <sheetFormatPr defaultRowHeight="15" x14ac:dyDescent="0.25"/>
  <cols>
    <col min="1" max="1" width="21.7109375" customWidth="1"/>
    <col min="2" max="2" width="32.7109375" customWidth="1"/>
    <col min="3" max="3" width="10.28515625" bestFit="1" customWidth="1"/>
    <col min="4" max="4" width="8.5703125" customWidth="1"/>
    <col min="5" max="16" width="4.85546875" customWidth="1"/>
    <col min="17" max="18" width="7.7109375" customWidth="1"/>
  </cols>
  <sheetData>
    <row r="1" spans="1:18" x14ac:dyDescent="0.25">
      <c r="A1" s="230" t="s">
        <v>68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2"/>
    </row>
    <row r="2" spans="1:18" ht="15.75" thickBot="1" x14ac:dyDescent="0.3">
      <c r="A2" s="233" t="s">
        <v>61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186" t="s">
        <v>98</v>
      </c>
      <c r="D4" s="236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11"/>
      <c r="B5" s="209"/>
      <c r="C5" s="187"/>
      <c r="D5" s="237"/>
      <c r="E5" s="16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6" t="s">
        <v>26</v>
      </c>
      <c r="O5" s="17" t="s">
        <v>27</v>
      </c>
      <c r="P5" s="78" t="s">
        <v>28</v>
      </c>
      <c r="Q5" s="200"/>
      <c r="R5" s="200"/>
    </row>
    <row r="6" spans="1:18" x14ac:dyDescent="0.25">
      <c r="A6" s="34" t="s">
        <v>59</v>
      </c>
      <c r="B6" s="42" t="s">
        <v>29</v>
      </c>
      <c r="C6" s="95"/>
      <c r="D6" s="10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3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74" t="s">
        <v>30</v>
      </c>
      <c r="C7" s="111" t="s">
        <v>118</v>
      </c>
      <c r="D7" s="10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3">
        <f>15*(E7+H7+K7+N7)</f>
        <v>60</v>
      </c>
      <c r="R7" s="85">
        <f>G7+J7+M7+P7</f>
        <v>4</v>
      </c>
    </row>
    <row r="8" spans="1:18" x14ac:dyDescent="0.25">
      <c r="A8" s="30" t="s">
        <v>88</v>
      </c>
      <c r="B8" s="74" t="s">
        <v>31</v>
      </c>
      <c r="C8" s="96"/>
      <c r="D8" s="10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3">
        <f>15*(E8+H8+K8+N8)</f>
        <v>60</v>
      </c>
      <c r="R8" s="85">
        <f>G8+J8+M8+P8</f>
        <v>4</v>
      </c>
    </row>
    <row r="9" spans="1:18" x14ac:dyDescent="0.25">
      <c r="A9" s="30" t="s">
        <v>89</v>
      </c>
      <c r="B9" s="74" t="s">
        <v>32</v>
      </c>
      <c r="C9" s="111" t="s">
        <v>118</v>
      </c>
      <c r="D9" s="10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3">
        <f t="shared" ref="Q9:Q18" si="0">15*(E9+H9+K9+N9)</f>
        <v>60</v>
      </c>
      <c r="R9" s="85">
        <f t="shared" ref="R9:R22" si="1">G9+J9+M9+P9</f>
        <v>6</v>
      </c>
    </row>
    <row r="10" spans="1:18" x14ac:dyDescent="0.25">
      <c r="A10" s="30" t="s">
        <v>86</v>
      </c>
      <c r="B10" s="74" t="s">
        <v>20</v>
      </c>
      <c r="C10" s="111" t="s">
        <v>118</v>
      </c>
      <c r="D10" s="10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3">
        <f t="shared" si="0"/>
        <v>60</v>
      </c>
      <c r="R10" s="85">
        <f t="shared" si="1"/>
        <v>4</v>
      </c>
    </row>
    <row r="11" spans="1:18" x14ac:dyDescent="0.25">
      <c r="A11" s="30" t="s">
        <v>90</v>
      </c>
      <c r="B11" s="74" t="s">
        <v>71</v>
      </c>
      <c r="C11" s="111" t="s">
        <v>118</v>
      </c>
      <c r="D11" s="10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3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74" t="s">
        <v>33</v>
      </c>
      <c r="C12" s="111"/>
      <c r="D12" s="101" t="s">
        <v>15</v>
      </c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3">
        <f t="shared" si="0"/>
        <v>60</v>
      </c>
      <c r="R12" s="85">
        <f t="shared" si="1"/>
        <v>4</v>
      </c>
    </row>
    <row r="13" spans="1:18" x14ac:dyDescent="0.25">
      <c r="A13" s="117" t="s">
        <v>134</v>
      </c>
      <c r="B13" s="76" t="s">
        <v>54</v>
      </c>
      <c r="C13" s="112" t="s">
        <v>118</v>
      </c>
      <c r="D13" s="102" t="s">
        <v>15</v>
      </c>
      <c r="E13" s="87">
        <v>2</v>
      </c>
      <c r="F13" s="88" t="s">
        <v>42</v>
      </c>
      <c r="G13" s="81">
        <v>7</v>
      </c>
      <c r="H13" s="87">
        <v>2</v>
      </c>
      <c r="I13" s="88" t="s">
        <v>42</v>
      </c>
      <c r="J13" s="81">
        <v>7</v>
      </c>
      <c r="K13" s="87">
        <v>2</v>
      </c>
      <c r="L13" s="88" t="s">
        <v>42</v>
      </c>
      <c r="M13" s="81">
        <v>7</v>
      </c>
      <c r="N13" s="87">
        <v>2</v>
      </c>
      <c r="O13" s="88" t="s">
        <v>42</v>
      </c>
      <c r="P13" s="81">
        <v>7</v>
      </c>
      <c r="Q13" s="13">
        <f t="shared" si="0"/>
        <v>120</v>
      </c>
      <c r="R13" s="85">
        <f t="shared" si="1"/>
        <v>28</v>
      </c>
    </row>
    <row r="14" spans="1:18" x14ac:dyDescent="0.25">
      <c r="A14" s="117" t="s">
        <v>135</v>
      </c>
      <c r="B14" s="77" t="s">
        <v>19</v>
      </c>
      <c r="C14" s="113" t="s">
        <v>118</v>
      </c>
      <c r="D14" s="103" t="s">
        <v>100</v>
      </c>
      <c r="E14" s="89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89"/>
      <c r="L14" s="90"/>
      <c r="M14" s="80"/>
      <c r="N14" s="89"/>
      <c r="O14" s="90"/>
      <c r="P14" s="80"/>
      <c r="Q14" s="13">
        <f t="shared" si="0"/>
        <v>30</v>
      </c>
      <c r="R14" s="85">
        <f t="shared" si="1"/>
        <v>2</v>
      </c>
    </row>
    <row r="15" spans="1:18" x14ac:dyDescent="0.25">
      <c r="A15" s="30" t="s">
        <v>126</v>
      </c>
      <c r="B15" s="40" t="s">
        <v>43</v>
      </c>
      <c r="C15" s="114"/>
      <c r="D15" s="104" t="s">
        <v>15</v>
      </c>
      <c r="E15" s="10">
        <v>1</v>
      </c>
      <c r="F15" s="5" t="s">
        <v>15</v>
      </c>
      <c r="G15" s="80">
        <v>1</v>
      </c>
      <c r="H15" s="10">
        <v>1</v>
      </c>
      <c r="I15" s="5" t="s">
        <v>15</v>
      </c>
      <c r="J15" s="80">
        <v>1</v>
      </c>
      <c r="K15" s="10">
        <v>1</v>
      </c>
      <c r="L15" s="5" t="s">
        <v>15</v>
      </c>
      <c r="M15" s="80">
        <v>1</v>
      </c>
      <c r="N15" s="10">
        <v>1</v>
      </c>
      <c r="O15" s="5" t="s">
        <v>15</v>
      </c>
      <c r="P15" s="80">
        <v>1</v>
      </c>
      <c r="Q15" s="13">
        <f t="shared" si="0"/>
        <v>60</v>
      </c>
      <c r="R15" s="85">
        <f t="shared" si="1"/>
        <v>4</v>
      </c>
    </row>
    <row r="16" spans="1:18" x14ac:dyDescent="0.25">
      <c r="A16" s="30" t="s">
        <v>95</v>
      </c>
      <c r="B16" s="40" t="s">
        <v>21</v>
      </c>
      <c r="C16" s="113"/>
      <c r="D16" s="101" t="s">
        <v>15</v>
      </c>
      <c r="E16" s="10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10">
        <v>1</v>
      </c>
      <c r="O16" s="5" t="s">
        <v>15</v>
      </c>
      <c r="P16" s="80">
        <v>3</v>
      </c>
      <c r="Q16" s="13">
        <f t="shared" si="0"/>
        <v>60</v>
      </c>
      <c r="R16" s="85">
        <f t="shared" si="1"/>
        <v>12</v>
      </c>
    </row>
    <row r="17" spans="1:18" x14ac:dyDescent="0.25">
      <c r="A17" s="30" t="s">
        <v>127</v>
      </c>
      <c r="B17" s="40" t="s">
        <v>47</v>
      </c>
      <c r="C17" s="119"/>
      <c r="D17" s="139" t="s">
        <v>15</v>
      </c>
      <c r="E17" s="10">
        <v>2</v>
      </c>
      <c r="F17" s="5" t="s">
        <v>15</v>
      </c>
      <c r="G17" s="80">
        <v>2</v>
      </c>
      <c r="H17" s="10">
        <v>2</v>
      </c>
      <c r="I17" s="5" t="s">
        <v>15</v>
      </c>
      <c r="J17" s="80">
        <v>2</v>
      </c>
      <c r="K17" s="10"/>
      <c r="L17" s="5"/>
      <c r="M17" s="80"/>
      <c r="N17" s="10"/>
      <c r="O17" s="5"/>
      <c r="P17" s="80"/>
      <c r="Q17" s="13">
        <f t="shared" si="0"/>
        <v>60</v>
      </c>
      <c r="R17" s="85">
        <f t="shared" si="1"/>
        <v>4</v>
      </c>
    </row>
    <row r="18" spans="1:18" x14ac:dyDescent="0.25">
      <c r="A18" s="30" t="s">
        <v>128</v>
      </c>
      <c r="B18" s="40" t="s">
        <v>44</v>
      </c>
      <c r="C18" s="119"/>
      <c r="D18" s="139" t="s">
        <v>15</v>
      </c>
      <c r="E18" s="10">
        <v>4</v>
      </c>
      <c r="F18" s="5" t="s">
        <v>15</v>
      </c>
      <c r="G18" s="80">
        <v>4</v>
      </c>
      <c r="H18" s="10">
        <v>4</v>
      </c>
      <c r="I18" s="5" t="s">
        <v>15</v>
      </c>
      <c r="J18" s="80">
        <v>4</v>
      </c>
      <c r="K18" s="10">
        <v>4</v>
      </c>
      <c r="L18" s="5" t="s">
        <v>15</v>
      </c>
      <c r="M18" s="80">
        <v>4</v>
      </c>
      <c r="N18" s="10">
        <v>4</v>
      </c>
      <c r="O18" s="5" t="s">
        <v>15</v>
      </c>
      <c r="P18" s="80">
        <v>4</v>
      </c>
      <c r="Q18" s="13">
        <f t="shared" si="0"/>
        <v>240</v>
      </c>
      <c r="R18" s="85">
        <f t="shared" si="1"/>
        <v>16</v>
      </c>
    </row>
    <row r="19" spans="1:18" x14ac:dyDescent="0.25">
      <c r="A19" s="26" t="s">
        <v>69</v>
      </c>
      <c r="B19" s="40" t="s">
        <v>16</v>
      </c>
      <c r="C19" s="115"/>
      <c r="D19" s="105" t="s">
        <v>15</v>
      </c>
      <c r="E19" s="12"/>
      <c r="F19" s="38" t="s">
        <v>45</v>
      </c>
      <c r="G19" s="80" t="s">
        <v>46</v>
      </c>
      <c r="H19" s="12"/>
      <c r="I19" s="38" t="s">
        <v>45</v>
      </c>
      <c r="J19" s="80" t="s">
        <v>46</v>
      </c>
      <c r="K19" s="10"/>
      <c r="L19" s="5"/>
      <c r="M19" s="80"/>
      <c r="N19" s="12"/>
      <c r="O19" s="5"/>
      <c r="P19" s="131"/>
      <c r="Q19" s="13"/>
      <c r="R19" s="85">
        <v>0</v>
      </c>
    </row>
    <row r="20" spans="1:18" x14ac:dyDescent="0.25">
      <c r="A20" s="53"/>
      <c r="B20" s="40" t="s">
        <v>35</v>
      </c>
      <c r="C20" s="132"/>
      <c r="D20" s="128"/>
      <c r="E20" s="12"/>
      <c r="F20" s="38"/>
      <c r="G20" s="80"/>
      <c r="H20" s="12"/>
      <c r="I20" s="38"/>
      <c r="J20" s="80">
        <v>2</v>
      </c>
      <c r="K20" s="10"/>
      <c r="L20" s="5"/>
      <c r="M20" s="80">
        <v>2</v>
      </c>
      <c r="N20" s="12"/>
      <c r="O20" s="5"/>
      <c r="P20" s="131"/>
      <c r="Q20" s="13"/>
      <c r="R20" s="85">
        <f t="shared" si="1"/>
        <v>4</v>
      </c>
    </row>
    <row r="21" spans="1:18" x14ac:dyDescent="0.25">
      <c r="A21" s="31"/>
      <c r="B21" s="41" t="s">
        <v>62</v>
      </c>
      <c r="C21" s="133"/>
      <c r="D21" s="129"/>
      <c r="E21" s="10"/>
      <c r="F21" s="5"/>
      <c r="G21" s="80">
        <v>3</v>
      </c>
      <c r="H21" s="10"/>
      <c r="I21" s="5"/>
      <c r="J21" s="80">
        <v>2</v>
      </c>
      <c r="K21" s="10"/>
      <c r="L21" s="5"/>
      <c r="M21" s="80">
        <v>6</v>
      </c>
      <c r="N21" s="12"/>
      <c r="O21" s="5"/>
      <c r="P21" s="131"/>
      <c r="Q21" s="13"/>
      <c r="R21" s="85">
        <f t="shared" si="1"/>
        <v>11</v>
      </c>
    </row>
    <row r="22" spans="1:18" ht="15.75" thickBot="1" x14ac:dyDescent="0.3">
      <c r="A22" s="26" t="s">
        <v>52</v>
      </c>
      <c r="B22" s="43" t="s">
        <v>38</v>
      </c>
      <c r="C22" s="134"/>
      <c r="D22" s="130"/>
      <c r="E22" s="19"/>
      <c r="F22" s="20"/>
      <c r="G22" s="82"/>
      <c r="H22" s="19"/>
      <c r="I22" s="20"/>
      <c r="J22" s="82"/>
      <c r="K22" s="19"/>
      <c r="L22" s="20"/>
      <c r="M22" s="82"/>
      <c r="N22" s="19"/>
      <c r="O22" s="20" t="s">
        <v>15</v>
      </c>
      <c r="P22" s="82">
        <v>15</v>
      </c>
      <c r="Q22" s="13"/>
      <c r="R22" s="85">
        <f t="shared" si="1"/>
        <v>15</v>
      </c>
    </row>
    <row r="23" spans="1:18" ht="15.75" thickBot="1" x14ac:dyDescent="0.3">
      <c r="A23" s="204" t="s">
        <v>17</v>
      </c>
      <c r="B23" s="205"/>
      <c r="C23" s="99"/>
      <c r="D23" s="94"/>
      <c r="E23" s="33">
        <f>SUM(E6:E22)-2</f>
        <v>21</v>
      </c>
      <c r="F23" s="49"/>
      <c r="G23" s="83">
        <f>SUM(G6:G22)-2</f>
        <v>32</v>
      </c>
      <c r="H23" s="33">
        <f>SUM(H6:H22)-2</f>
        <v>19</v>
      </c>
      <c r="I23" s="49"/>
      <c r="J23" s="83">
        <f>SUM(J6:J22)-2</f>
        <v>31</v>
      </c>
      <c r="K23" s="33">
        <f>SUM(K6:K22)</f>
        <v>10</v>
      </c>
      <c r="L23" s="49"/>
      <c r="M23" s="83">
        <f>SUM(M6:M22)</f>
        <v>25</v>
      </c>
      <c r="N23" s="48">
        <f>SUM(N6:N22)</f>
        <v>10</v>
      </c>
      <c r="O23" s="49"/>
      <c r="P23" s="83">
        <f>SUM(P6:P22)</f>
        <v>32</v>
      </c>
      <c r="Q23" s="22">
        <f>SUM(Q6:Q22)-60</f>
        <v>900</v>
      </c>
      <c r="R23" s="86">
        <f>SUM(R6:R22)-4</f>
        <v>120</v>
      </c>
    </row>
    <row r="24" spans="1:18" x14ac:dyDescent="0.25">
      <c r="A24" s="52" t="s">
        <v>63</v>
      </c>
    </row>
    <row r="25" spans="1:18" x14ac:dyDescent="0.25">
      <c r="A25" s="51" t="s">
        <v>74</v>
      </c>
    </row>
    <row r="26" spans="1:18" x14ac:dyDescent="0.25">
      <c r="A26" s="51" t="s">
        <v>76</v>
      </c>
    </row>
    <row r="27" spans="1:18" x14ac:dyDescent="0.25">
      <c r="A27" s="51" t="s">
        <v>77</v>
      </c>
    </row>
    <row r="28" spans="1:18" x14ac:dyDescent="0.25">
      <c r="A28" s="51" t="s">
        <v>72</v>
      </c>
    </row>
    <row r="29" spans="1:18" x14ac:dyDescent="0.25">
      <c r="A29" s="51" t="s">
        <v>73</v>
      </c>
    </row>
    <row r="30" spans="1:18" x14ac:dyDescent="0.25">
      <c r="A30" s="51" t="s">
        <v>65</v>
      </c>
    </row>
    <row r="31" spans="1:18" x14ac:dyDescent="0.25">
      <c r="A31" s="110" t="s">
        <v>101</v>
      </c>
      <c r="D31" s="91"/>
    </row>
    <row r="32" spans="1:18" x14ac:dyDescent="0.25">
      <c r="A32" s="107" t="s">
        <v>102</v>
      </c>
      <c r="D32" s="91"/>
      <c r="K32" s="108" t="s">
        <v>103</v>
      </c>
      <c r="L32" s="107"/>
      <c r="P32" s="107" t="s">
        <v>104</v>
      </c>
    </row>
    <row r="33" spans="1:16" x14ac:dyDescent="0.25">
      <c r="A33" s="51" t="s">
        <v>105</v>
      </c>
      <c r="E33" s="107"/>
      <c r="K33" s="108" t="s">
        <v>106</v>
      </c>
      <c r="L33" s="107"/>
      <c r="P33" s="107" t="s">
        <v>107</v>
      </c>
    </row>
    <row r="34" spans="1:16" x14ac:dyDescent="0.25">
      <c r="A34" s="51" t="s">
        <v>108</v>
      </c>
      <c r="E34" s="107"/>
      <c r="K34" s="108" t="s">
        <v>109</v>
      </c>
      <c r="L34" s="51"/>
      <c r="P34" s="51" t="s">
        <v>110</v>
      </c>
    </row>
    <row r="35" spans="1:16" x14ac:dyDescent="0.25">
      <c r="A35" s="51" t="s">
        <v>111</v>
      </c>
      <c r="E35" s="51"/>
      <c r="K35" s="108" t="s">
        <v>112</v>
      </c>
      <c r="L35" s="51"/>
      <c r="P35" s="107" t="s">
        <v>113</v>
      </c>
    </row>
    <row r="36" spans="1:16" x14ac:dyDescent="0.25">
      <c r="A36" s="109" t="s">
        <v>114</v>
      </c>
      <c r="D36" s="51"/>
      <c r="E36" s="51"/>
      <c r="J36" s="51"/>
      <c r="K36" s="108" t="s">
        <v>117</v>
      </c>
      <c r="L36" s="51"/>
      <c r="P36" s="107" t="s">
        <v>115</v>
      </c>
    </row>
    <row r="37" spans="1:16" x14ac:dyDescent="0.25">
      <c r="D37" s="91"/>
      <c r="P37" s="107" t="s">
        <v>116</v>
      </c>
    </row>
  </sheetData>
  <sheetProtection algorithmName="SHA-512" hashValue="A+c/WsGcX5t5n/Aep+kuP15N3JoaymvXUVVfLAQCBvQHU92utKl6hhmfHuLVGQhGcal/7wGA4VWsB8f3p65Bsw==" saltValue="iemMEMZLEfuhmg1ikOIKLw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3:B23"/>
    <mergeCell ref="A4:A5"/>
    <mergeCell ref="B4:B5"/>
    <mergeCell ref="E4:G4"/>
    <mergeCell ref="H4:J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landscape" horizontalDpi="300" verticalDpi="300" r:id="rId1"/>
  <headerFooter>
    <oddHeader>&amp;C&amp;A MA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R37"/>
  <sheetViews>
    <sheetView showGridLines="0" view="pageBreakPreview" zoomScale="115" zoomScaleNormal="100" zoomScaleSheetLayoutView="115" workbookViewId="0">
      <selection activeCell="A13" sqref="A13"/>
    </sheetView>
  </sheetViews>
  <sheetFormatPr defaultRowHeight="15" x14ac:dyDescent="0.25"/>
  <cols>
    <col min="1" max="1" width="22.140625" customWidth="1"/>
    <col min="2" max="2" width="32.7109375" customWidth="1"/>
    <col min="3" max="3" width="10.28515625" bestFit="1" customWidth="1"/>
    <col min="4" max="4" width="9.140625" customWidth="1"/>
    <col min="5" max="16" width="5.140625" customWidth="1"/>
    <col min="17" max="18" width="7.7109375" customWidth="1"/>
  </cols>
  <sheetData>
    <row r="1" spans="1:18" x14ac:dyDescent="0.25">
      <c r="A1" s="238" t="s">
        <v>75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40"/>
    </row>
    <row r="2" spans="1:18" ht="15.75" thickBot="1" x14ac:dyDescent="0.3">
      <c r="A2" s="241" t="s">
        <v>61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3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186" t="s">
        <v>98</v>
      </c>
      <c r="D4" s="236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11"/>
      <c r="B5" s="209"/>
      <c r="C5" s="187"/>
      <c r="D5" s="237"/>
      <c r="E5" s="16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6" t="s">
        <v>26</v>
      </c>
      <c r="O5" s="17" t="s">
        <v>27</v>
      </c>
      <c r="P5" s="78" t="s">
        <v>28</v>
      </c>
      <c r="Q5" s="200"/>
      <c r="R5" s="200"/>
    </row>
    <row r="6" spans="1:18" x14ac:dyDescent="0.25">
      <c r="A6" s="34" t="s">
        <v>59</v>
      </c>
      <c r="B6" s="42" t="s">
        <v>29</v>
      </c>
      <c r="C6" s="95"/>
      <c r="D6" s="10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3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40" t="s">
        <v>30</v>
      </c>
      <c r="C7" s="111" t="s">
        <v>118</v>
      </c>
      <c r="D7" s="10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3">
        <f>15*(E7+H7+K7+N7)</f>
        <v>60</v>
      </c>
      <c r="R7" s="85">
        <f>G7+J7+M7+P7</f>
        <v>4</v>
      </c>
    </row>
    <row r="8" spans="1:18" x14ac:dyDescent="0.25">
      <c r="A8" s="30" t="s">
        <v>88</v>
      </c>
      <c r="B8" s="40" t="s">
        <v>31</v>
      </c>
      <c r="C8" s="96"/>
      <c r="D8" s="10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3">
        <f>15*(E8+H8+K8+N8)</f>
        <v>60</v>
      </c>
      <c r="R8" s="85">
        <f>G8+J8+M8+P8</f>
        <v>4</v>
      </c>
    </row>
    <row r="9" spans="1:18" x14ac:dyDescent="0.25">
      <c r="A9" s="30" t="s">
        <v>89</v>
      </c>
      <c r="B9" s="40" t="s">
        <v>32</v>
      </c>
      <c r="C9" s="111" t="s">
        <v>118</v>
      </c>
      <c r="D9" s="10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3">
        <f t="shared" ref="Q9:Q18" si="0">15*(E9+H9+K9+N9)</f>
        <v>60</v>
      </c>
      <c r="R9" s="85">
        <f t="shared" ref="R9:R22" si="1">G9+J9+M9+P9</f>
        <v>6</v>
      </c>
    </row>
    <row r="10" spans="1:18" x14ac:dyDescent="0.25">
      <c r="A10" s="30" t="s">
        <v>86</v>
      </c>
      <c r="B10" s="40" t="s">
        <v>70</v>
      </c>
      <c r="C10" s="111" t="s">
        <v>118</v>
      </c>
      <c r="D10" s="10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3">
        <f t="shared" si="0"/>
        <v>60</v>
      </c>
      <c r="R10" s="85">
        <f t="shared" si="1"/>
        <v>4</v>
      </c>
    </row>
    <row r="11" spans="1:18" x14ac:dyDescent="0.25">
      <c r="A11" s="30" t="s">
        <v>90</v>
      </c>
      <c r="B11" s="24" t="s">
        <v>71</v>
      </c>
      <c r="C11" s="111" t="s">
        <v>118</v>
      </c>
      <c r="D11" s="10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3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40" t="s">
        <v>33</v>
      </c>
      <c r="C12" s="111"/>
      <c r="D12" s="101" t="s">
        <v>15</v>
      </c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3">
        <f t="shared" si="0"/>
        <v>60</v>
      </c>
      <c r="R12" s="85">
        <f t="shared" si="1"/>
        <v>4</v>
      </c>
    </row>
    <row r="13" spans="1:18" x14ac:dyDescent="0.25">
      <c r="A13" s="117" t="s">
        <v>136</v>
      </c>
      <c r="B13" s="76" t="s">
        <v>55</v>
      </c>
      <c r="C13" s="112" t="s">
        <v>118</v>
      </c>
      <c r="D13" s="102" t="s">
        <v>15</v>
      </c>
      <c r="E13" s="87">
        <v>2</v>
      </c>
      <c r="F13" s="88" t="s">
        <v>42</v>
      </c>
      <c r="G13" s="81">
        <v>7</v>
      </c>
      <c r="H13" s="87">
        <v>2</v>
      </c>
      <c r="I13" s="88" t="s">
        <v>42</v>
      </c>
      <c r="J13" s="81">
        <v>7</v>
      </c>
      <c r="K13" s="87">
        <v>2</v>
      </c>
      <c r="L13" s="88" t="s">
        <v>42</v>
      </c>
      <c r="M13" s="81">
        <v>7</v>
      </c>
      <c r="N13" s="87">
        <v>2</v>
      </c>
      <c r="O13" s="88" t="s">
        <v>42</v>
      </c>
      <c r="P13" s="81">
        <v>7</v>
      </c>
      <c r="Q13" s="13">
        <f t="shared" si="0"/>
        <v>120</v>
      </c>
      <c r="R13" s="85">
        <f t="shared" si="1"/>
        <v>28</v>
      </c>
    </row>
    <row r="14" spans="1:18" x14ac:dyDescent="0.25">
      <c r="A14" s="117" t="s">
        <v>137</v>
      </c>
      <c r="B14" s="77" t="s">
        <v>19</v>
      </c>
      <c r="C14" s="113" t="s">
        <v>118</v>
      </c>
      <c r="D14" s="103" t="s">
        <v>100</v>
      </c>
      <c r="E14" s="89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89"/>
      <c r="L14" s="90"/>
      <c r="M14" s="80"/>
      <c r="N14" s="89"/>
      <c r="O14" s="90"/>
      <c r="P14" s="80"/>
      <c r="Q14" s="13">
        <f t="shared" si="0"/>
        <v>30</v>
      </c>
      <c r="R14" s="85">
        <f t="shared" si="1"/>
        <v>2</v>
      </c>
    </row>
    <row r="15" spans="1:18" x14ac:dyDescent="0.25">
      <c r="A15" s="30" t="s">
        <v>126</v>
      </c>
      <c r="B15" s="40" t="s">
        <v>43</v>
      </c>
      <c r="C15" s="114"/>
      <c r="D15" s="104" t="s">
        <v>15</v>
      </c>
      <c r="E15" s="10">
        <v>1</v>
      </c>
      <c r="F15" s="5" t="s">
        <v>15</v>
      </c>
      <c r="G15" s="80">
        <v>1</v>
      </c>
      <c r="H15" s="10">
        <v>1</v>
      </c>
      <c r="I15" s="5" t="s">
        <v>15</v>
      </c>
      <c r="J15" s="80">
        <v>1</v>
      </c>
      <c r="K15" s="10">
        <v>1</v>
      </c>
      <c r="L15" s="5" t="s">
        <v>15</v>
      </c>
      <c r="M15" s="80">
        <v>1</v>
      </c>
      <c r="N15" s="10">
        <v>1</v>
      </c>
      <c r="O15" s="5" t="s">
        <v>15</v>
      </c>
      <c r="P15" s="80">
        <v>1</v>
      </c>
      <c r="Q15" s="13">
        <f t="shared" si="0"/>
        <v>60</v>
      </c>
      <c r="R15" s="85">
        <f t="shared" si="1"/>
        <v>4</v>
      </c>
    </row>
    <row r="16" spans="1:18" x14ac:dyDescent="0.25">
      <c r="A16" s="30" t="s">
        <v>95</v>
      </c>
      <c r="B16" s="40" t="s">
        <v>21</v>
      </c>
      <c r="C16" s="113"/>
      <c r="D16" s="101" t="s">
        <v>15</v>
      </c>
      <c r="E16" s="10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10">
        <v>1</v>
      </c>
      <c r="O16" s="5" t="s">
        <v>15</v>
      </c>
      <c r="P16" s="80">
        <v>3</v>
      </c>
      <c r="Q16" s="13">
        <f t="shared" si="0"/>
        <v>60</v>
      </c>
      <c r="R16" s="85">
        <f t="shared" si="1"/>
        <v>12</v>
      </c>
    </row>
    <row r="17" spans="1:18" x14ac:dyDescent="0.25">
      <c r="A17" s="30" t="s">
        <v>127</v>
      </c>
      <c r="B17" s="40" t="s">
        <v>47</v>
      </c>
      <c r="C17" s="119"/>
      <c r="D17" s="139" t="s">
        <v>15</v>
      </c>
      <c r="E17" s="10">
        <v>2</v>
      </c>
      <c r="F17" s="5" t="s">
        <v>15</v>
      </c>
      <c r="G17" s="80">
        <v>2</v>
      </c>
      <c r="H17" s="10">
        <v>2</v>
      </c>
      <c r="I17" s="5" t="s">
        <v>15</v>
      </c>
      <c r="J17" s="80">
        <v>2</v>
      </c>
      <c r="K17" s="10"/>
      <c r="L17" s="5"/>
      <c r="M17" s="80"/>
      <c r="N17" s="10"/>
      <c r="O17" s="5"/>
      <c r="P17" s="80"/>
      <c r="Q17" s="13">
        <f t="shared" si="0"/>
        <v>60</v>
      </c>
      <c r="R17" s="85">
        <f t="shared" si="1"/>
        <v>4</v>
      </c>
    </row>
    <row r="18" spans="1:18" x14ac:dyDescent="0.25">
      <c r="A18" s="30" t="s">
        <v>128</v>
      </c>
      <c r="B18" s="40" t="s">
        <v>44</v>
      </c>
      <c r="C18" s="119"/>
      <c r="D18" s="139" t="s">
        <v>15</v>
      </c>
      <c r="E18" s="10">
        <v>4</v>
      </c>
      <c r="F18" s="5" t="s">
        <v>15</v>
      </c>
      <c r="G18" s="80">
        <v>4</v>
      </c>
      <c r="H18" s="10">
        <v>4</v>
      </c>
      <c r="I18" s="5" t="s">
        <v>15</v>
      </c>
      <c r="J18" s="80">
        <v>4</v>
      </c>
      <c r="K18" s="10">
        <v>4</v>
      </c>
      <c r="L18" s="5" t="s">
        <v>15</v>
      </c>
      <c r="M18" s="80">
        <v>4</v>
      </c>
      <c r="N18" s="10">
        <v>4</v>
      </c>
      <c r="O18" s="5" t="s">
        <v>15</v>
      </c>
      <c r="P18" s="80">
        <v>4</v>
      </c>
      <c r="Q18" s="13">
        <f t="shared" si="0"/>
        <v>240</v>
      </c>
      <c r="R18" s="85">
        <f t="shared" si="1"/>
        <v>16</v>
      </c>
    </row>
    <row r="19" spans="1:18" x14ac:dyDescent="0.25">
      <c r="A19" s="26" t="s">
        <v>69</v>
      </c>
      <c r="B19" s="40" t="s">
        <v>16</v>
      </c>
      <c r="C19" s="115"/>
      <c r="D19" s="105" t="s">
        <v>15</v>
      </c>
      <c r="E19" s="12"/>
      <c r="F19" s="38" t="s">
        <v>45</v>
      </c>
      <c r="G19" s="80" t="s">
        <v>46</v>
      </c>
      <c r="H19" s="12"/>
      <c r="I19" s="38" t="s">
        <v>45</v>
      </c>
      <c r="J19" s="80" t="s">
        <v>46</v>
      </c>
      <c r="K19" s="10"/>
      <c r="L19" s="5"/>
      <c r="M19" s="80"/>
      <c r="N19" s="12"/>
      <c r="O19" s="5"/>
      <c r="P19" s="131"/>
      <c r="Q19" s="13"/>
      <c r="R19" s="85">
        <v>0</v>
      </c>
    </row>
    <row r="20" spans="1:18" x14ac:dyDescent="0.25">
      <c r="A20" s="53"/>
      <c r="B20" s="40" t="s">
        <v>35</v>
      </c>
      <c r="C20" s="132"/>
      <c r="D20" s="128"/>
      <c r="E20" s="12"/>
      <c r="F20" s="38"/>
      <c r="G20" s="80"/>
      <c r="H20" s="12"/>
      <c r="I20" s="38"/>
      <c r="J20" s="80">
        <v>2</v>
      </c>
      <c r="K20" s="10"/>
      <c r="L20" s="5"/>
      <c r="M20" s="80">
        <v>2</v>
      </c>
      <c r="N20" s="12"/>
      <c r="O20" s="5"/>
      <c r="P20" s="131"/>
      <c r="Q20" s="13"/>
      <c r="R20" s="85">
        <f t="shared" si="1"/>
        <v>4</v>
      </c>
    </row>
    <row r="21" spans="1:18" x14ac:dyDescent="0.25">
      <c r="A21" s="31"/>
      <c r="B21" s="41" t="s">
        <v>62</v>
      </c>
      <c r="C21" s="133"/>
      <c r="D21" s="129"/>
      <c r="E21" s="10"/>
      <c r="F21" s="5"/>
      <c r="G21" s="80">
        <v>3</v>
      </c>
      <c r="H21" s="10"/>
      <c r="I21" s="5"/>
      <c r="J21" s="80">
        <v>2</v>
      </c>
      <c r="K21" s="10"/>
      <c r="L21" s="5"/>
      <c r="M21" s="80">
        <v>6</v>
      </c>
      <c r="N21" s="12"/>
      <c r="O21" s="5"/>
      <c r="P21" s="131"/>
      <c r="Q21" s="13"/>
      <c r="R21" s="85">
        <f t="shared" si="1"/>
        <v>11</v>
      </c>
    </row>
    <row r="22" spans="1:18" ht="15.75" thickBot="1" x14ac:dyDescent="0.3">
      <c r="A22" s="26" t="s">
        <v>52</v>
      </c>
      <c r="B22" s="43" t="s">
        <v>38</v>
      </c>
      <c r="C22" s="134"/>
      <c r="D22" s="130"/>
      <c r="E22" s="19"/>
      <c r="F22" s="20"/>
      <c r="G22" s="82"/>
      <c r="H22" s="19"/>
      <c r="I22" s="20"/>
      <c r="J22" s="82"/>
      <c r="K22" s="19"/>
      <c r="L22" s="20"/>
      <c r="M22" s="82"/>
      <c r="N22" s="19"/>
      <c r="O22" s="20" t="s">
        <v>15</v>
      </c>
      <c r="P22" s="82">
        <v>15</v>
      </c>
      <c r="Q22" s="13"/>
      <c r="R22" s="85">
        <f t="shared" si="1"/>
        <v>15</v>
      </c>
    </row>
    <row r="23" spans="1:18" ht="15.75" thickBot="1" x14ac:dyDescent="0.3">
      <c r="A23" s="204" t="s">
        <v>17</v>
      </c>
      <c r="B23" s="205"/>
      <c r="C23" s="99"/>
      <c r="D23" s="57"/>
      <c r="E23" s="23">
        <f>SUM(E6:E22)-2</f>
        <v>21</v>
      </c>
      <c r="F23" s="49"/>
      <c r="G23" s="83">
        <f>SUM(G6:G22)-2</f>
        <v>32</v>
      </c>
      <c r="H23" s="23">
        <f>SUM(H6:H22)-2</f>
        <v>19</v>
      </c>
      <c r="I23" s="49"/>
      <c r="J23" s="83">
        <f>SUM(J6:J22)-2</f>
        <v>31</v>
      </c>
      <c r="K23" s="23">
        <f>SUM(K6:K22)</f>
        <v>10</v>
      </c>
      <c r="L23" s="49"/>
      <c r="M23" s="83">
        <f>SUM(M6:M22)</f>
        <v>25</v>
      </c>
      <c r="N23" s="23">
        <f>SUM(N6:N22)</f>
        <v>10</v>
      </c>
      <c r="O23" s="49"/>
      <c r="P23" s="83">
        <f>SUM(P6:P22)</f>
        <v>32</v>
      </c>
      <c r="Q23" s="22">
        <f>SUM(Q6:Q22)-60</f>
        <v>900</v>
      </c>
      <c r="R23" s="86">
        <f>SUM(R6:R22)-4</f>
        <v>120</v>
      </c>
    </row>
    <row r="24" spans="1:18" x14ac:dyDescent="0.25">
      <c r="A24" s="52" t="s">
        <v>63</v>
      </c>
    </row>
    <row r="25" spans="1:18" x14ac:dyDescent="0.25">
      <c r="A25" s="51" t="s">
        <v>74</v>
      </c>
    </row>
    <row r="26" spans="1:18" x14ac:dyDescent="0.25">
      <c r="A26" s="51" t="s">
        <v>76</v>
      </c>
    </row>
    <row r="27" spans="1:18" x14ac:dyDescent="0.25">
      <c r="A27" s="51" t="s">
        <v>77</v>
      </c>
    </row>
    <row r="28" spans="1:18" x14ac:dyDescent="0.25">
      <c r="A28" s="51" t="s">
        <v>72</v>
      </c>
    </row>
    <row r="29" spans="1:18" x14ac:dyDescent="0.25">
      <c r="A29" s="51" t="s">
        <v>73</v>
      </c>
    </row>
    <row r="30" spans="1:18" x14ac:dyDescent="0.25">
      <c r="A30" s="51" t="s">
        <v>65</v>
      </c>
    </row>
    <row r="31" spans="1:18" x14ac:dyDescent="0.25">
      <c r="A31" s="110" t="s">
        <v>101</v>
      </c>
      <c r="D31" s="91"/>
    </row>
    <row r="32" spans="1:18" x14ac:dyDescent="0.25">
      <c r="A32" s="107" t="s">
        <v>102</v>
      </c>
      <c r="D32" s="91"/>
      <c r="K32" s="108" t="s">
        <v>103</v>
      </c>
      <c r="L32" s="107"/>
      <c r="P32" s="107" t="s">
        <v>104</v>
      </c>
    </row>
    <row r="33" spans="1:16" x14ac:dyDescent="0.25">
      <c r="A33" s="51" t="s">
        <v>105</v>
      </c>
      <c r="E33" s="107"/>
      <c r="K33" s="108" t="s">
        <v>106</v>
      </c>
      <c r="L33" s="107"/>
      <c r="P33" s="107" t="s">
        <v>107</v>
      </c>
    </row>
    <row r="34" spans="1:16" x14ac:dyDescent="0.25">
      <c r="A34" s="51" t="s">
        <v>108</v>
      </c>
      <c r="E34" s="107"/>
      <c r="K34" s="108" t="s">
        <v>109</v>
      </c>
      <c r="L34" s="51"/>
      <c r="P34" s="51" t="s">
        <v>110</v>
      </c>
    </row>
    <row r="35" spans="1:16" x14ac:dyDescent="0.25">
      <c r="A35" s="51" t="s">
        <v>111</v>
      </c>
      <c r="E35" s="51"/>
      <c r="K35" s="108" t="s">
        <v>112</v>
      </c>
      <c r="L35" s="51"/>
      <c r="P35" s="107" t="s">
        <v>113</v>
      </c>
    </row>
    <row r="36" spans="1:16" x14ac:dyDescent="0.25">
      <c r="A36" s="109" t="s">
        <v>114</v>
      </c>
      <c r="D36" s="51"/>
      <c r="E36" s="51"/>
      <c r="J36" s="51"/>
      <c r="K36" s="108" t="s">
        <v>117</v>
      </c>
      <c r="L36" s="51"/>
      <c r="P36" s="107" t="s">
        <v>115</v>
      </c>
    </row>
    <row r="37" spans="1:16" x14ac:dyDescent="0.25">
      <c r="D37" s="91"/>
      <c r="P37" s="107" t="s">
        <v>116</v>
      </c>
    </row>
  </sheetData>
  <sheetProtection algorithmName="SHA-512" hashValue="KfN+0S9Rgp+Y0LvC0DqR0kLENDaG8Xl8u8Sgek+q734UcncnguNLyVHDyeuNhnGrjMOhp1FDX1cibJHy2POcrA==" saltValue="ZlNmcq03dBMLu3k5RIeK2w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3:B23"/>
    <mergeCell ref="A4:A5"/>
    <mergeCell ref="B4:B5"/>
    <mergeCell ref="E4:G4"/>
    <mergeCell ref="H4:J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landscape" horizontalDpi="300" verticalDpi="300" r:id="rId1"/>
  <headerFooter>
    <oddHeader>&amp;C&amp;A MA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7"/>
  <sheetViews>
    <sheetView showGridLines="0" view="pageBreakPreview" zoomScale="115" zoomScaleNormal="100" zoomScaleSheetLayoutView="115" workbookViewId="0">
      <selection activeCell="A13" sqref="A13"/>
    </sheetView>
  </sheetViews>
  <sheetFormatPr defaultRowHeight="15" x14ac:dyDescent="0.25"/>
  <cols>
    <col min="1" max="1" width="21.7109375" customWidth="1"/>
    <col min="2" max="2" width="31.42578125" bestFit="1" customWidth="1"/>
    <col min="3" max="3" width="10.28515625" bestFit="1" customWidth="1"/>
    <col min="4" max="4" width="9.140625" customWidth="1"/>
    <col min="5" max="16" width="4.7109375" customWidth="1"/>
    <col min="17" max="18" width="7.7109375" customWidth="1"/>
  </cols>
  <sheetData>
    <row r="1" spans="1:18" x14ac:dyDescent="0.25">
      <c r="A1" s="244" t="s">
        <v>78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6"/>
    </row>
    <row r="2" spans="1:18" ht="15.75" thickBot="1" x14ac:dyDescent="0.3">
      <c r="A2" s="247" t="s">
        <v>61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186" t="s">
        <v>98</v>
      </c>
      <c r="D4" s="188" t="s">
        <v>99</v>
      </c>
      <c r="E4" s="202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11"/>
      <c r="B5" s="209"/>
      <c r="C5" s="187"/>
      <c r="D5" s="189"/>
      <c r="E5" s="17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6" t="s">
        <v>26</v>
      </c>
      <c r="O5" s="17" t="s">
        <v>27</v>
      </c>
      <c r="P5" s="78" t="s">
        <v>28</v>
      </c>
      <c r="Q5" s="200"/>
      <c r="R5" s="200"/>
    </row>
    <row r="6" spans="1:18" x14ac:dyDescent="0.25">
      <c r="A6" s="34" t="s">
        <v>59</v>
      </c>
      <c r="B6" s="42" t="s">
        <v>29</v>
      </c>
      <c r="C6" s="95"/>
      <c r="D6" s="140" t="s">
        <v>100</v>
      </c>
      <c r="E6" s="36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3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40" t="s">
        <v>30</v>
      </c>
      <c r="C7" s="111" t="s">
        <v>118</v>
      </c>
      <c r="D7" s="111" t="s">
        <v>15</v>
      </c>
      <c r="E7" s="8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3">
        <f>15*(E7+H7+K7+N7)</f>
        <v>60</v>
      </c>
      <c r="R7" s="85">
        <f>G7+J7+M7+P7</f>
        <v>4</v>
      </c>
    </row>
    <row r="8" spans="1:18" x14ac:dyDescent="0.25">
      <c r="A8" s="30" t="s">
        <v>88</v>
      </c>
      <c r="B8" s="40" t="s">
        <v>31</v>
      </c>
      <c r="C8" s="96"/>
      <c r="D8" s="111"/>
      <c r="E8" s="8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3">
        <f>15*(E8+H8+K8+N8)</f>
        <v>60</v>
      </c>
      <c r="R8" s="85">
        <f>G8+J8+M8+P8</f>
        <v>4</v>
      </c>
    </row>
    <row r="9" spans="1:18" x14ac:dyDescent="0.25">
      <c r="A9" s="30" t="s">
        <v>89</v>
      </c>
      <c r="B9" s="40" t="s">
        <v>32</v>
      </c>
      <c r="C9" s="111" t="s">
        <v>118</v>
      </c>
      <c r="D9" s="111" t="s">
        <v>100</v>
      </c>
      <c r="E9" s="8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3">
        <f t="shared" ref="Q9:Q18" si="0">15*(E9+H9+K9+N9)</f>
        <v>60</v>
      </c>
      <c r="R9" s="85">
        <f t="shared" ref="R9:R22" si="1">G9+J9+M9+P9</f>
        <v>6</v>
      </c>
    </row>
    <row r="10" spans="1:18" x14ac:dyDescent="0.25">
      <c r="A10" s="30" t="s">
        <v>86</v>
      </c>
      <c r="B10" s="40" t="s">
        <v>70</v>
      </c>
      <c r="C10" s="111" t="s">
        <v>118</v>
      </c>
      <c r="D10" s="111" t="s">
        <v>15</v>
      </c>
      <c r="E10" s="8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3">
        <f t="shared" si="0"/>
        <v>60</v>
      </c>
      <c r="R10" s="85">
        <f t="shared" si="1"/>
        <v>4</v>
      </c>
    </row>
    <row r="11" spans="1:18" x14ac:dyDescent="0.25">
      <c r="A11" s="30" t="s">
        <v>90</v>
      </c>
      <c r="B11" s="24" t="s">
        <v>71</v>
      </c>
      <c r="C11" s="111" t="s">
        <v>118</v>
      </c>
      <c r="D11" s="111" t="s">
        <v>15</v>
      </c>
      <c r="E11" s="8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3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40" t="s">
        <v>33</v>
      </c>
      <c r="C12" s="111"/>
      <c r="D12" s="111" t="s">
        <v>15</v>
      </c>
      <c r="E12" s="8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3">
        <f t="shared" si="0"/>
        <v>60</v>
      </c>
      <c r="R12" s="85">
        <f t="shared" si="1"/>
        <v>4</v>
      </c>
    </row>
    <row r="13" spans="1:18" x14ac:dyDescent="0.25">
      <c r="A13" s="117" t="s">
        <v>132</v>
      </c>
      <c r="B13" s="76" t="s">
        <v>58</v>
      </c>
      <c r="C13" s="112" t="s">
        <v>118</v>
      </c>
      <c r="D13" s="112" t="s">
        <v>15</v>
      </c>
      <c r="E13" s="118">
        <v>2</v>
      </c>
      <c r="F13" s="88" t="s">
        <v>42</v>
      </c>
      <c r="G13" s="81">
        <v>7</v>
      </c>
      <c r="H13" s="87">
        <v>2</v>
      </c>
      <c r="I13" s="88" t="s">
        <v>42</v>
      </c>
      <c r="J13" s="81">
        <v>7</v>
      </c>
      <c r="K13" s="87">
        <v>2</v>
      </c>
      <c r="L13" s="88" t="s">
        <v>42</v>
      </c>
      <c r="M13" s="81">
        <v>7</v>
      </c>
      <c r="N13" s="87">
        <v>2</v>
      </c>
      <c r="O13" s="88" t="s">
        <v>42</v>
      </c>
      <c r="P13" s="81">
        <v>7</v>
      </c>
      <c r="Q13" s="13">
        <f t="shared" si="0"/>
        <v>120</v>
      </c>
      <c r="R13" s="85">
        <f t="shared" si="1"/>
        <v>28</v>
      </c>
    </row>
    <row r="14" spans="1:18" x14ac:dyDescent="0.25">
      <c r="A14" s="117" t="s">
        <v>133</v>
      </c>
      <c r="B14" s="77" t="s">
        <v>19</v>
      </c>
      <c r="C14" s="113" t="s">
        <v>118</v>
      </c>
      <c r="D14" s="113" t="s">
        <v>100</v>
      </c>
      <c r="E14" s="122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89"/>
      <c r="L14" s="90"/>
      <c r="M14" s="80"/>
      <c r="N14" s="89"/>
      <c r="O14" s="90"/>
      <c r="P14" s="80"/>
      <c r="Q14" s="13">
        <f t="shared" si="0"/>
        <v>30</v>
      </c>
      <c r="R14" s="85">
        <f t="shared" si="1"/>
        <v>2</v>
      </c>
    </row>
    <row r="15" spans="1:18" x14ac:dyDescent="0.25">
      <c r="A15" s="30" t="s">
        <v>126</v>
      </c>
      <c r="B15" s="40" t="s">
        <v>43</v>
      </c>
      <c r="C15" s="114"/>
      <c r="D15" s="114" t="s">
        <v>15</v>
      </c>
      <c r="E15" s="8">
        <v>1</v>
      </c>
      <c r="F15" s="5" t="s">
        <v>15</v>
      </c>
      <c r="G15" s="80">
        <v>1</v>
      </c>
      <c r="H15" s="10">
        <v>1</v>
      </c>
      <c r="I15" s="5" t="s">
        <v>15</v>
      </c>
      <c r="J15" s="80">
        <v>1</v>
      </c>
      <c r="K15" s="10">
        <v>1</v>
      </c>
      <c r="L15" s="5" t="s">
        <v>15</v>
      </c>
      <c r="M15" s="80">
        <v>1</v>
      </c>
      <c r="N15" s="10">
        <v>1</v>
      </c>
      <c r="O15" s="5" t="s">
        <v>15</v>
      </c>
      <c r="P15" s="80">
        <v>1</v>
      </c>
      <c r="Q15" s="13">
        <f t="shared" si="0"/>
        <v>60</v>
      </c>
      <c r="R15" s="85">
        <f t="shared" si="1"/>
        <v>4</v>
      </c>
    </row>
    <row r="16" spans="1:18" x14ac:dyDescent="0.25">
      <c r="A16" s="30" t="s">
        <v>95</v>
      </c>
      <c r="B16" s="40" t="s">
        <v>21</v>
      </c>
      <c r="C16" s="113"/>
      <c r="D16" s="111" t="s">
        <v>15</v>
      </c>
      <c r="E16" s="8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10">
        <v>1</v>
      </c>
      <c r="O16" s="5" t="s">
        <v>15</v>
      </c>
      <c r="P16" s="80">
        <v>3</v>
      </c>
      <c r="Q16" s="13">
        <f t="shared" si="0"/>
        <v>60</v>
      </c>
      <c r="R16" s="85">
        <f t="shared" si="1"/>
        <v>12</v>
      </c>
    </row>
    <row r="17" spans="1:18" x14ac:dyDescent="0.25">
      <c r="A17" s="30" t="s">
        <v>127</v>
      </c>
      <c r="B17" s="40" t="s">
        <v>47</v>
      </c>
      <c r="C17" s="119"/>
      <c r="D17" s="141" t="s">
        <v>15</v>
      </c>
      <c r="E17" s="8">
        <v>2</v>
      </c>
      <c r="F17" s="5" t="s">
        <v>15</v>
      </c>
      <c r="G17" s="80">
        <v>2</v>
      </c>
      <c r="H17" s="10">
        <v>2</v>
      </c>
      <c r="I17" s="5" t="s">
        <v>15</v>
      </c>
      <c r="J17" s="80">
        <v>2</v>
      </c>
      <c r="K17" s="10"/>
      <c r="L17" s="5"/>
      <c r="M17" s="80"/>
      <c r="N17" s="10"/>
      <c r="O17" s="5"/>
      <c r="P17" s="80"/>
      <c r="Q17" s="13">
        <f t="shared" si="0"/>
        <v>60</v>
      </c>
      <c r="R17" s="85">
        <f t="shared" si="1"/>
        <v>4</v>
      </c>
    </row>
    <row r="18" spans="1:18" x14ac:dyDescent="0.25">
      <c r="A18" s="30" t="s">
        <v>128</v>
      </c>
      <c r="B18" s="40" t="s">
        <v>44</v>
      </c>
      <c r="C18" s="119"/>
      <c r="D18" s="141" t="s">
        <v>15</v>
      </c>
      <c r="E18" s="8">
        <v>4</v>
      </c>
      <c r="F18" s="5" t="s">
        <v>15</v>
      </c>
      <c r="G18" s="80">
        <v>4</v>
      </c>
      <c r="H18" s="10">
        <v>4</v>
      </c>
      <c r="I18" s="5" t="s">
        <v>15</v>
      </c>
      <c r="J18" s="80">
        <v>4</v>
      </c>
      <c r="K18" s="10">
        <v>4</v>
      </c>
      <c r="L18" s="5" t="s">
        <v>15</v>
      </c>
      <c r="M18" s="80">
        <v>4</v>
      </c>
      <c r="N18" s="10">
        <v>4</v>
      </c>
      <c r="O18" s="5" t="s">
        <v>15</v>
      </c>
      <c r="P18" s="80">
        <v>4</v>
      </c>
      <c r="Q18" s="13">
        <f t="shared" si="0"/>
        <v>240</v>
      </c>
      <c r="R18" s="85">
        <f t="shared" si="1"/>
        <v>16</v>
      </c>
    </row>
    <row r="19" spans="1:18" x14ac:dyDescent="0.25">
      <c r="A19" s="26" t="s">
        <v>69</v>
      </c>
      <c r="B19" s="40" t="s">
        <v>16</v>
      </c>
      <c r="C19" s="115"/>
      <c r="D19" s="115" t="s">
        <v>15</v>
      </c>
      <c r="E19" s="135"/>
      <c r="F19" s="38" t="s">
        <v>45</v>
      </c>
      <c r="G19" s="80" t="s">
        <v>46</v>
      </c>
      <c r="H19" s="12"/>
      <c r="I19" s="38" t="s">
        <v>45</v>
      </c>
      <c r="J19" s="80" t="s">
        <v>46</v>
      </c>
      <c r="K19" s="10"/>
      <c r="L19" s="5"/>
      <c r="M19" s="80"/>
      <c r="N19" s="12"/>
      <c r="O19" s="5"/>
      <c r="P19" s="131"/>
      <c r="Q19" s="13"/>
      <c r="R19" s="85">
        <v>0</v>
      </c>
    </row>
    <row r="20" spans="1:18" x14ac:dyDescent="0.25">
      <c r="A20" s="53"/>
      <c r="B20" s="40" t="s">
        <v>35</v>
      </c>
      <c r="C20" s="132"/>
      <c r="D20" s="132"/>
      <c r="E20" s="135"/>
      <c r="F20" s="38"/>
      <c r="G20" s="80"/>
      <c r="H20" s="12"/>
      <c r="I20" s="38"/>
      <c r="J20" s="80">
        <v>2</v>
      </c>
      <c r="K20" s="10"/>
      <c r="L20" s="5"/>
      <c r="M20" s="80">
        <v>2</v>
      </c>
      <c r="N20" s="12"/>
      <c r="O20" s="5"/>
      <c r="P20" s="131"/>
      <c r="Q20" s="13"/>
      <c r="R20" s="85">
        <f t="shared" si="1"/>
        <v>4</v>
      </c>
    </row>
    <row r="21" spans="1:18" x14ac:dyDescent="0.25">
      <c r="A21" s="31"/>
      <c r="B21" s="41" t="s">
        <v>62</v>
      </c>
      <c r="C21" s="133"/>
      <c r="D21" s="133"/>
      <c r="E21" s="8"/>
      <c r="F21" s="5"/>
      <c r="G21" s="80">
        <v>3</v>
      </c>
      <c r="H21" s="10"/>
      <c r="I21" s="5"/>
      <c r="J21" s="80">
        <v>2</v>
      </c>
      <c r="K21" s="10"/>
      <c r="L21" s="5"/>
      <c r="M21" s="80">
        <v>6</v>
      </c>
      <c r="N21" s="12"/>
      <c r="O21" s="5"/>
      <c r="P21" s="131"/>
      <c r="Q21" s="13"/>
      <c r="R21" s="85">
        <f t="shared" si="1"/>
        <v>11</v>
      </c>
    </row>
    <row r="22" spans="1:18" ht="15.75" thickBot="1" x14ac:dyDescent="0.3">
      <c r="A22" s="26" t="s">
        <v>52</v>
      </c>
      <c r="B22" s="43" t="s">
        <v>38</v>
      </c>
      <c r="C22" s="134"/>
      <c r="D22" s="134"/>
      <c r="E22" s="32"/>
      <c r="F22" s="20"/>
      <c r="G22" s="82"/>
      <c r="H22" s="19"/>
      <c r="I22" s="20"/>
      <c r="J22" s="82"/>
      <c r="K22" s="19"/>
      <c r="L22" s="20"/>
      <c r="M22" s="82"/>
      <c r="N22" s="19"/>
      <c r="O22" s="20" t="s">
        <v>15</v>
      </c>
      <c r="P22" s="82">
        <v>15</v>
      </c>
      <c r="Q22" s="13"/>
      <c r="R22" s="85">
        <f t="shared" si="1"/>
        <v>15</v>
      </c>
    </row>
    <row r="23" spans="1:18" ht="15.75" thickBot="1" x14ac:dyDescent="0.3">
      <c r="A23" s="204" t="s">
        <v>17</v>
      </c>
      <c r="B23" s="205"/>
      <c r="C23" s="99"/>
      <c r="D23" s="99"/>
      <c r="E23" s="33">
        <f>SUM(E6:E22)-2</f>
        <v>21</v>
      </c>
      <c r="F23" s="49"/>
      <c r="G23" s="83">
        <f>SUM(G6:G22)-2</f>
        <v>32</v>
      </c>
      <c r="H23" s="33">
        <f>SUM(H6:H22)-2</f>
        <v>19</v>
      </c>
      <c r="I23" s="49"/>
      <c r="J23" s="83">
        <f>SUM(J6:J22)-2</f>
        <v>31</v>
      </c>
      <c r="K23" s="33">
        <f>SUM(K6:K22)</f>
        <v>10</v>
      </c>
      <c r="L23" s="49"/>
      <c r="M23" s="83">
        <f>SUM(M6:M22)</f>
        <v>25</v>
      </c>
      <c r="N23" s="33">
        <f>SUM(N6:N22)</f>
        <v>10</v>
      </c>
      <c r="O23" s="49"/>
      <c r="P23" s="83">
        <f>SUM(P6:P22)</f>
        <v>32</v>
      </c>
      <c r="Q23" s="22">
        <f>SUM(Q6:Q22)-60</f>
        <v>900</v>
      </c>
      <c r="R23" s="86">
        <f>SUM(R6:R22)-4</f>
        <v>120</v>
      </c>
    </row>
    <row r="24" spans="1:18" x14ac:dyDescent="0.25">
      <c r="A24" s="52" t="s">
        <v>63</v>
      </c>
    </row>
    <row r="25" spans="1:18" x14ac:dyDescent="0.25">
      <c r="A25" s="51" t="s">
        <v>74</v>
      </c>
    </row>
    <row r="26" spans="1:18" x14ac:dyDescent="0.25">
      <c r="A26" s="51" t="s">
        <v>76</v>
      </c>
    </row>
    <row r="27" spans="1:18" x14ac:dyDescent="0.25">
      <c r="A27" s="51" t="s">
        <v>77</v>
      </c>
    </row>
    <row r="28" spans="1:18" x14ac:dyDescent="0.25">
      <c r="A28" s="51" t="s">
        <v>72</v>
      </c>
    </row>
    <row r="29" spans="1:18" x14ac:dyDescent="0.25">
      <c r="A29" s="51" t="s">
        <v>73</v>
      </c>
    </row>
    <row r="30" spans="1:18" x14ac:dyDescent="0.25">
      <c r="A30" s="51" t="s">
        <v>65</v>
      </c>
    </row>
    <row r="31" spans="1:18" x14ac:dyDescent="0.25">
      <c r="A31" s="110" t="s">
        <v>101</v>
      </c>
      <c r="D31" s="91"/>
    </row>
    <row r="32" spans="1:18" x14ac:dyDescent="0.25">
      <c r="A32" s="107" t="s">
        <v>102</v>
      </c>
      <c r="D32" s="91"/>
      <c r="K32" s="108" t="s">
        <v>103</v>
      </c>
      <c r="L32" s="107"/>
      <c r="P32" s="107" t="s">
        <v>104</v>
      </c>
    </row>
    <row r="33" spans="1:16" x14ac:dyDescent="0.25">
      <c r="A33" s="51" t="s">
        <v>105</v>
      </c>
      <c r="E33" s="107"/>
      <c r="K33" s="108" t="s">
        <v>106</v>
      </c>
      <c r="L33" s="107"/>
      <c r="P33" s="107" t="s">
        <v>107</v>
      </c>
    </row>
    <row r="34" spans="1:16" x14ac:dyDescent="0.25">
      <c r="A34" s="51" t="s">
        <v>108</v>
      </c>
      <c r="E34" s="107"/>
      <c r="K34" s="108" t="s">
        <v>109</v>
      </c>
      <c r="L34" s="51"/>
      <c r="P34" s="51" t="s">
        <v>110</v>
      </c>
    </row>
    <row r="35" spans="1:16" x14ac:dyDescent="0.25">
      <c r="A35" s="51" t="s">
        <v>111</v>
      </c>
      <c r="E35" s="51"/>
      <c r="K35" s="108" t="s">
        <v>112</v>
      </c>
      <c r="L35" s="51"/>
      <c r="P35" s="107" t="s">
        <v>113</v>
      </c>
    </row>
    <row r="36" spans="1:16" x14ac:dyDescent="0.25">
      <c r="A36" s="109" t="s">
        <v>114</v>
      </c>
      <c r="D36" s="51"/>
      <c r="E36" s="51"/>
      <c r="J36" s="51"/>
      <c r="K36" s="108" t="s">
        <v>117</v>
      </c>
      <c r="L36" s="51"/>
      <c r="P36" s="107" t="s">
        <v>115</v>
      </c>
    </row>
    <row r="37" spans="1:16" x14ac:dyDescent="0.25">
      <c r="D37" s="91"/>
      <c r="P37" s="107" t="s">
        <v>116</v>
      </c>
    </row>
  </sheetData>
  <sheetProtection algorithmName="SHA-512" hashValue="CR+G41o7sTStFBwXjfCNaPr2h4QRZz777LRitQ5E6WA2sMIO/Pd/Z06Ynx2eDZR2r+IQjxccqOkH6i15rn/ERw==" saltValue="SVvAs+vGhKrjQ9pRcCL/qQ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3:B23"/>
    <mergeCell ref="A4:A5"/>
    <mergeCell ref="B4:B5"/>
    <mergeCell ref="E4:G4"/>
    <mergeCell ref="H4:J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5" orientation="landscape" horizontalDpi="300" verticalDpi="300" r:id="rId1"/>
  <headerFooter>
    <oddHeader>&amp;C&amp;A MA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38"/>
  <sheetViews>
    <sheetView showGridLines="0" view="pageBreakPreview" zoomScale="115" zoomScaleNormal="100" zoomScaleSheetLayoutView="115" workbookViewId="0">
      <selection activeCell="A13" sqref="A13"/>
    </sheetView>
  </sheetViews>
  <sheetFormatPr defaultRowHeight="15" x14ac:dyDescent="0.25"/>
  <cols>
    <col min="1" max="1" width="22" style="28" customWidth="1"/>
    <col min="2" max="2" width="31.42578125" style="28" bestFit="1" customWidth="1"/>
    <col min="3" max="3" width="10.28515625" style="28" bestFit="1" customWidth="1"/>
    <col min="4" max="4" width="9.42578125" style="28" customWidth="1"/>
    <col min="5" max="16" width="5.42578125" style="28" customWidth="1"/>
    <col min="17" max="18" width="7.5703125" style="28" customWidth="1"/>
    <col min="19" max="16384" width="9.140625" style="28"/>
  </cols>
  <sheetData>
    <row r="1" spans="1:18" x14ac:dyDescent="0.25">
      <c r="A1" s="250" t="s">
        <v>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2"/>
    </row>
    <row r="2" spans="1:18" ht="15.75" thickBot="1" x14ac:dyDescent="0.3">
      <c r="A2" s="253" t="s">
        <v>61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5"/>
    </row>
    <row r="3" spans="1:18" ht="15.75" thickBot="1" x14ac:dyDescent="0.3">
      <c r="A3" s="196" t="s">
        <v>83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8"/>
    </row>
    <row r="4" spans="1:18" ht="15.75" thickBot="1" x14ac:dyDescent="0.3">
      <c r="A4" s="210" t="s">
        <v>18</v>
      </c>
      <c r="B4" s="208" t="s">
        <v>23</v>
      </c>
      <c r="C4" s="256" t="s">
        <v>98</v>
      </c>
      <c r="D4" s="188" t="s">
        <v>99</v>
      </c>
      <c r="E4" s="201" t="s">
        <v>10</v>
      </c>
      <c r="F4" s="202"/>
      <c r="G4" s="203"/>
      <c r="H4" s="201" t="s">
        <v>11</v>
      </c>
      <c r="I4" s="202"/>
      <c r="J4" s="203"/>
      <c r="K4" s="201" t="s">
        <v>12</v>
      </c>
      <c r="L4" s="202"/>
      <c r="M4" s="203"/>
      <c r="N4" s="201" t="s">
        <v>13</v>
      </c>
      <c r="O4" s="202"/>
      <c r="P4" s="203"/>
      <c r="Q4" s="199" t="s">
        <v>24</v>
      </c>
      <c r="R4" s="199" t="s">
        <v>25</v>
      </c>
    </row>
    <row r="5" spans="1:18" ht="15.75" thickBot="1" x14ac:dyDescent="0.3">
      <c r="A5" s="211"/>
      <c r="B5" s="209"/>
      <c r="C5" s="257"/>
      <c r="D5" s="189"/>
      <c r="E5" s="16" t="s">
        <v>26</v>
      </c>
      <c r="F5" s="17" t="s">
        <v>27</v>
      </c>
      <c r="G5" s="78" t="s">
        <v>28</v>
      </c>
      <c r="H5" s="16" t="s">
        <v>26</v>
      </c>
      <c r="I5" s="17" t="s">
        <v>27</v>
      </c>
      <c r="J5" s="78" t="s">
        <v>28</v>
      </c>
      <c r="K5" s="16" t="s">
        <v>26</v>
      </c>
      <c r="L5" s="17" t="s">
        <v>27</v>
      </c>
      <c r="M5" s="78" t="s">
        <v>28</v>
      </c>
      <c r="N5" s="16" t="s">
        <v>26</v>
      </c>
      <c r="O5" s="17" t="s">
        <v>27</v>
      </c>
      <c r="P5" s="78" t="s">
        <v>28</v>
      </c>
      <c r="Q5" s="200"/>
      <c r="R5" s="200"/>
    </row>
    <row r="6" spans="1:18" x14ac:dyDescent="0.25">
      <c r="A6" s="34" t="s">
        <v>59</v>
      </c>
      <c r="B6" s="35" t="s">
        <v>29</v>
      </c>
      <c r="C6" s="95"/>
      <c r="D6" s="140" t="s">
        <v>100</v>
      </c>
      <c r="E6" s="13">
        <v>2</v>
      </c>
      <c r="F6" s="14" t="s">
        <v>14</v>
      </c>
      <c r="G6" s="79">
        <v>2</v>
      </c>
      <c r="H6" s="13"/>
      <c r="I6" s="14"/>
      <c r="J6" s="79"/>
      <c r="K6" s="13"/>
      <c r="L6" s="14"/>
      <c r="M6" s="79"/>
      <c r="N6" s="13"/>
      <c r="O6" s="14"/>
      <c r="P6" s="79"/>
      <c r="Q6" s="13">
        <f>15*(E6+H6+K6+N6)</f>
        <v>30</v>
      </c>
      <c r="R6" s="85">
        <f>G6+J6+M6+P6</f>
        <v>2</v>
      </c>
    </row>
    <row r="7" spans="1:18" x14ac:dyDescent="0.25">
      <c r="A7" s="29" t="s">
        <v>87</v>
      </c>
      <c r="B7" s="24" t="s">
        <v>30</v>
      </c>
      <c r="C7" s="111" t="s">
        <v>118</v>
      </c>
      <c r="D7" s="111" t="s">
        <v>15</v>
      </c>
      <c r="E7" s="10">
        <v>2</v>
      </c>
      <c r="F7" s="5" t="s">
        <v>15</v>
      </c>
      <c r="G7" s="80">
        <v>2</v>
      </c>
      <c r="H7" s="10">
        <v>2</v>
      </c>
      <c r="I7" s="5" t="s">
        <v>15</v>
      </c>
      <c r="J7" s="80">
        <v>2</v>
      </c>
      <c r="K7" s="10"/>
      <c r="L7" s="5"/>
      <c r="M7" s="80"/>
      <c r="N7" s="10"/>
      <c r="O7" s="5"/>
      <c r="P7" s="80"/>
      <c r="Q7" s="13">
        <f>15*(E7+H7+K7+N7)</f>
        <v>60</v>
      </c>
      <c r="R7" s="85">
        <f>G7+J7+M7+P7</f>
        <v>4</v>
      </c>
    </row>
    <row r="8" spans="1:18" x14ac:dyDescent="0.25">
      <c r="A8" s="30" t="s">
        <v>88</v>
      </c>
      <c r="B8" s="24" t="s">
        <v>31</v>
      </c>
      <c r="C8" s="96"/>
      <c r="D8" s="111"/>
      <c r="E8" s="10"/>
      <c r="F8" s="5"/>
      <c r="G8" s="80"/>
      <c r="H8" s="10"/>
      <c r="I8" s="5"/>
      <c r="J8" s="80"/>
      <c r="K8" s="10">
        <v>2</v>
      </c>
      <c r="L8" s="5" t="s">
        <v>15</v>
      </c>
      <c r="M8" s="80">
        <v>2</v>
      </c>
      <c r="N8" s="10">
        <v>2</v>
      </c>
      <c r="O8" s="5" t="s">
        <v>15</v>
      </c>
      <c r="P8" s="80">
        <v>2</v>
      </c>
      <c r="Q8" s="13">
        <f>15*(E8+H8+K8+N8)</f>
        <v>60</v>
      </c>
      <c r="R8" s="85">
        <f>G8+J8+M8+P8</f>
        <v>4</v>
      </c>
    </row>
    <row r="9" spans="1:18" x14ac:dyDescent="0.25">
      <c r="A9" s="30" t="s">
        <v>89</v>
      </c>
      <c r="B9" s="24" t="s">
        <v>32</v>
      </c>
      <c r="C9" s="111" t="s">
        <v>118</v>
      </c>
      <c r="D9" s="111" t="s">
        <v>100</v>
      </c>
      <c r="E9" s="10">
        <v>2</v>
      </c>
      <c r="F9" s="5" t="s">
        <v>14</v>
      </c>
      <c r="G9" s="80">
        <v>3</v>
      </c>
      <c r="H9" s="10">
        <v>2</v>
      </c>
      <c r="I9" s="5" t="s">
        <v>14</v>
      </c>
      <c r="J9" s="80">
        <v>3</v>
      </c>
      <c r="K9" s="10"/>
      <c r="L9" s="5"/>
      <c r="M9" s="80"/>
      <c r="N9" s="10"/>
      <c r="O9" s="5"/>
      <c r="P9" s="80"/>
      <c r="Q9" s="13">
        <f t="shared" ref="Q9:Q19" si="0">15*(E9+H9+K9+N9)</f>
        <v>60</v>
      </c>
      <c r="R9" s="85">
        <f t="shared" ref="R9:R23" si="1">G9+J9+M9+P9</f>
        <v>6</v>
      </c>
    </row>
    <row r="10" spans="1:18" x14ac:dyDescent="0.25">
      <c r="A10" s="30" t="s">
        <v>86</v>
      </c>
      <c r="B10" s="24" t="s">
        <v>70</v>
      </c>
      <c r="C10" s="111" t="s">
        <v>118</v>
      </c>
      <c r="D10" s="111" t="s">
        <v>15</v>
      </c>
      <c r="E10" s="10">
        <v>2</v>
      </c>
      <c r="F10" s="5" t="s">
        <v>15</v>
      </c>
      <c r="G10" s="80">
        <v>2</v>
      </c>
      <c r="H10" s="10">
        <v>2</v>
      </c>
      <c r="I10" s="5" t="s">
        <v>15</v>
      </c>
      <c r="J10" s="80">
        <v>2</v>
      </c>
      <c r="K10" s="10"/>
      <c r="L10" s="5"/>
      <c r="M10" s="80"/>
      <c r="N10" s="10"/>
      <c r="O10" s="5"/>
      <c r="P10" s="80"/>
      <c r="Q10" s="13">
        <f t="shared" si="0"/>
        <v>60</v>
      </c>
      <c r="R10" s="85">
        <f t="shared" si="1"/>
        <v>4</v>
      </c>
    </row>
    <row r="11" spans="1:18" x14ac:dyDescent="0.25">
      <c r="A11" s="30" t="s">
        <v>90</v>
      </c>
      <c r="B11" s="24" t="s">
        <v>71</v>
      </c>
      <c r="C11" s="111" t="s">
        <v>118</v>
      </c>
      <c r="D11" s="111" t="s">
        <v>15</v>
      </c>
      <c r="E11" s="10">
        <v>2</v>
      </c>
      <c r="F11" s="5" t="s">
        <v>15</v>
      </c>
      <c r="G11" s="80">
        <v>2</v>
      </c>
      <c r="H11" s="10">
        <v>2</v>
      </c>
      <c r="I11" s="5" t="s">
        <v>15</v>
      </c>
      <c r="J11" s="80">
        <v>2</v>
      </c>
      <c r="K11" s="10"/>
      <c r="L11" s="5"/>
      <c r="M11" s="80"/>
      <c r="N11" s="8"/>
      <c r="O11" s="5"/>
      <c r="P11" s="84"/>
      <c r="Q11" s="13">
        <f t="shared" si="0"/>
        <v>60</v>
      </c>
      <c r="R11" s="85">
        <f t="shared" si="1"/>
        <v>4</v>
      </c>
    </row>
    <row r="12" spans="1:18" x14ac:dyDescent="0.25">
      <c r="A12" s="30" t="s">
        <v>119</v>
      </c>
      <c r="B12" s="24" t="s">
        <v>33</v>
      </c>
      <c r="C12" s="111"/>
      <c r="D12" s="111" t="s">
        <v>15</v>
      </c>
      <c r="E12" s="10">
        <v>2</v>
      </c>
      <c r="F12" s="5" t="s">
        <v>15</v>
      </c>
      <c r="G12" s="80">
        <v>2</v>
      </c>
      <c r="H12" s="10">
        <v>2</v>
      </c>
      <c r="I12" s="5" t="s">
        <v>15</v>
      </c>
      <c r="J12" s="80">
        <v>2</v>
      </c>
      <c r="K12" s="10"/>
      <c r="L12" s="5"/>
      <c r="M12" s="80"/>
      <c r="N12" s="10"/>
      <c r="O12" s="5"/>
      <c r="P12" s="80"/>
      <c r="Q12" s="13">
        <f t="shared" si="0"/>
        <v>60</v>
      </c>
      <c r="R12" s="85">
        <f t="shared" si="1"/>
        <v>4</v>
      </c>
    </row>
    <row r="13" spans="1:18" x14ac:dyDescent="0.25">
      <c r="A13" s="117" t="s">
        <v>138</v>
      </c>
      <c r="B13" s="76" t="s">
        <v>50</v>
      </c>
      <c r="C13" s="112" t="s">
        <v>118</v>
      </c>
      <c r="D13" s="112" t="s">
        <v>15</v>
      </c>
      <c r="E13" s="87">
        <v>2</v>
      </c>
      <c r="F13" s="88" t="s">
        <v>42</v>
      </c>
      <c r="G13" s="81">
        <v>7</v>
      </c>
      <c r="H13" s="87">
        <v>2</v>
      </c>
      <c r="I13" s="88" t="s">
        <v>42</v>
      </c>
      <c r="J13" s="81">
        <v>7</v>
      </c>
      <c r="K13" s="87">
        <v>2</v>
      </c>
      <c r="L13" s="88" t="s">
        <v>42</v>
      </c>
      <c r="M13" s="81">
        <v>7</v>
      </c>
      <c r="N13" s="87">
        <v>2</v>
      </c>
      <c r="O13" s="88" t="s">
        <v>42</v>
      </c>
      <c r="P13" s="81">
        <v>7</v>
      </c>
      <c r="Q13" s="13">
        <f t="shared" si="0"/>
        <v>120</v>
      </c>
      <c r="R13" s="85">
        <f t="shared" si="1"/>
        <v>28</v>
      </c>
    </row>
    <row r="14" spans="1:18" x14ac:dyDescent="0.25">
      <c r="A14" s="117" t="s">
        <v>139</v>
      </c>
      <c r="B14" s="77" t="s">
        <v>19</v>
      </c>
      <c r="C14" s="113" t="s">
        <v>118</v>
      </c>
      <c r="D14" s="113" t="s">
        <v>100</v>
      </c>
      <c r="E14" s="89">
        <v>1</v>
      </c>
      <c r="F14" s="90" t="s">
        <v>14</v>
      </c>
      <c r="G14" s="80">
        <v>1</v>
      </c>
      <c r="H14" s="89">
        <v>1</v>
      </c>
      <c r="I14" s="90" t="s">
        <v>14</v>
      </c>
      <c r="J14" s="80">
        <v>1</v>
      </c>
      <c r="K14" s="89"/>
      <c r="L14" s="90"/>
      <c r="M14" s="80"/>
      <c r="N14" s="89"/>
      <c r="O14" s="90"/>
      <c r="P14" s="80"/>
      <c r="Q14" s="13">
        <f t="shared" si="0"/>
        <v>30</v>
      </c>
      <c r="R14" s="85">
        <f t="shared" si="1"/>
        <v>2</v>
      </c>
    </row>
    <row r="15" spans="1:18" x14ac:dyDescent="0.25">
      <c r="A15" s="30" t="s">
        <v>126</v>
      </c>
      <c r="B15" s="24" t="s">
        <v>43</v>
      </c>
      <c r="C15" s="114"/>
      <c r="D15" s="114" t="s">
        <v>15</v>
      </c>
      <c r="E15" s="10">
        <v>1</v>
      </c>
      <c r="F15" s="5" t="s">
        <v>15</v>
      </c>
      <c r="G15" s="80">
        <v>1</v>
      </c>
      <c r="H15" s="10">
        <v>1</v>
      </c>
      <c r="I15" s="5" t="s">
        <v>15</v>
      </c>
      <c r="J15" s="80">
        <v>1</v>
      </c>
      <c r="K15" s="10">
        <v>1</v>
      </c>
      <c r="L15" s="5" t="s">
        <v>15</v>
      </c>
      <c r="M15" s="80">
        <v>1</v>
      </c>
      <c r="N15" s="10">
        <v>1</v>
      </c>
      <c r="O15" s="5" t="s">
        <v>15</v>
      </c>
      <c r="P15" s="80">
        <v>1</v>
      </c>
      <c r="Q15" s="13">
        <f t="shared" si="0"/>
        <v>60</v>
      </c>
      <c r="R15" s="85">
        <f t="shared" si="1"/>
        <v>4</v>
      </c>
    </row>
    <row r="16" spans="1:18" x14ac:dyDescent="0.25">
      <c r="A16" s="30" t="s">
        <v>95</v>
      </c>
      <c r="B16" s="24" t="s">
        <v>21</v>
      </c>
      <c r="C16" s="113"/>
      <c r="D16" s="111" t="s">
        <v>15</v>
      </c>
      <c r="E16" s="10">
        <v>1</v>
      </c>
      <c r="F16" s="5" t="s">
        <v>15</v>
      </c>
      <c r="G16" s="80">
        <v>3</v>
      </c>
      <c r="H16" s="10">
        <v>1</v>
      </c>
      <c r="I16" s="5" t="s">
        <v>15</v>
      </c>
      <c r="J16" s="80">
        <v>3</v>
      </c>
      <c r="K16" s="10">
        <v>1</v>
      </c>
      <c r="L16" s="5" t="s">
        <v>15</v>
      </c>
      <c r="M16" s="80">
        <v>3</v>
      </c>
      <c r="N16" s="10">
        <v>1</v>
      </c>
      <c r="O16" s="5" t="s">
        <v>15</v>
      </c>
      <c r="P16" s="80">
        <v>3</v>
      </c>
      <c r="Q16" s="13">
        <f t="shared" si="0"/>
        <v>60</v>
      </c>
      <c r="R16" s="85">
        <f t="shared" si="1"/>
        <v>12</v>
      </c>
    </row>
    <row r="17" spans="1:18" x14ac:dyDescent="0.25">
      <c r="A17" s="30" t="s">
        <v>127</v>
      </c>
      <c r="B17" s="24" t="s">
        <v>47</v>
      </c>
      <c r="C17" s="119"/>
      <c r="D17" s="141" t="s">
        <v>15</v>
      </c>
      <c r="E17" s="10">
        <v>2</v>
      </c>
      <c r="F17" s="5" t="s">
        <v>15</v>
      </c>
      <c r="G17" s="80">
        <v>2</v>
      </c>
      <c r="H17" s="10">
        <v>2</v>
      </c>
      <c r="I17" s="5" t="s">
        <v>15</v>
      </c>
      <c r="J17" s="80">
        <v>2</v>
      </c>
      <c r="K17" s="10"/>
      <c r="L17" s="5"/>
      <c r="M17" s="80"/>
      <c r="N17" s="10"/>
      <c r="O17" s="5"/>
      <c r="P17" s="80"/>
      <c r="Q17" s="13">
        <f t="shared" si="0"/>
        <v>60</v>
      </c>
      <c r="R17" s="85">
        <f t="shared" si="1"/>
        <v>4</v>
      </c>
    </row>
    <row r="18" spans="1:18" x14ac:dyDescent="0.25">
      <c r="A18" s="30" t="s">
        <v>140</v>
      </c>
      <c r="B18" s="24" t="s">
        <v>82</v>
      </c>
      <c r="C18" s="119"/>
      <c r="D18" s="141" t="s">
        <v>15</v>
      </c>
      <c r="E18" s="10">
        <v>2</v>
      </c>
      <c r="F18" s="5" t="s">
        <v>15</v>
      </c>
      <c r="G18" s="80">
        <v>1</v>
      </c>
      <c r="H18" s="10">
        <v>2</v>
      </c>
      <c r="I18" s="5" t="s">
        <v>15</v>
      </c>
      <c r="J18" s="80">
        <v>1</v>
      </c>
      <c r="K18" s="10">
        <v>2</v>
      </c>
      <c r="L18" s="5" t="s">
        <v>15</v>
      </c>
      <c r="M18" s="80">
        <v>1</v>
      </c>
      <c r="N18" s="10">
        <v>2</v>
      </c>
      <c r="O18" s="5" t="s">
        <v>15</v>
      </c>
      <c r="P18" s="80">
        <v>1</v>
      </c>
      <c r="Q18" s="13">
        <f t="shared" si="0"/>
        <v>120</v>
      </c>
      <c r="R18" s="85">
        <f t="shared" si="1"/>
        <v>4</v>
      </c>
    </row>
    <row r="19" spans="1:18" x14ac:dyDescent="0.25">
      <c r="A19" s="30" t="s">
        <v>128</v>
      </c>
      <c r="B19" s="24" t="s">
        <v>44</v>
      </c>
      <c r="C19" s="115"/>
      <c r="D19" s="115" t="s">
        <v>15</v>
      </c>
      <c r="E19" s="10">
        <v>4</v>
      </c>
      <c r="F19" s="5" t="s">
        <v>15</v>
      </c>
      <c r="G19" s="80">
        <v>4</v>
      </c>
      <c r="H19" s="10">
        <v>4</v>
      </c>
      <c r="I19" s="5" t="s">
        <v>15</v>
      </c>
      <c r="J19" s="80">
        <v>4</v>
      </c>
      <c r="K19" s="10">
        <v>4</v>
      </c>
      <c r="L19" s="5" t="s">
        <v>15</v>
      </c>
      <c r="M19" s="80">
        <v>4</v>
      </c>
      <c r="N19" s="10">
        <v>4</v>
      </c>
      <c r="O19" s="5" t="s">
        <v>15</v>
      </c>
      <c r="P19" s="80">
        <v>4</v>
      </c>
      <c r="Q19" s="13">
        <f t="shared" si="0"/>
        <v>240</v>
      </c>
      <c r="R19" s="85">
        <f t="shared" si="1"/>
        <v>16</v>
      </c>
    </row>
    <row r="20" spans="1:18" x14ac:dyDescent="0.25">
      <c r="A20" s="26" t="s">
        <v>69</v>
      </c>
      <c r="B20" s="24" t="s">
        <v>16</v>
      </c>
      <c r="C20" s="132"/>
      <c r="D20" s="132"/>
      <c r="E20" s="10"/>
      <c r="F20" s="5" t="s">
        <v>37</v>
      </c>
      <c r="G20" s="80">
        <v>0</v>
      </c>
      <c r="H20" s="10"/>
      <c r="I20" s="5" t="s">
        <v>37</v>
      </c>
      <c r="J20" s="80">
        <v>0</v>
      </c>
      <c r="K20" s="10"/>
      <c r="L20" s="5"/>
      <c r="M20" s="80"/>
      <c r="N20" s="10"/>
      <c r="O20" s="5"/>
      <c r="P20" s="80"/>
      <c r="Q20" s="13"/>
      <c r="R20" s="85">
        <f t="shared" si="1"/>
        <v>0</v>
      </c>
    </row>
    <row r="21" spans="1:18" x14ac:dyDescent="0.25">
      <c r="A21" s="30"/>
      <c r="B21" s="24" t="s">
        <v>35</v>
      </c>
      <c r="C21" s="133"/>
      <c r="D21" s="133"/>
      <c r="E21" s="12"/>
      <c r="F21" s="38"/>
      <c r="G21" s="80"/>
      <c r="H21" s="12"/>
      <c r="I21" s="38"/>
      <c r="J21" s="80">
        <v>2</v>
      </c>
      <c r="K21" s="10"/>
      <c r="L21" s="5"/>
      <c r="M21" s="80">
        <v>2</v>
      </c>
      <c r="N21" s="12"/>
      <c r="O21" s="5"/>
      <c r="P21" s="131"/>
      <c r="Q21" s="13"/>
      <c r="R21" s="85">
        <f t="shared" si="1"/>
        <v>4</v>
      </c>
    </row>
    <row r="22" spans="1:18" x14ac:dyDescent="0.25">
      <c r="A22" s="55"/>
      <c r="B22" s="7" t="s">
        <v>62</v>
      </c>
      <c r="C22" s="92"/>
      <c r="D22" s="97"/>
      <c r="E22" s="10"/>
      <c r="F22" s="5"/>
      <c r="G22" s="80"/>
      <c r="H22" s="10"/>
      <c r="I22" s="5"/>
      <c r="J22" s="80"/>
      <c r="K22" s="10"/>
      <c r="L22" s="5"/>
      <c r="M22" s="80">
        <v>7</v>
      </c>
      <c r="N22" s="12"/>
      <c r="O22" s="5"/>
      <c r="P22" s="131"/>
      <c r="Q22" s="13"/>
      <c r="R22" s="85">
        <f t="shared" si="1"/>
        <v>7</v>
      </c>
    </row>
    <row r="23" spans="1:18" ht="15.75" thickBot="1" x14ac:dyDescent="0.3">
      <c r="A23" s="44" t="s">
        <v>52</v>
      </c>
      <c r="B23" s="18" t="s">
        <v>38</v>
      </c>
      <c r="C23" s="93"/>
      <c r="D23" s="98"/>
      <c r="E23" s="19"/>
      <c r="F23" s="20"/>
      <c r="G23" s="82"/>
      <c r="H23" s="19"/>
      <c r="I23" s="20"/>
      <c r="J23" s="82"/>
      <c r="K23" s="19"/>
      <c r="L23" s="20"/>
      <c r="M23" s="82"/>
      <c r="N23" s="19"/>
      <c r="O23" s="20"/>
      <c r="P23" s="82">
        <v>15</v>
      </c>
      <c r="Q23" s="13"/>
      <c r="R23" s="85">
        <f t="shared" si="1"/>
        <v>15</v>
      </c>
    </row>
    <row r="24" spans="1:18" ht="15.75" thickBot="1" x14ac:dyDescent="0.3">
      <c r="A24" s="204" t="s">
        <v>17</v>
      </c>
      <c r="B24" s="205"/>
      <c r="C24" s="94"/>
      <c r="D24" s="99"/>
      <c r="E24" s="23">
        <f>SUM(E6:E23)-2</f>
        <v>23</v>
      </c>
      <c r="F24" s="49"/>
      <c r="G24" s="83">
        <f>SUM(G6:G23)-2</f>
        <v>30</v>
      </c>
      <c r="H24" s="23">
        <f>SUM(H6:H23)-2</f>
        <v>21</v>
      </c>
      <c r="I24" s="49"/>
      <c r="J24" s="83">
        <f>SUM(J6:J23)-2</f>
        <v>30</v>
      </c>
      <c r="K24" s="23">
        <f>SUM(K6:K23)</f>
        <v>12</v>
      </c>
      <c r="L24" s="49"/>
      <c r="M24" s="83">
        <f>SUM(M6:M23)</f>
        <v>27</v>
      </c>
      <c r="N24" s="23">
        <f>SUM(N6:N23)</f>
        <v>12</v>
      </c>
      <c r="O24" s="49"/>
      <c r="P24" s="83">
        <f>SUM(P6:P23)</f>
        <v>33</v>
      </c>
      <c r="Q24" s="22">
        <f>SUM(Q6:Q23)-60</f>
        <v>1020</v>
      </c>
      <c r="R24" s="86">
        <f>SUM(R6:R23)-4</f>
        <v>120</v>
      </c>
    </row>
    <row r="25" spans="1:18" x14ac:dyDescent="0.25">
      <c r="A25" s="52" t="s">
        <v>63</v>
      </c>
    </row>
    <row r="26" spans="1:18" x14ac:dyDescent="0.25">
      <c r="A26" s="51" t="s">
        <v>74</v>
      </c>
    </row>
    <row r="27" spans="1:18" x14ac:dyDescent="0.25">
      <c r="A27" s="51" t="s">
        <v>76</v>
      </c>
    </row>
    <row r="28" spans="1:18" x14ac:dyDescent="0.25">
      <c r="A28" s="51" t="s">
        <v>77</v>
      </c>
    </row>
    <row r="29" spans="1:18" x14ac:dyDescent="0.25">
      <c r="A29" s="51" t="s">
        <v>72</v>
      </c>
    </row>
    <row r="30" spans="1:18" x14ac:dyDescent="0.25">
      <c r="A30" s="51" t="s">
        <v>73</v>
      </c>
    </row>
    <row r="31" spans="1:18" x14ac:dyDescent="0.25">
      <c r="A31" s="51" t="s">
        <v>65</v>
      </c>
    </row>
    <row r="32" spans="1:18" x14ac:dyDescent="0.25">
      <c r="A32" s="110" t="s">
        <v>101</v>
      </c>
      <c r="B32"/>
      <c r="C32"/>
      <c r="D32" s="91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x14ac:dyDescent="0.25">
      <c r="A33" s="107" t="s">
        <v>102</v>
      </c>
      <c r="B33"/>
      <c r="C33"/>
      <c r="D33" s="91"/>
      <c r="E33"/>
      <c r="F33"/>
      <c r="G33"/>
      <c r="H33"/>
      <c r="I33"/>
      <c r="J33"/>
      <c r="K33" s="108" t="s">
        <v>103</v>
      </c>
      <c r="L33" s="107"/>
      <c r="M33"/>
      <c r="N33"/>
      <c r="O33"/>
      <c r="P33" s="107" t="s">
        <v>104</v>
      </c>
      <c r="Q33"/>
      <c r="R33"/>
    </row>
    <row r="34" spans="1:18" x14ac:dyDescent="0.25">
      <c r="A34" s="51" t="s">
        <v>105</v>
      </c>
      <c r="B34"/>
      <c r="C34"/>
      <c r="D34"/>
      <c r="E34" s="107"/>
      <c r="F34"/>
      <c r="G34"/>
      <c r="H34"/>
      <c r="I34"/>
      <c r="J34"/>
      <c r="K34" s="108" t="s">
        <v>106</v>
      </c>
      <c r="L34" s="107"/>
      <c r="M34"/>
      <c r="N34"/>
      <c r="O34"/>
      <c r="P34" s="107" t="s">
        <v>107</v>
      </c>
      <c r="Q34"/>
      <c r="R34"/>
    </row>
    <row r="35" spans="1:18" x14ac:dyDescent="0.25">
      <c r="A35" s="51" t="s">
        <v>108</v>
      </c>
      <c r="B35"/>
      <c r="C35"/>
      <c r="D35"/>
      <c r="E35" s="107"/>
      <c r="F35"/>
      <c r="G35"/>
      <c r="H35"/>
      <c r="I35"/>
      <c r="J35"/>
      <c r="K35" s="108" t="s">
        <v>109</v>
      </c>
      <c r="L35" s="51"/>
      <c r="M35"/>
      <c r="N35"/>
      <c r="O35"/>
      <c r="P35" s="51" t="s">
        <v>110</v>
      </c>
      <c r="Q35"/>
      <c r="R35"/>
    </row>
    <row r="36" spans="1:18" x14ac:dyDescent="0.25">
      <c r="A36" s="51" t="s">
        <v>111</v>
      </c>
      <c r="B36"/>
      <c r="C36"/>
      <c r="D36"/>
      <c r="E36" s="51"/>
      <c r="F36"/>
      <c r="G36"/>
      <c r="H36"/>
      <c r="I36"/>
      <c r="J36"/>
      <c r="K36" s="108" t="s">
        <v>112</v>
      </c>
      <c r="L36" s="51"/>
      <c r="M36"/>
      <c r="N36"/>
      <c r="O36"/>
      <c r="P36" s="107" t="s">
        <v>113</v>
      </c>
      <c r="Q36"/>
      <c r="R36"/>
    </row>
    <row r="37" spans="1:18" x14ac:dyDescent="0.25">
      <c r="A37" s="109" t="s">
        <v>114</v>
      </c>
      <c r="B37"/>
      <c r="C37"/>
      <c r="D37" s="51"/>
      <c r="E37" s="51"/>
      <c r="F37"/>
      <c r="G37"/>
      <c r="H37"/>
      <c r="I37"/>
      <c r="J37" s="51"/>
      <c r="K37" s="108" t="s">
        <v>117</v>
      </c>
      <c r="L37" s="51"/>
      <c r="M37"/>
      <c r="N37"/>
      <c r="O37"/>
      <c r="P37" s="107" t="s">
        <v>115</v>
      </c>
      <c r="Q37"/>
      <c r="R37"/>
    </row>
    <row r="38" spans="1:18" x14ac:dyDescent="0.25">
      <c r="A38"/>
      <c r="B38"/>
      <c r="C38"/>
      <c r="D38" s="91"/>
      <c r="E38"/>
      <c r="F38"/>
      <c r="G38"/>
      <c r="H38"/>
      <c r="I38"/>
      <c r="J38"/>
      <c r="K38"/>
      <c r="L38"/>
      <c r="M38"/>
      <c r="N38"/>
      <c r="O38"/>
      <c r="P38" s="107" t="s">
        <v>116</v>
      </c>
      <c r="Q38"/>
      <c r="R38"/>
    </row>
  </sheetData>
  <sheetProtection algorithmName="SHA-512" hashValue="fFEl6/QLoCgQ4DW+HBeggaV6MMbDSnjQBC3DQyICBTdJRrl35S8xc58IaMzSzdAENVBEePe6XVQH55P9fRpQGw==" saltValue="AQqWiXVt9t13B30UYmP4jg==" spinCount="100000" sheet="1" objects="1" scenarios="1"/>
  <mergeCells count="14">
    <mergeCell ref="A1:R1"/>
    <mergeCell ref="A2:R2"/>
    <mergeCell ref="A3:R3"/>
    <mergeCell ref="Q4:Q5"/>
    <mergeCell ref="R4:R5"/>
    <mergeCell ref="K4:M4"/>
    <mergeCell ref="N4:P4"/>
    <mergeCell ref="C4:C5"/>
    <mergeCell ref="D4:D5"/>
    <mergeCell ref="A24:B24"/>
    <mergeCell ref="A4:A5"/>
    <mergeCell ref="B4:B5"/>
    <mergeCell ref="E4:G4"/>
    <mergeCell ref="H4:J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2" orientation="landscape" horizontalDpi="300" verticalDpi="300" r:id="rId1"/>
  <headerFooter>
    <oddHeader>&amp;C&amp;A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8</vt:i4>
      </vt:variant>
    </vt:vector>
  </HeadingPairs>
  <TitlesOfParts>
    <vt:vector size="22" baseType="lpstr">
      <vt:lpstr>Kredittáblák</vt:lpstr>
      <vt:lpstr>Zongora</vt:lpstr>
      <vt:lpstr>Orgona</vt:lpstr>
      <vt:lpstr>Gitár</vt:lpstr>
      <vt:lpstr>Fuvola</vt:lpstr>
      <vt:lpstr>Oboa</vt:lpstr>
      <vt:lpstr>Klarinét</vt:lpstr>
      <vt:lpstr>Szaxofon</vt:lpstr>
      <vt:lpstr>Kürt</vt:lpstr>
      <vt:lpstr>Trombita</vt:lpstr>
      <vt:lpstr>Ütőhangszer</vt:lpstr>
      <vt:lpstr>Operaének</vt:lpstr>
      <vt:lpstr>Oratórium és dalének</vt:lpstr>
      <vt:lpstr>Fúvószenekari karnagy</vt:lpstr>
      <vt:lpstr>Fuvola!Nyomtatási_terület</vt:lpstr>
      <vt:lpstr>Gitár!Nyomtatási_terület</vt:lpstr>
      <vt:lpstr>Oboa!Nyomtatási_terület</vt:lpstr>
      <vt:lpstr>Operaének!Nyomtatási_terület</vt:lpstr>
      <vt:lpstr>'Oratórium és dalének'!Nyomtatási_terület</vt:lpstr>
      <vt:lpstr>Orgona!Nyomtatási_terület</vt:lpstr>
      <vt:lpstr>Szaxofon!Nyomtatási_terület</vt:lpstr>
      <vt:lpstr>Zongora!Nyomtatási_terület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Windows-felhasználó</cp:lastModifiedBy>
  <cp:lastPrinted>2018-08-02T07:18:13Z</cp:lastPrinted>
  <dcterms:created xsi:type="dcterms:W3CDTF">2017-07-11T06:42:32Z</dcterms:created>
  <dcterms:modified xsi:type="dcterms:W3CDTF">2018-08-29T05:54:02Z</dcterms:modified>
</cp:coreProperties>
</file>