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\Documents\ZK Dokumentumok\Képzések\Mintatantervek\2017\"/>
    </mc:Choice>
  </mc:AlternateContent>
  <workbookProtection workbookAlgorithmName="SHA-512" workbookHashValue="v+EmGov3Qmtoql+Qy+NWijtTi2KoafQaaLrm8T3exfHMucP3XVvSXcY2KnfDavcxB1BxQOG38pCn22+nHbrahw==" workbookSaltValue="KlITiQ4eCQ+L6vC6j8OH+A==" workbookSpinCount="100000" lockStructure="1"/>
  <bookViews>
    <workbookView xWindow="0" yWindow="0" windowWidth="19440" windowHeight="9735" tabRatio="874"/>
  </bookViews>
  <sheets>
    <sheet name="Tartalomjegyzék" sheetId="27" r:id="rId1"/>
    <sheet name="ZON" sheetId="1" r:id="rId2"/>
    <sheet name="ORG" sheetId="5" r:id="rId3"/>
    <sheet name="HEG" sheetId="11" r:id="rId4"/>
    <sheet name="MHEG" sheetId="12" r:id="rId5"/>
    <sheet name="GRKA" sheetId="4" r:id="rId6"/>
    <sheet name="GORN" sheetId="13" r:id="rId7"/>
    <sheet name="GIT" sheetId="7" r:id="rId8"/>
    <sheet name="FUR" sheetId="8" r:id="rId9"/>
    <sheet name="FUVO" sheetId="14" r:id="rId10"/>
    <sheet name="OBO" sheetId="15" r:id="rId11"/>
    <sheet name="KLA" sheetId="19" r:id="rId12"/>
    <sheet name="SZAX" sheetId="21" r:id="rId13"/>
    <sheet name="FAG" sheetId="20" r:id="rId14"/>
    <sheet name="KURT" sheetId="10" r:id="rId15"/>
    <sheet name="TRO" sheetId="16" r:id="rId16"/>
    <sheet name="HRS" sheetId="17" r:id="rId17"/>
    <sheet name="TUB" sheetId="18" r:id="rId18"/>
    <sheet name="UTO" sheetId="3" r:id="rId19"/>
    <sheet name="MGEN" sheetId="9" r:id="rId20"/>
    <sheet name="EgyhzTOMA" sheetId="25" r:id="rId21"/>
    <sheet name="ÉZ_ZeneismOMA" sheetId="26" r:id="rId22"/>
  </sheets>
  <definedNames>
    <definedName name="átlag">#REF!</definedName>
    <definedName name="bti">#REF!</definedName>
    <definedName name="egyház">#REF!</definedName>
    <definedName name="ének">#REF!</definedName>
    <definedName name="fúvós">#REF!</definedName>
    <definedName name="iétk">#REF!</definedName>
    <definedName name="isk">#REF!</definedName>
    <definedName name="jazz">#REF!</definedName>
    <definedName name="kamara">#REF!</definedName>
    <definedName name="kla">#REF!</definedName>
    <definedName name="nyelv">#REF!</definedName>
    <definedName name="ped">#REF!</definedName>
    <definedName name="vonós">#REF!</definedName>
    <definedName name="zelm">#REF!</definedName>
    <definedName name="zon1">#REF!</definedName>
    <definedName name="zon2">#REF!</definedName>
    <definedName name="ztud">#REF!</definedName>
    <definedName name="zsze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8" i="9" l="1"/>
  <c r="K58" i="9"/>
  <c r="J58" i="9"/>
  <c r="H58" i="9"/>
  <c r="G58" i="9"/>
  <c r="E58" i="9"/>
  <c r="D58" i="9"/>
  <c r="B58" i="9"/>
  <c r="N58" i="9"/>
  <c r="P58" i="9"/>
  <c r="Q58" i="9"/>
  <c r="S58" i="9"/>
  <c r="T58" i="9"/>
  <c r="V58" i="9"/>
  <c r="W58" i="9"/>
  <c r="Y58" i="9"/>
  <c r="Z58" i="9"/>
  <c r="AB58" i="9"/>
  <c r="AC58" i="9"/>
  <c r="AE58" i="9"/>
  <c r="K69" i="25" l="1"/>
  <c r="M69" i="25"/>
  <c r="N69" i="25"/>
  <c r="P69" i="25"/>
  <c r="V69" i="25"/>
  <c r="AE69" i="25"/>
  <c r="AC69" i="25"/>
  <c r="AB69" i="25"/>
  <c r="Z69" i="25"/>
  <c r="Y69" i="25"/>
  <c r="W69" i="25"/>
  <c r="T69" i="25"/>
  <c r="S69" i="25"/>
  <c r="Q69" i="25"/>
  <c r="J69" i="25"/>
  <c r="H69" i="25"/>
  <c r="G69" i="25"/>
  <c r="E69" i="25"/>
  <c r="D69" i="25"/>
  <c r="B69" i="25"/>
  <c r="AG60" i="26"/>
  <c r="AF60" i="26"/>
  <c r="AG59" i="26"/>
  <c r="AF59" i="26"/>
  <c r="AG58" i="26"/>
  <c r="AF58" i="26"/>
  <c r="AG57" i="26"/>
  <c r="AF57" i="26"/>
  <c r="Y66" i="26"/>
  <c r="W66" i="26"/>
  <c r="V66" i="26"/>
  <c r="T66" i="26"/>
  <c r="B66" i="26"/>
  <c r="D66" i="26"/>
  <c r="E66" i="26"/>
  <c r="G66" i="26"/>
  <c r="H66" i="26"/>
  <c r="J66" i="26"/>
  <c r="K66" i="26"/>
  <c r="M66" i="26"/>
  <c r="N66" i="26"/>
  <c r="P66" i="26"/>
  <c r="Q66" i="26"/>
  <c r="S66" i="26"/>
  <c r="AG35" i="26"/>
  <c r="T59" i="7" l="1"/>
  <c r="N59" i="7"/>
  <c r="K59" i="7"/>
  <c r="M59" i="7"/>
  <c r="P59" i="7"/>
  <c r="V59" i="7"/>
  <c r="AG39" i="26" l="1"/>
  <c r="AF39" i="26"/>
  <c r="AG22" i="26"/>
  <c r="AG34" i="26"/>
  <c r="AF34" i="26"/>
  <c r="AF33" i="26"/>
  <c r="AG33" i="26"/>
  <c r="AG29" i="26"/>
  <c r="AF29" i="26"/>
  <c r="AG30" i="26"/>
  <c r="AF30" i="26"/>
  <c r="AG27" i="26"/>
  <c r="AF27" i="26"/>
  <c r="AG26" i="26"/>
  <c r="AF26" i="26"/>
  <c r="AG25" i="26"/>
  <c r="AF25" i="26"/>
  <c r="AG13" i="26"/>
  <c r="AF13" i="26"/>
  <c r="AG24" i="26"/>
  <c r="AF23" i="26"/>
  <c r="AF24" i="26"/>
  <c r="AG23" i="26"/>
  <c r="AG17" i="26"/>
  <c r="AF17" i="26"/>
  <c r="AG16" i="26"/>
  <c r="AF16" i="26"/>
  <c r="AG14" i="26"/>
  <c r="AF14" i="26"/>
  <c r="AG10" i="26"/>
  <c r="AF10" i="26"/>
  <c r="AG9" i="26"/>
  <c r="AF9" i="26"/>
  <c r="AG24" i="25"/>
  <c r="AF24" i="25"/>
  <c r="AG38" i="25" l="1"/>
  <c r="AF38" i="25"/>
  <c r="AG27" i="9"/>
  <c r="AF27" i="9"/>
  <c r="AG25" i="21"/>
  <c r="AF25" i="21"/>
  <c r="AG25" i="20"/>
  <c r="AF25" i="20"/>
  <c r="AG25" i="19"/>
  <c r="AF25" i="19"/>
  <c r="AG25" i="15"/>
  <c r="AF25" i="15"/>
  <c r="AG25" i="14"/>
  <c r="AF25" i="14"/>
  <c r="AG25" i="8"/>
  <c r="AF25" i="8"/>
  <c r="AG25" i="12"/>
  <c r="AF25" i="12"/>
  <c r="AF26" i="11"/>
  <c r="AG26" i="11"/>
  <c r="AG25" i="13"/>
  <c r="AF25" i="13"/>
  <c r="AF26" i="18"/>
  <c r="AG26" i="18"/>
  <c r="AF28" i="7"/>
  <c r="AG28" i="7"/>
  <c r="AG51" i="18"/>
  <c r="AF51" i="18"/>
  <c r="AG50" i="18"/>
  <c r="AF50" i="18"/>
  <c r="AG49" i="18"/>
  <c r="AF49" i="18"/>
  <c r="AG48" i="18"/>
  <c r="AF48" i="18"/>
  <c r="AG51" i="17"/>
  <c r="AF51" i="17"/>
  <c r="AG50" i="17"/>
  <c r="AF50" i="17"/>
  <c r="AG49" i="17"/>
  <c r="AF49" i="17"/>
  <c r="AG48" i="17"/>
  <c r="AF48" i="17"/>
  <c r="AG51" i="16"/>
  <c r="AF51" i="16"/>
  <c r="AG50" i="16"/>
  <c r="AF50" i="16"/>
  <c r="AG49" i="16"/>
  <c r="AF49" i="16"/>
  <c r="AG48" i="16"/>
  <c r="AF48" i="16"/>
  <c r="AG51" i="10" l="1"/>
  <c r="AF51" i="10"/>
  <c r="AG50" i="10"/>
  <c r="AF50" i="10"/>
  <c r="AG49" i="10"/>
  <c r="AF49" i="10"/>
  <c r="AG48" i="10"/>
  <c r="AF48" i="10"/>
  <c r="AG51" i="3"/>
  <c r="AF51" i="3"/>
  <c r="AG50" i="3"/>
  <c r="AF50" i="3"/>
  <c r="AG49" i="3"/>
  <c r="AF49" i="3"/>
  <c r="AG48" i="3"/>
  <c r="AF48" i="3"/>
  <c r="AG51" i="5"/>
  <c r="AF51" i="5"/>
  <c r="AG50" i="5"/>
  <c r="AF50" i="5"/>
  <c r="AG49" i="5"/>
  <c r="AF49" i="5"/>
  <c r="AG48" i="5"/>
  <c r="AF48" i="5"/>
  <c r="AE66" i="26" l="1"/>
  <c r="AC66" i="26"/>
  <c r="AB66" i="26"/>
  <c r="Z66" i="26"/>
  <c r="AG65" i="26"/>
  <c r="AF65" i="26"/>
  <c r="AG64" i="26"/>
  <c r="AF64" i="26"/>
  <c r="AG63" i="26"/>
  <c r="AF63" i="26"/>
  <c r="AG62" i="26"/>
  <c r="AF62" i="26"/>
  <c r="AG54" i="26"/>
  <c r="AF54" i="26"/>
  <c r="AG53" i="26"/>
  <c r="AF53" i="26"/>
  <c r="AG52" i="26"/>
  <c r="AF52" i="26"/>
  <c r="AG51" i="26"/>
  <c r="AF51" i="26"/>
  <c r="AG50" i="26"/>
  <c r="AF50" i="26"/>
  <c r="AG49" i="26"/>
  <c r="AF49" i="26"/>
  <c r="AG48" i="26"/>
  <c r="AF48" i="26"/>
  <c r="AG47" i="26"/>
  <c r="AF47" i="26"/>
  <c r="AG46" i="26"/>
  <c r="AF46" i="26"/>
  <c r="AG45" i="26"/>
  <c r="AF45" i="26"/>
  <c r="AG44" i="26"/>
  <c r="AF44" i="26"/>
  <c r="AG43" i="26"/>
  <c r="AF43" i="26"/>
  <c r="AG42" i="26"/>
  <c r="AF42" i="26"/>
  <c r="AG41" i="26"/>
  <c r="AF41" i="26"/>
  <c r="AG40" i="26"/>
  <c r="AF40" i="26"/>
  <c r="AG38" i="26"/>
  <c r="AF38" i="26"/>
  <c r="AG36" i="26"/>
  <c r="AF36" i="26"/>
  <c r="AF35" i="26"/>
  <c r="AF22" i="26"/>
  <c r="AG32" i="26"/>
  <c r="AF32" i="26"/>
  <c r="AG28" i="26"/>
  <c r="AF28" i="26"/>
  <c r="AG31" i="26"/>
  <c r="AF31" i="26"/>
  <c r="AG15" i="26"/>
  <c r="AF15" i="26"/>
  <c r="AG21" i="26"/>
  <c r="AF21" i="26"/>
  <c r="AG20" i="26"/>
  <c r="AF20" i="26"/>
  <c r="AG19" i="26"/>
  <c r="AF19" i="26"/>
  <c r="AG18" i="26"/>
  <c r="AF18" i="26"/>
  <c r="AG12" i="26"/>
  <c r="AF12" i="26"/>
  <c r="AG11" i="26"/>
  <c r="AF11" i="26"/>
  <c r="AG8" i="26"/>
  <c r="AF8" i="26"/>
  <c r="AG7" i="26"/>
  <c r="AF7" i="26"/>
  <c r="AG6" i="26"/>
  <c r="AF6" i="26"/>
  <c r="AG19" i="7"/>
  <c r="AF19" i="7"/>
  <c r="AG66" i="26" l="1"/>
  <c r="AF66" i="26"/>
  <c r="AG63" i="25"/>
  <c r="AF63" i="25"/>
  <c r="AG62" i="25"/>
  <c r="AF62" i="25"/>
  <c r="AG61" i="25"/>
  <c r="AF61" i="25"/>
  <c r="AG60" i="25"/>
  <c r="AF60" i="25"/>
  <c r="AG68" i="25"/>
  <c r="AF68" i="25"/>
  <c r="AG67" i="25"/>
  <c r="AF67" i="25"/>
  <c r="AG66" i="25"/>
  <c r="AF66" i="25"/>
  <c r="AG65" i="25"/>
  <c r="AF65" i="25"/>
  <c r="AG57" i="25"/>
  <c r="AF57" i="25"/>
  <c r="AG56" i="25"/>
  <c r="AF56" i="25"/>
  <c r="AG55" i="25"/>
  <c r="AF55" i="25"/>
  <c r="AG54" i="25"/>
  <c r="AF54" i="25"/>
  <c r="AG53" i="25"/>
  <c r="AF53" i="25"/>
  <c r="AG52" i="25"/>
  <c r="AF52" i="25"/>
  <c r="AG51" i="25"/>
  <c r="AF51" i="25"/>
  <c r="AG50" i="25"/>
  <c r="AF50" i="25"/>
  <c r="AG49" i="25"/>
  <c r="AF49" i="25"/>
  <c r="AG48" i="25"/>
  <c r="AF48" i="25"/>
  <c r="AG47" i="25"/>
  <c r="AF47" i="25"/>
  <c r="AG46" i="25"/>
  <c r="AF46" i="25"/>
  <c r="AG45" i="25"/>
  <c r="AF45" i="25"/>
  <c r="AG44" i="25"/>
  <c r="AF44" i="25"/>
  <c r="AG43" i="25"/>
  <c r="AF43" i="25"/>
  <c r="AG42" i="25"/>
  <c r="AF42" i="25"/>
  <c r="AG40" i="25"/>
  <c r="AF40" i="25"/>
  <c r="AG39" i="25"/>
  <c r="AF39" i="25"/>
  <c r="AG37" i="25"/>
  <c r="AF37" i="25"/>
  <c r="AG36" i="25"/>
  <c r="AF36" i="25"/>
  <c r="AG35" i="25"/>
  <c r="AF35" i="25"/>
  <c r="AG34" i="25"/>
  <c r="AF34" i="25"/>
  <c r="AG33" i="25"/>
  <c r="AF33" i="25"/>
  <c r="AG32" i="25"/>
  <c r="AF32" i="25"/>
  <c r="AG31" i="25"/>
  <c r="AF31" i="25"/>
  <c r="AG30" i="25"/>
  <c r="AF30" i="25"/>
  <c r="AG29" i="25"/>
  <c r="AF29" i="25"/>
  <c r="AG28" i="25"/>
  <c r="AF28" i="25"/>
  <c r="AG27" i="25"/>
  <c r="AF27" i="25"/>
  <c r="AG26" i="25"/>
  <c r="AF26" i="25"/>
  <c r="AG25" i="25"/>
  <c r="AF25" i="25"/>
  <c r="AG23" i="25"/>
  <c r="AF23" i="25"/>
  <c r="AG22" i="25"/>
  <c r="AF22" i="25"/>
  <c r="AG21" i="25"/>
  <c r="AF21" i="25"/>
  <c r="AG20" i="25"/>
  <c r="AF20" i="25"/>
  <c r="AG19" i="25"/>
  <c r="AF19" i="25"/>
  <c r="AG18" i="25"/>
  <c r="AF18" i="25"/>
  <c r="AG17" i="25"/>
  <c r="AF17" i="25"/>
  <c r="AG16" i="25"/>
  <c r="AF16" i="25"/>
  <c r="AG15" i="25"/>
  <c r="AF15" i="25"/>
  <c r="AG14" i="25"/>
  <c r="AF14" i="25"/>
  <c r="AG13" i="25"/>
  <c r="AF13" i="25"/>
  <c r="AG12" i="25"/>
  <c r="AF12" i="25"/>
  <c r="AG11" i="25"/>
  <c r="AF11" i="25"/>
  <c r="AG10" i="25"/>
  <c r="AF10" i="25"/>
  <c r="AG9" i="25"/>
  <c r="AF9" i="25"/>
  <c r="AG8" i="25"/>
  <c r="AF8" i="25"/>
  <c r="AG7" i="25"/>
  <c r="AF7" i="25"/>
  <c r="AG6" i="25"/>
  <c r="AF6" i="25"/>
  <c r="AG69" i="25" l="1"/>
  <c r="AF69" i="25"/>
  <c r="AG52" i="9"/>
  <c r="AF52" i="9"/>
  <c r="AG51" i="9"/>
  <c r="AF51" i="9"/>
  <c r="AG50" i="9"/>
  <c r="AF50" i="9"/>
  <c r="AG49" i="9"/>
  <c r="AF49" i="9"/>
  <c r="AG52" i="1"/>
  <c r="AF52" i="1"/>
  <c r="AG51" i="1"/>
  <c r="AF51" i="1"/>
  <c r="AG50" i="1"/>
  <c r="AF50" i="1"/>
  <c r="AG49" i="1"/>
  <c r="AF49" i="1"/>
  <c r="AG53" i="7"/>
  <c r="AF53" i="7"/>
  <c r="AG52" i="7"/>
  <c r="AF52" i="7"/>
  <c r="AG51" i="7"/>
  <c r="AF51" i="7"/>
  <c r="AG50" i="7"/>
  <c r="AF50" i="7"/>
  <c r="AF25" i="7"/>
  <c r="AG25" i="7"/>
  <c r="AF26" i="7"/>
  <c r="AG26" i="7"/>
  <c r="AG19" i="12"/>
  <c r="AF19" i="12"/>
  <c r="AG21" i="12"/>
  <c r="AF21" i="12"/>
  <c r="AG20" i="12"/>
  <c r="AF20" i="12"/>
  <c r="AG50" i="12"/>
  <c r="AF50" i="12"/>
  <c r="AG49" i="12"/>
  <c r="AF49" i="12"/>
  <c r="AG48" i="12"/>
  <c r="AF48" i="12"/>
  <c r="AG47" i="12"/>
  <c r="AF47" i="12"/>
  <c r="AG51" i="11"/>
  <c r="AF51" i="11"/>
  <c r="AG50" i="11"/>
  <c r="AF50" i="11"/>
  <c r="AG49" i="11"/>
  <c r="AF49" i="11"/>
  <c r="AG48" i="11"/>
  <c r="AF48" i="11"/>
  <c r="AG50" i="13"/>
  <c r="AF50" i="13"/>
  <c r="AG49" i="13"/>
  <c r="AF49" i="13"/>
  <c r="AG48" i="13"/>
  <c r="AF48" i="13"/>
  <c r="AG47" i="13"/>
  <c r="AF47" i="13"/>
  <c r="AG23" i="13"/>
  <c r="AG24" i="13"/>
  <c r="AF23" i="13"/>
  <c r="AF24" i="13"/>
  <c r="AG20" i="13"/>
  <c r="AF20" i="13"/>
  <c r="AG19" i="13"/>
  <c r="AF19" i="13"/>
  <c r="AG50" i="4"/>
  <c r="AF50" i="4"/>
  <c r="AG49" i="4"/>
  <c r="AF49" i="4"/>
  <c r="AG48" i="4"/>
  <c r="AF48" i="4"/>
  <c r="AG47" i="4"/>
  <c r="AF47" i="4"/>
  <c r="AG23" i="4"/>
  <c r="AG24" i="4"/>
  <c r="AF24" i="4"/>
  <c r="AG50" i="8"/>
  <c r="AF50" i="8"/>
  <c r="AG49" i="8"/>
  <c r="AF49" i="8"/>
  <c r="AG48" i="8"/>
  <c r="AF48" i="8"/>
  <c r="AG47" i="8"/>
  <c r="AF47" i="8"/>
  <c r="AG18" i="8"/>
  <c r="AF18" i="8"/>
  <c r="AG50" i="21"/>
  <c r="AF50" i="21"/>
  <c r="AG49" i="21"/>
  <c r="AF49" i="21"/>
  <c r="AG48" i="21"/>
  <c r="AF48" i="21"/>
  <c r="AG47" i="21"/>
  <c r="AF47" i="21"/>
  <c r="AG19" i="21"/>
  <c r="AF19" i="21"/>
  <c r="AG18" i="21"/>
  <c r="AF18" i="21"/>
  <c r="AG17" i="21"/>
  <c r="AF17" i="21"/>
  <c r="AG22" i="21"/>
  <c r="AF22" i="21"/>
  <c r="AG21" i="21"/>
  <c r="AF21" i="21"/>
  <c r="AG50" i="20"/>
  <c r="AF50" i="20"/>
  <c r="AG49" i="20"/>
  <c r="AF49" i="20"/>
  <c r="AG48" i="20"/>
  <c r="AF48" i="20"/>
  <c r="AG47" i="20"/>
  <c r="AF47" i="20"/>
  <c r="AG22" i="20"/>
  <c r="AF22" i="20"/>
  <c r="AG21" i="20"/>
  <c r="AF21" i="20"/>
  <c r="AG20" i="20"/>
  <c r="AF20" i="20"/>
  <c r="AG19" i="20"/>
  <c r="AF19" i="20"/>
  <c r="AG18" i="20"/>
  <c r="AF18" i="20"/>
  <c r="AG17" i="20"/>
  <c r="AF17" i="20"/>
  <c r="AG22" i="19"/>
  <c r="AF22" i="19"/>
  <c r="AG21" i="19"/>
  <c r="AF21" i="19"/>
  <c r="AG20" i="19"/>
  <c r="AF20" i="19"/>
  <c r="AG19" i="19"/>
  <c r="AF19" i="19"/>
  <c r="AG18" i="19"/>
  <c r="AF18" i="19"/>
  <c r="AG17" i="19"/>
  <c r="AF17" i="19"/>
  <c r="AG22" i="15"/>
  <c r="AF22" i="15"/>
  <c r="AG21" i="15"/>
  <c r="AF21" i="15"/>
  <c r="AG20" i="15"/>
  <c r="AF20" i="15"/>
  <c r="AG19" i="15"/>
  <c r="AF19" i="15"/>
  <c r="AG18" i="15"/>
  <c r="AF18" i="15"/>
  <c r="AG17" i="15"/>
  <c r="AF17" i="15"/>
  <c r="AG50" i="19"/>
  <c r="AF50" i="19"/>
  <c r="AG49" i="19"/>
  <c r="AF49" i="19"/>
  <c r="AG48" i="19"/>
  <c r="AF48" i="19"/>
  <c r="AG47" i="19"/>
  <c r="AF47" i="19"/>
  <c r="AG50" i="15"/>
  <c r="AF50" i="15"/>
  <c r="AG49" i="15"/>
  <c r="AF49" i="15"/>
  <c r="AG48" i="15"/>
  <c r="AF48" i="15"/>
  <c r="AG47" i="15"/>
  <c r="AF47" i="15"/>
  <c r="AG50" i="14"/>
  <c r="AF50" i="14"/>
  <c r="AG49" i="14"/>
  <c r="AF49" i="14"/>
  <c r="AG48" i="14"/>
  <c r="AF48" i="14"/>
  <c r="AG47" i="14"/>
  <c r="AF47" i="14"/>
  <c r="AG20" i="7" l="1"/>
  <c r="AF20" i="7"/>
  <c r="AG27" i="7"/>
  <c r="AF27" i="7"/>
  <c r="AG36" i="3" l="1"/>
  <c r="AG37" i="3"/>
  <c r="AG38" i="3"/>
  <c r="AG39" i="3"/>
  <c r="AG40" i="3"/>
  <c r="AG41" i="3"/>
  <c r="AG42" i="3"/>
  <c r="AG43" i="3"/>
  <c r="AG44" i="3"/>
  <c r="AG45" i="3"/>
  <c r="AG35" i="3"/>
  <c r="AG31" i="3"/>
  <c r="AG32" i="3"/>
  <c r="AG33" i="3"/>
  <c r="AG34" i="3"/>
  <c r="AG28" i="3"/>
  <c r="AG30" i="3"/>
  <c r="AG27" i="3"/>
  <c r="AG17" i="3"/>
  <c r="AG18" i="3"/>
  <c r="AG19" i="3"/>
  <c r="AG20" i="3"/>
  <c r="AG21" i="3"/>
  <c r="AG22" i="3"/>
  <c r="AG23" i="3"/>
  <c r="AG24" i="3"/>
  <c r="AG25" i="3"/>
  <c r="AG16" i="3"/>
  <c r="AG14" i="3"/>
  <c r="AG15" i="3"/>
  <c r="AG13" i="3"/>
  <c r="AG7" i="3"/>
  <c r="AG8" i="3"/>
  <c r="AG9" i="3"/>
  <c r="AG10" i="3"/>
  <c r="AG11" i="3"/>
  <c r="AG12" i="3"/>
  <c r="AG6" i="3"/>
  <c r="AG23" i="18"/>
  <c r="AF23" i="18"/>
  <c r="AG22" i="18"/>
  <c r="AF22" i="18"/>
  <c r="AG21" i="18"/>
  <c r="AF21" i="18"/>
  <c r="AG20" i="18"/>
  <c r="AF20" i="18"/>
  <c r="AG23" i="17"/>
  <c r="AF23" i="17"/>
  <c r="AG22" i="17"/>
  <c r="AF22" i="17"/>
  <c r="AG21" i="17"/>
  <c r="AF21" i="17"/>
  <c r="AG20" i="17"/>
  <c r="AF20" i="17"/>
  <c r="AG23" i="16"/>
  <c r="AF23" i="16"/>
  <c r="AG22" i="16"/>
  <c r="AF22" i="16"/>
  <c r="AG21" i="16"/>
  <c r="AF21" i="16"/>
  <c r="AG20" i="16"/>
  <c r="AF20" i="16"/>
  <c r="AG57" i="9" l="1"/>
  <c r="AF57" i="9"/>
  <c r="AG56" i="9"/>
  <c r="AF56" i="9"/>
  <c r="AG55" i="9"/>
  <c r="AF55" i="9"/>
  <c r="AG54" i="9"/>
  <c r="AF54" i="9"/>
  <c r="AG46" i="9"/>
  <c r="AF46" i="9"/>
  <c r="AG45" i="9"/>
  <c r="AF45" i="9"/>
  <c r="AG44" i="9"/>
  <c r="AF44" i="9"/>
  <c r="AG43" i="9"/>
  <c r="AF43" i="9"/>
  <c r="AG42" i="9"/>
  <c r="AF42" i="9"/>
  <c r="AG41" i="9"/>
  <c r="AF41" i="9"/>
  <c r="AG40" i="9"/>
  <c r="AF40" i="9"/>
  <c r="AG39" i="9"/>
  <c r="AF39" i="9"/>
  <c r="AG38" i="9"/>
  <c r="AF38" i="9"/>
  <c r="AG37" i="9"/>
  <c r="AF37" i="9"/>
  <c r="AG36" i="9"/>
  <c r="AF36" i="9"/>
  <c r="AG35" i="9"/>
  <c r="AF35" i="9"/>
  <c r="AG34" i="9"/>
  <c r="AF34" i="9"/>
  <c r="AG33" i="9"/>
  <c r="AF33" i="9"/>
  <c r="AG32" i="9"/>
  <c r="AF32" i="9"/>
  <c r="AG31" i="9"/>
  <c r="AF31" i="9"/>
  <c r="AG29" i="9"/>
  <c r="AF29" i="9"/>
  <c r="AG28" i="9"/>
  <c r="AF28" i="9"/>
  <c r="AG17" i="9"/>
  <c r="AG18" i="9"/>
  <c r="AG19" i="9"/>
  <c r="AG20" i="9"/>
  <c r="AG21" i="9"/>
  <c r="AG22" i="9"/>
  <c r="AG23" i="9"/>
  <c r="AG24" i="9"/>
  <c r="AG25" i="9"/>
  <c r="AG26" i="9"/>
  <c r="AF17" i="9"/>
  <c r="AF18" i="9"/>
  <c r="AF19" i="9"/>
  <c r="AF20" i="9"/>
  <c r="AF21" i="9"/>
  <c r="AF22" i="9"/>
  <c r="AF23" i="9"/>
  <c r="AF24" i="9"/>
  <c r="AF25" i="9"/>
  <c r="AF26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G6" i="9"/>
  <c r="AF6" i="9"/>
  <c r="AG25" i="17"/>
  <c r="AG24" i="18"/>
  <c r="AG25" i="18"/>
  <c r="AF25" i="18"/>
  <c r="AF15" i="3"/>
  <c r="AF14" i="3"/>
  <c r="AF13" i="3"/>
  <c r="AF12" i="3"/>
  <c r="AF11" i="3"/>
  <c r="AF10" i="3"/>
  <c r="AF9" i="3"/>
  <c r="AF8" i="3"/>
  <c r="AF7" i="3"/>
  <c r="AF6" i="3"/>
  <c r="AG15" i="10"/>
  <c r="AF15" i="10"/>
  <c r="AG14" i="10"/>
  <c r="AF14" i="10"/>
  <c r="AG13" i="10"/>
  <c r="AF13" i="10"/>
  <c r="AG12" i="10"/>
  <c r="AF12" i="10"/>
  <c r="AG11" i="10"/>
  <c r="AF11" i="10"/>
  <c r="AG10" i="10"/>
  <c r="AF10" i="10"/>
  <c r="AG9" i="10"/>
  <c r="AF9" i="10"/>
  <c r="AG8" i="10"/>
  <c r="AF8" i="10"/>
  <c r="AG7" i="10"/>
  <c r="AF7" i="10"/>
  <c r="AG6" i="10"/>
  <c r="AF6" i="10"/>
  <c r="AG15" i="16"/>
  <c r="AF15" i="16"/>
  <c r="AG14" i="16"/>
  <c r="AF14" i="16"/>
  <c r="AG13" i="16"/>
  <c r="AF13" i="16"/>
  <c r="AG12" i="16"/>
  <c r="AF12" i="16"/>
  <c r="AG11" i="16"/>
  <c r="AF11" i="16"/>
  <c r="AG10" i="16"/>
  <c r="AF10" i="16"/>
  <c r="AG9" i="16"/>
  <c r="AF9" i="16"/>
  <c r="AG8" i="16"/>
  <c r="AF8" i="16"/>
  <c r="AG7" i="16"/>
  <c r="AF7" i="16"/>
  <c r="AG6" i="16"/>
  <c r="AF6" i="16"/>
  <c r="AG15" i="17"/>
  <c r="AF15" i="17"/>
  <c r="AG14" i="17"/>
  <c r="AF14" i="17"/>
  <c r="AG13" i="17"/>
  <c r="AF13" i="17"/>
  <c r="AG12" i="17"/>
  <c r="AF12" i="17"/>
  <c r="AG11" i="17"/>
  <c r="AF11" i="17"/>
  <c r="AG10" i="17"/>
  <c r="AF10" i="17"/>
  <c r="AG9" i="17"/>
  <c r="AF9" i="17"/>
  <c r="AG8" i="17"/>
  <c r="AF8" i="17"/>
  <c r="AG7" i="17"/>
  <c r="AF7" i="17"/>
  <c r="AG6" i="17"/>
  <c r="AF6" i="17"/>
  <c r="AG15" i="18"/>
  <c r="AF15" i="18"/>
  <c r="AG14" i="18"/>
  <c r="AF14" i="18"/>
  <c r="AG13" i="18"/>
  <c r="AF13" i="18"/>
  <c r="AG12" i="18"/>
  <c r="AF12" i="18"/>
  <c r="AG11" i="18"/>
  <c r="AF11" i="18"/>
  <c r="AG10" i="18"/>
  <c r="AF10" i="18"/>
  <c r="AG9" i="18"/>
  <c r="AF9" i="18"/>
  <c r="AG8" i="18"/>
  <c r="AF8" i="18"/>
  <c r="AG7" i="18"/>
  <c r="AF7" i="18"/>
  <c r="AG6" i="18"/>
  <c r="AF6" i="18"/>
  <c r="AG15" i="7"/>
  <c r="AF15" i="7"/>
  <c r="AG14" i="7"/>
  <c r="AF14" i="7"/>
  <c r="AG13" i="7"/>
  <c r="AF13" i="7"/>
  <c r="AG12" i="7"/>
  <c r="AF12" i="7"/>
  <c r="AG11" i="7"/>
  <c r="AF11" i="7"/>
  <c r="AG10" i="7"/>
  <c r="AF10" i="7"/>
  <c r="AG9" i="7"/>
  <c r="AF9" i="7"/>
  <c r="AG8" i="7"/>
  <c r="AF8" i="7"/>
  <c r="AG7" i="7"/>
  <c r="AF7" i="7"/>
  <c r="AG6" i="7"/>
  <c r="AF6" i="7"/>
  <c r="AG15" i="4"/>
  <c r="AF15" i="4"/>
  <c r="AG14" i="4"/>
  <c r="AF14" i="4"/>
  <c r="AG13" i="4"/>
  <c r="AF13" i="4"/>
  <c r="AG12" i="4"/>
  <c r="AF12" i="4"/>
  <c r="AG11" i="4"/>
  <c r="AF11" i="4"/>
  <c r="AG10" i="4"/>
  <c r="AF10" i="4"/>
  <c r="AG9" i="4"/>
  <c r="AF9" i="4"/>
  <c r="AG8" i="4"/>
  <c r="AF8" i="4"/>
  <c r="AG7" i="4"/>
  <c r="AF7" i="4"/>
  <c r="AG6" i="4"/>
  <c r="AF6" i="4"/>
  <c r="AG15" i="13"/>
  <c r="AF15" i="13"/>
  <c r="AG14" i="13"/>
  <c r="AF14" i="13"/>
  <c r="AG13" i="13"/>
  <c r="AF13" i="13"/>
  <c r="AG12" i="13"/>
  <c r="AF12" i="13"/>
  <c r="AG11" i="13"/>
  <c r="AF11" i="13"/>
  <c r="AG10" i="13"/>
  <c r="AF10" i="13"/>
  <c r="AG9" i="13"/>
  <c r="AF9" i="13"/>
  <c r="AG8" i="13"/>
  <c r="AF8" i="13"/>
  <c r="AG7" i="13"/>
  <c r="AF7" i="13"/>
  <c r="AG6" i="13"/>
  <c r="AF6" i="13"/>
  <c r="AG15" i="11"/>
  <c r="AF15" i="11"/>
  <c r="AG14" i="11"/>
  <c r="AF14" i="11"/>
  <c r="AG13" i="11"/>
  <c r="AF13" i="11"/>
  <c r="AG12" i="11"/>
  <c r="AF12" i="11"/>
  <c r="AG11" i="11"/>
  <c r="AF11" i="11"/>
  <c r="AG10" i="11"/>
  <c r="AF10" i="11"/>
  <c r="AG9" i="11"/>
  <c r="AF9" i="11"/>
  <c r="AG8" i="11"/>
  <c r="AF8" i="11"/>
  <c r="AG7" i="11"/>
  <c r="AF7" i="11"/>
  <c r="AG6" i="11"/>
  <c r="AF6" i="11"/>
  <c r="AG15" i="12"/>
  <c r="AF15" i="12"/>
  <c r="AG14" i="12"/>
  <c r="AF14" i="12"/>
  <c r="AG13" i="12"/>
  <c r="AF13" i="12"/>
  <c r="AG12" i="12"/>
  <c r="AF12" i="12"/>
  <c r="AG11" i="12"/>
  <c r="AF11" i="12"/>
  <c r="AG10" i="12"/>
  <c r="AF10" i="12"/>
  <c r="AG9" i="12"/>
  <c r="AF9" i="12"/>
  <c r="AG8" i="12"/>
  <c r="AF8" i="12"/>
  <c r="AG7" i="12"/>
  <c r="AF7" i="12"/>
  <c r="AG6" i="12"/>
  <c r="AF6" i="12"/>
  <c r="AG15" i="8"/>
  <c r="AF15" i="8"/>
  <c r="AG14" i="8"/>
  <c r="AF14" i="8"/>
  <c r="AG13" i="8"/>
  <c r="AF13" i="8"/>
  <c r="AG12" i="8"/>
  <c r="AF12" i="8"/>
  <c r="AG11" i="8"/>
  <c r="AF11" i="8"/>
  <c r="AG10" i="8"/>
  <c r="AF10" i="8"/>
  <c r="AG9" i="8"/>
  <c r="AF9" i="8"/>
  <c r="AG8" i="8"/>
  <c r="AF8" i="8"/>
  <c r="AG7" i="8"/>
  <c r="AF7" i="8"/>
  <c r="AG6" i="8"/>
  <c r="AF6" i="8"/>
  <c r="AG15" i="14"/>
  <c r="AF15" i="14"/>
  <c r="AG14" i="14"/>
  <c r="AF14" i="14"/>
  <c r="AG13" i="14"/>
  <c r="AF13" i="14"/>
  <c r="AG12" i="14"/>
  <c r="AF12" i="14"/>
  <c r="AG11" i="14"/>
  <c r="AF11" i="14"/>
  <c r="AG10" i="14"/>
  <c r="AF10" i="14"/>
  <c r="AG9" i="14"/>
  <c r="AF9" i="14"/>
  <c r="AG8" i="14"/>
  <c r="AF8" i="14"/>
  <c r="AG7" i="14"/>
  <c r="AF7" i="14"/>
  <c r="AG6" i="14"/>
  <c r="AF6" i="14"/>
  <c r="AG15" i="15"/>
  <c r="AF15" i="15"/>
  <c r="AG14" i="15"/>
  <c r="AF14" i="15"/>
  <c r="AG13" i="15"/>
  <c r="AF13" i="15"/>
  <c r="AG12" i="15"/>
  <c r="AF12" i="15"/>
  <c r="AG11" i="15"/>
  <c r="AF11" i="15"/>
  <c r="AG10" i="15"/>
  <c r="AF10" i="15"/>
  <c r="AG9" i="15"/>
  <c r="AF9" i="15"/>
  <c r="AG8" i="15"/>
  <c r="AF8" i="15"/>
  <c r="AG7" i="15"/>
  <c r="AF7" i="15"/>
  <c r="AG6" i="15"/>
  <c r="AF6" i="15"/>
  <c r="AG15" i="19"/>
  <c r="AF15" i="19"/>
  <c r="AG14" i="19"/>
  <c r="AF14" i="19"/>
  <c r="AG13" i="19"/>
  <c r="AF13" i="19"/>
  <c r="AG12" i="19"/>
  <c r="AF12" i="19"/>
  <c r="AG11" i="19"/>
  <c r="AF11" i="19"/>
  <c r="AG10" i="19"/>
  <c r="AF10" i="19"/>
  <c r="AG9" i="19"/>
  <c r="AF9" i="19"/>
  <c r="AG8" i="19"/>
  <c r="AF8" i="19"/>
  <c r="AG7" i="19"/>
  <c r="AF7" i="19"/>
  <c r="AG6" i="19"/>
  <c r="AF6" i="19"/>
  <c r="AG15" i="20"/>
  <c r="AF15" i="20"/>
  <c r="AG14" i="20"/>
  <c r="AF14" i="20"/>
  <c r="AG13" i="20"/>
  <c r="AF13" i="20"/>
  <c r="AG12" i="20"/>
  <c r="AF12" i="20"/>
  <c r="AG11" i="20"/>
  <c r="AF11" i="20"/>
  <c r="AG10" i="20"/>
  <c r="AF10" i="20"/>
  <c r="AG9" i="20"/>
  <c r="AF9" i="20"/>
  <c r="AG8" i="20"/>
  <c r="AF8" i="20"/>
  <c r="AG7" i="20"/>
  <c r="AF7" i="20"/>
  <c r="AG6" i="20"/>
  <c r="AF6" i="20"/>
  <c r="AG14" i="21"/>
  <c r="AG15" i="21"/>
  <c r="AG16" i="21"/>
  <c r="AG7" i="21"/>
  <c r="AG8" i="21"/>
  <c r="AG9" i="21"/>
  <c r="AG10" i="21"/>
  <c r="AG11" i="21"/>
  <c r="AG12" i="21"/>
  <c r="AG13" i="21"/>
  <c r="AG6" i="21"/>
  <c r="AF7" i="21"/>
  <c r="AF8" i="21"/>
  <c r="AF9" i="21"/>
  <c r="AF10" i="21"/>
  <c r="AF11" i="21"/>
  <c r="AF12" i="21"/>
  <c r="AF6" i="21"/>
  <c r="AE56" i="21"/>
  <c r="AC56" i="21"/>
  <c r="AB56" i="21"/>
  <c r="Z56" i="21"/>
  <c r="Y56" i="21"/>
  <c r="W56" i="21"/>
  <c r="V56" i="21"/>
  <c r="T56" i="21"/>
  <c r="S56" i="21"/>
  <c r="Q56" i="21"/>
  <c r="P56" i="21"/>
  <c r="N56" i="21"/>
  <c r="M56" i="21"/>
  <c r="K56" i="21"/>
  <c r="J56" i="21"/>
  <c r="H56" i="21"/>
  <c r="G56" i="21"/>
  <c r="E56" i="21"/>
  <c r="D56" i="21"/>
  <c r="B56" i="21"/>
  <c r="AG55" i="21"/>
  <c r="AF55" i="21"/>
  <c r="AG54" i="21"/>
  <c r="AF54" i="21"/>
  <c r="AG53" i="21"/>
  <c r="AF53" i="21"/>
  <c r="AG52" i="21"/>
  <c r="AF52" i="21"/>
  <c r="AG44" i="21"/>
  <c r="AF44" i="21"/>
  <c r="AG43" i="21"/>
  <c r="AF43" i="21"/>
  <c r="AG42" i="21"/>
  <c r="AF42" i="21"/>
  <c r="AG41" i="21"/>
  <c r="AF41" i="21"/>
  <c r="AG40" i="21"/>
  <c r="AF40" i="21"/>
  <c r="AG39" i="21"/>
  <c r="AF39" i="21"/>
  <c r="AG38" i="21"/>
  <c r="AF38" i="21"/>
  <c r="AG37" i="21"/>
  <c r="AF37" i="21"/>
  <c r="AG36" i="21"/>
  <c r="AF36" i="21"/>
  <c r="AG35" i="21"/>
  <c r="AF35" i="21"/>
  <c r="AG34" i="21"/>
  <c r="AF34" i="21"/>
  <c r="AG33" i="21"/>
  <c r="AF33" i="21"/>
  <c r="AG32" i="21"/>
  <c r="AF32" i="21"/>
  <c r="AG31" i="21"/>
  <c r="AF31" i="21"/>
  <c r="AG30" i="21"/>
  <c r="AF30" i="21"/>
  <c r="AG29" i="21"/>
  <c r="AF29" i="21"/>
  <c r="AG27" i="21"/>
  <c r="AF27" i="21"/>
  <c r="AG26" i="21"/>
  <c r="AF26" i="21"/>
  <c r="AG24" i="21"/>
  <c r="AF24" i="21"/>
  <c r="AG23" i="21"/>
  <c r="AF23" i="21"/>
  <c r="AG20" i="21"/>
  <c r="AF20" i="21"/>
  <c r="AF16" i="21"/>
  <c r="AF15" i="21"/>
  <c r="AF14" i="21"/>
  <c r="AF13" i="21"/>
  <c r="AE56" i="20"/>
  <c r="AC56" i="20"/>
  <c r="AB56" i="20"/>
  <c r="Z56" i="20"/>
  <c r="Y56" i="20"/>
  <c r="W56" i="20"/>
  <c r="V56" i="20"/>
  <c r="T56" i="20"/>
  <c r="S56" i="20"/>
  <c r="Q56" i="20"/>
  <c r="P56" i="20"/>
  <c r="N56" i="20"/>
  <c r="M56" i="20"/>
  <c r="K56" i="20"/>
  <c r="J56" i="20"/>
  <c r="H56" i="20"/>
  <c r="G56" i="20"/>
  <c r="E56" i="20"/>
  <c r="D56" i="20"/>
  <c r="B56" i="20"/>
  <c r="AG55" i="20"/>
  <c r="AF55" i="20"/>
  <c r="AG54" i="20"/>
  <c r="AF54" i="20"/>
  <c r="AG53" i="20"/>
  <c r="AF53" i="20"/>
  <c r="AG52" i="20"/>
  <c r="AF52" i="20"/>
  <c r="AG44" i="20"/>
  <c r="AF44" i="20"/>
  <c r="AG43" i="20"/>
  <c r="AF43" i="20"/>
  <c r="AG42" i="20"/>
  <c r="AF42" i="20"/>
  <c r="AG41" i="20"/>
  <c r="AF41" i="20"/>
  <c r="AG40" i="20"/>
  <c r="AF40" i="20"/>
  <c r="AG39" i="20"/>
  <c r="AF39" i="20"/>
  <c r="AG38" i="20"/>
  <c r="AF38" i="20"/>
  <c r="AG37" i="20"/>
  <c r="AF37" i="20"/>
  <c r="AG36" i="20"/>
  <c r="AF36" i="20"/>
  <c r="AG35" i="20"/>
  <c r="AF35" i="20"/>
  <c r="AG34" i="20"/>
  <c r="AF34" i="20"/>
  <c r="AG33" i="20"/>
  <c r="AF33" i="20"/>
  <c r="AG32" i="20"/>
  <c r="AF32" i="20"/>
  <c r="AG31" i="20"/>
  <c r="AF31" i="20"/>
  <c r="AG30" i="20"/>
  <c r="AF30" i="20"/>
  <c r="AG29" i="20"/>
  <c r="AF29" i="20"/>
  <c r="AG27" i="20"/>
  <c r="AF27" i="20"/>
  <c r="AG26" i="20"/>
  <c r="AF26" i="20"/>
  <c r="AG24" i="20"/>
  <c r="AF24" i="20"/>
  <c r="AG23" i="20"/>
  <c r="AF23" i="20"/>
  <c r="AG16" i="20"/>
  <c r="AF16" i="20"/>
  <c r="AE56" i="19"/>
  <c r="AC56" i="19"/>
  <c r="AB56" i="19"/>
  <c r="Z56" i="19"/>
  <c r="Y56" i="19"/>
  <c r="W56" i="19"/>
  <c r="V56" i="19"/>
  <c r="T56" i="19"/>
  <c r="S56" i="19"/>
  <c r="Q56" i="19"/>
  <c r="P56" i="19"/>
  <c r="N56" i="19"/>
  <c r="M56" i="19"/>
  <c r="K56" i="19"/>
  <c r="J56" i="19"/>
  <c r="H56" i="19"/>
  <c r="G56" i="19"/>
  <c r="E56" i="19"/>
  <c r="D56" i="19"/>
  <c r="B56" i="19"/>
  <c r="AG55" i="19"/>
  <c r="AF55" i="19"/>
  <c r="AG54" i="19"/>
  <c r="AF54" i="19"/>
  <c r="AG53" i="19"/>
  <c r="AF53" i="19"/>
  <c r="AG52" i="19"/>
  <c r="AF52" i="19"/>
  <c r="AG44" i="19"/>
  <c r="AF44" i="19"/>
  <c r="AG43" i="19"/>
  <c r="AF43" i="19"/>
  <c r="AG42" i="19"/>
  <c r="AF42" i="19"/>
  <c r="AG41" i="19"/>
  <c r="AF41" i="19"/>
  <c r="AG40" i="19"/>
  <c r="AF40" i="19"/>
  <c r="AG39" i="19"/>
  <c r="AF39" i="19"/>
  <c r="AG38" i="19"/>
  <c r="AF38" i="19"/>
  <c r="AG37" i="19"/>
  <c r="AF37" i="19"/>
  <c r="AG36" i="19"/>
  <c r="AF36" i="19"/>
  <c r="AG35" i="19"/>
  <c r="AF35" i="19"/>
  <c r="AG34" i="19"/>
  <c r="AF34" i="19"/>
  <c r="AG33" i="19"/>
  <c r="AF33" i="19"/>
  <c r="AG32" i="19"/>
  <c r="AF32" i="19"/>
  <c r="AG31" i="19"/>
  <c r="AF31" i="19"/>
  <c r="AG30" i="19"/>
  <c r="AF30" i="19"/>
  <c r="AG29" i="19"/>
  <c r="AF29" i="19"/>
  <c r="AG27" i="19"/>
  <c r="AF27" i="19"/>
  <c r="AG26" i="19"/>
  <c r="AF26" i="19"/>
  <c r="AG24" i="19"/>
  <c r="AF24" i="19"/>
  <c r="AG23" i="19"/>
  <c r="AF23" i="19"/>
  <c r="AG16" i="19"/>
  <c r="AF16" i="19"/>
  <c r="AF56" i="19" s="1"/>
  <c r="AE56" i="15"/>
  <c r="AC56" i="15"/>
  <c r="AB56" i="15"/>
  <c r="Z56" i="15"/>
  <c r="Y56" i="15"/>
  <c r="W56" i="15"/>
  <c r="V56" i="15"/>
  <c r="T56" i="15"/>
  <c r="S56" i="15"/>
  <c r="Q56" i="15"/>
  <c r="P56" i="15"/>
  <c r="N56" i="15"/>
  <c r="M56" i="15"/>
  <c r="K56" i="15"/>
  <c r="J56" i="15"/>
  <c r="H56" i="15"/>
  <c r="G56" i="15"/>
  <c r="E56" i="15"/>
  <c r="D56" i="15"/>
  <c r="B56" i="15"/>
  <c r="AG55" i="15"/>
  <c r="AF55" i="15"/>
  <c r="AG54" i="15"/>
  <c r="AF54" i="15"/>
  <c r="AG53" i="15"/>
  <c r="AF53" i="15"/>
  <c r="AG52" i="15"/>
  <c r="AF52" i="15"/>
  <c r="AG44" i="15"/>
  <c r="AF44" i="15"/>
  <c r="AG43" i="15"/>
  <c r="AF43" i="15"/>
  <c r="AG42" i="15"/>
  <c r="AF42" i="15"/>
  <c r="AG41" i="15"/>
  <c r="AF41" i="15"/>
  <c r="AG40" i="15"/>
  <c r="AF40" i="15"/>
  <c r="AG39" i="15"/>
  <c r="AF39" i="15"/>
  <c r="AG38" i="15"/>
  <c r="AF38" i="15"/>
  <c r="AG37" i="15"/>
  <c r="AF37" i="15"/>
  <c r="AG36" i="15"/>
  <c r="AF36" i="15"/>
  <c r="AG35" i="15"/>
  <c r="AF35" i="15"/>
  <c r="AG34" i="15"/>
  <c r="AF34" i="15"/>
  <c r="AG33" i="15"/>
  <c r="AF33" i="15"/>
  <c r="AG32" i="15"/>
  <c r="AF32" i="15"/>
  <c r="AG31" i="15"/>
  <c r="AF31" i="15"/>
  <c r="AG30" i="15"/>
  <c r="AF30" i="15"/>
  <c r="AG29" i="15"/>
  <c r="AF29" i="15"/>
  <c r="AG27" i="15"/>
  <c r="AF27" i="15"/>
  <c r="AG26" i="15"/>
  <c r="AF26" i="15"/>
  <c r="AG24" i="15"/>
  <c r="AF24" i="15"/>
  <c r="AG23" i="15"/>
  <c r="AF23" i="15"/>
  <c r="AG16" i="15"/>
  <c r="AF16" i="15"/>
  <c r="AE56" i="14"/>
  <c r="AC56" i="14"/>
  <c r="AB56" i="14"/>
  <c r="Z56" i="14"/>
  <c r="Y56" i="14"/>
  <c r="W56" i="14"/>
  <c r="V56" i="14"/>
  <c r="T56" i="14"/>
  <c r="S56" i="14"/>
  <c r="Q56" i="14"/>
  <c r="P56" i="14"/>
  <c r="N56" i="14"/>
  <c r="M56" i="14"/>
  <c r="K56" i="14"/>
  <c r="J56" i="14"/>
  <c r="H56" i="14"/>
  <c r="G56" i="14"/>
  <c r="E56" i="14"/>
  <c r="D56" i="14"/>
  <c r="B56" i="14"/>
  <c r="AG55" i="14"/>
  <c r="AF55" i="14"/>
  <c r="AG54" i="14"/>
  <c r="AF54" i="14"/>
  <c r="AG53" i="14"/>
  <c r="AF53" i="14"/>
  <c r="AG52" i="14"/>
  <c r="AF52" i="14"/>
  <c r="AG44" i="14"/>
  <c r="AF44" i="14"/>
  <c r="AG43" i="14"/>
  <c r="AF43" i="14"/>
  <c r="AG42" i="14"/>
  <c r="AF42" i="14"/>
  <c r="AG41" i="14"/>
  <c r="AF41" i="14"/>
  <c r="AG40" i="14"/>
  <c r="AF40" i="14"/>
  <c r="AG39" i="14"/>
  <c r="AF39" i="14"/>
  <c r="AG38" i="14"/>
  <c r="AF38" i="14"/>
  <c r="AG37" i="14"/>
  <c r="AF37" i="14"/>
  <c r="AG36" i="14"/>
  <c r="AF36" i="14"/>
  <c r="AG35" i="14"/>
  <c r="AF35" i="14"/>
  <c r="AG34" i="14"/>
  <c r="AF34" i="14"/>
  <c r="AG33" i="14"/>
  <c r="AF33" i="14"/>
  <c r="AG32" i="14"/>
  <c r="AF32" i="14"/>
  <c r="AG31" i="14"/>
  <c r="AF31" i="14"/>
  <c r="AG30" i="14"/>
  <c r="AF30" i="14"/>
  <c r="AG29" i="14"/>
  <c r="AF29" i="14"/>
  <c r="AG27" i="14"/>
  <c r="AF27" i="14"/>
  <c r="AG26" i="14"/>
  <c r="AF26" i="14"/>
  <c r="AG24" i="14"/>
  <c r="AF24" i="14"/>
  <c r="AG23" i="14"/>
  <c r="AF23" i="14"/>
  <c r="AG22" i="14"/>
  <c r="AF22" i="14"/>
  <c r="AG21" i="14"/>
  <c r="AF21" i="14"/>
  <c r="AG20" i="14"/>
  <c r="AF20" i="14"/>
  <c r="AG19" i="14"/>
  <c r="AF19" i="14"/>
  <c r="AG18" i="14"/>
  <c r="AF18" i="14"/>
  <c r="AG17" i="14"/>
  <c r="AF17" i="14"/>
  <c r="AG16" i="14"/>
  <c r="AF16" i="14"/>
  <c r="AE56" i="8"/>
  <c r="AC56" i="8"/>
  <c r="AB56" i="8"/>
  <c r="Z56" i="8"/>
  <c r="Y56" i="8"/>
  <c r="W56" i="8"/>
  <c r="V56" i="8"/>
  <c r="T56" i="8"/>
  <c r="S56" i="8"/>
  <c r="Q56" i="8"/>
  <c r="P56" i="8"/>
  <c r="N56" i="8"/>
  <c r="M56" i="8"/>
  <c r="K56" i="8"/>
  <c r="J56" i="8"/>
  <c r="H56" i="8"/>
  <c r="G56" i="8"/>
  <c r="E56" i="8"/>
  <c r="D56" i="8"/>
  <c r="B56" i="8"/>
  <c r="AG55" i="8"/>
  <c r="AF55" i="8"/>
  <c r="AG54" i="8"/>
  <c r="AF54" i="8"/>
  <c r="AG53" i="8"/>
  <c r="AF53" i="8"/>
  <c r="AG52" i="8"/>
  <c r="AF52" i="8"/>
  <c r="AG44" i="8"/>
  <c r="AF44" i="8"/>
  <c r="AG43" i="8"/>
  <c r="AF43" i="8"/>
  <c r="AG42" i="8"/>
  <c r="AF42" i="8"/>
  <c r="AG41" i="8"/>
  <c r="AF41" i="8"/>
  <c r="AG40" i="8"/>
  <c r="AF40" i="8"/>
  <c r="AG39" i="8"/>
  <c r="AF39" i="8"/>
  <c r="AG38" i="8"/>
  <c r="AF38" i="8"/>
  <c r="AG37" i="8"/>
  <c r="AF37" i="8"/>
  <c r="AG36" i="8"/>
  <c r="AF36" i="8"/>
  <c r="AG35" i="8"/>
  <c r="AF35" i="8"/>
  <c r="AG34" i="8"/>
  <c r="AF34" i="8"/>
  <c r="AG33" i="8"/>
  <c r="AF33" i="8"/>
  <c r="AG32" i="8"/>
  <c r="AF32" i="8"/>
  <c r="AG31" i="8"/>
  <c r="AF31" i="8"/>
  <c r="AG30" i="8"/>
  <c r="AF30" i="8"/>
  <c r="AG29" i="8"/>
  <c r="AF29" i="8"/>
  <c r="AG27" i="8"/>
  <c r="AF27" i="8"/>
  <c r="AG26" i="8"/>
  <c r="AF26" i="8"/>
  <c r="AG24" i="8"/>
  <c r="AF24" i="8"/>
  <c r="AG23" i="8"/>
  <c r="AF23" i="8"/>
  <c r="AG22" i="8"/>
  <c r="AF22" i="8"/>
  <c r="AG21" i="8"/>
  <c r="AF21" i="8"/>
  <c r="AG20" i="8"/>
  <c r="AF20" i="8"/>
  <c r="AG19" i="8"/>
  <c r="AF19" i="8"/>
  <c r="AG17" i="8"/>
  <c r="AF17" i="8"/>
  <c r="AG16" i="8"/>
  <c r="AF16" i="8"/>
  <c r="AE56" i="12"/>
  <c r="AC56" i="12"/>
  <c r="AB56" i="12"/>
  <c r="Z56" i="12"/>
  <c r="Y56" i="12"/>
  <c r="W56" i="12"/>
  <c r="V56" i="12"/>
  <c r="T56" i="12"/>
  <c r="S56" i="12"/>
  <c r="Q56" i="12"/>
  <c r="P56" i="12"/>
  <c r="N56" i="12"/>
  <c r="M56" i="12"/>
  <c r="K56" i="12"/>
  <c r="J56" i="12"/>
  <c r="H56" i="12"/>
  <c r="G56" i="12"/>
  <c r="E56" i="12"/>
  <c r="D56" i="12"/>
  <c r="B56" i="12"/>
  <c r="AG55" i="12"/>
  <c r="AF55" i="12"/>
  <c r="AG54" i="12"/>
  <c r="AF54" i="12"/>
  <c r="AG53" i="12"/>
  <c r="AF53" i="12"/>
  <c r="AG52" i="12"/>
  <c r="AF52" i="12"/>
  <c r="AG44" i="12"/>
  <c r="AF44" i="12"/>
  <c r="AG43" i="12"/>
  <c r="AF43" i="12"/>
  <c r="AG42" i="12"/>
  <c r="AF42" i="12"/>
  <c r="AG41" i="12"/>
  <c r="AF41" i="12"/>
  <c r="AG40" i="12"/>
  <c r="AF40" i="12"/>
  <c r="AG39" i="12"/>
  <c r="AF39" i="12"/>
  <c r="AG38" i="12"/>
  <c r="AF38" i="12"/>
  <c r="AG37" i="12"/>
  <c r="AF37" i="12"/>
  <c r="AG36" i="12"/>
  <c r="AF36" i="12"/>
  <c r="AG35" i="12"/>
  <c r="AF35" i="12"/>
  <c r="AG34" i="12"/>
  <c r="AF34" i="12"/>
  <c r="AG33" i="12"/>
  <c r="AF33" i="12"/>
  <c r="AG32" i="12"/>
  <c r="AF32" i="12"/>
  <c r="AG31" i="12"/>
  <c r="AF31" i="12"/>
  <c r="AG30" i="12"/>
  <c r="AF30" i="12"/>
  <c r="AG29" i="12"/>
  <c r="AF29" i="12"/>
  <c r="AG27" i="12"/>
  <c r="AF27" i="12"/>
  <c r="AG26" i="12"/>
  <c r="AF26" i="12"/>
  <c r="AG24" i="12"/>
  <c r="AF24" i="12"/>
  <c r="AG23" i="12"/>
  <c r="AF23" i="12"/>
  <c r="AG22" i="12"/>
  <c r="AF22" i="12"/>
  <c r="AG18" i="12"/>
  <c r="AF18" i="12"/>
  <c r="AG17" i="12"/>
  <c r="AF17" i="12"/>
  <c r="AG16" i="12"/>
  <c r="AF16" i="12"/>
  <c r="AG23" i="11"/>
  <c r="AG24" i="11"/>
  <c r="AG25" i="11"/>
  <c r="AF23" i="11"/>
  <c r="AF24" i="11"/>
  <c r="AF25" i="11"/>
  <c r="AE57" i="11"/>
  <c r="AC57" i="11"/>
  <c r="AB57" i="11"/>
  <c r="Z57" i="11"/>
  <c r="Y57" i="11"/>
  <c r="W57" i="11"/>
  <c r="V57" i="11"/>
  <c r="T57" i="11"/>
  <c r="S57" i="11"/>
  <c r="Q57" i="11"/>
  <c r="P57" i="11"/>
  <c r="N57" i="11"/>
  <c r="M57" i="11"/>
  <c r="K57" i="11"/>
  <c r="J57" i="11"/>
  <c r="H57" i="11"/>
  <c r="G57" i="11"/>
  <c r="E57" i="11"/>
  <c r="D57" i="11"/>
  <c r="B57" i="11"/>
  <c r="AG56" i="11"/>
  <c r="AF56" i="11"/>
  <c r="AG55" i="11"/>
  <c r="AF55" i="11"/>
  <c r="AG54" i="11"/>
  <c r="AF54" i="11"/>
  <c r="AG53" i="11"/>
  <c r="AF53" i="11"/>
  <c r="AG45" i="11"/>
  <c r="AF45" i="11"/>
  <c r="AG44" i="11"/>
  <c r="AF44" i="11"/>
  <c r="AG43" i="11"/>
  <c r="AF43" i="11"/>
  <c r="AG42" i="11"/>
  <c r="AF42" i="11"/>
  <c r="AG41" i="11"/>
  <c r="AF41" i="11"/>
  <c r="AG40" i="11"/>
  <c r="AF40" i="11"/>
  <c r="AG39" i="11"/>
  <c r="AF39" i="11"/>
  <c r="AG38" i="11"/>
  <c r="AF38" i="11"/>
  <c r="AG37" i="11"/>
  <c r="AF37" i="11"/>
  <c r="AG36" i="11"/>
  <c r="AF36" i="11"/>
  <c r="AG35" i="11"/>
  <c r="AF35" i="11"/>
  <c r="AG34" i="11"/>
  <c r="AF34" i="11"/>
  <c r="AG33" i="11"/>
  <c r="AF33" i="11"/>
  <c r="AG32" i="11"/>
  <c r="AF32" i="11"/>
  <c r="AG31" i="11"/>
  <c r="AF31" i="11"/>
  <c r="AG30" i="11"/>
  <c r="AF30" i="11"/>
  <c r="AG28" i="11"/>
  <c r="AF28" i="11"/>
  <c r="AG27" i="11"/>
  <c r="AF27" i="11"/>
  <c r="AG22" i="11"/>
  <c r="AF22" i="11"/>
  <c r="AG21" i="11"/>
  <c r="AF21" i="11"/>
  <c r="AG20" i="11"/>
  <c r="AF20" i="11"/>
  <c r="AG19" i="11"/>
  <c r="AF19" i="11"/>
  <c r="AG18" i="11"/>
  <c r="AF18" i="11"/>
  <c r="AG17" i="11"/>
  <c r="AF17" i="11"/>
  <c r="AG16" i="11"/>
  <c r="AF16" i="11"/>
  <c r="AE56" i="13"/>
  <c r="AC56" i="13"/>
  <c r="AB56" i="13"/>
  <c r="Z56" i="13"/>
  <c r="Y56" i="13"/>
  <c r="W56" i="13"/>
  <c r="V56" i="13"/>
  <c r="T56" i="13"/>
  <c r="S56" i="13"/>
  <c r="Q56" i="13"/>
  <c r="P56" i="13"/>
  <c r="N56" i="13"/>
  <c r="M56" i="13"/>
  <c r="K56" i="13"/>
  <c r="J56" i="13"/>
  <c r="H56" i="13"/>
  <c r="G56" i="13"/>
  <c r="E56" i="13"/>
  <c r="D56" i="13"/>
  <c r="B56" i="13"/>
  <c r="AG55" i="13"/>
  <c r="AF55" i="13"/>
  <c r="AG54" i="13"/>
  <c r="AF54" i="13"/>
  <c r="AG53" i="13"/>
  <c r="AF53" i="13"/>
  <c r="AG52" i="13"/>
  <c r="AF52" i="13"/>
  <c r="AG44" i="13"/>
  <c r="AF44" i="13"/>
  <c r="AG43" i="13"/>
  <c r="AF43" i="13"/>
  <c r="AG42" i="13"/>
  <c r="AF42" i="13"/>
  <c r="AG41" i="13"/>
  <c r="AF41" i="13"/>
  <c r="AG40" i="13"/>
  <c r="AF40" i="13"/>
  <c r="AG39" i="13"/>
  <c r="AF39" i="13"/>
  <c r="AG38" i="13"/>
  <c r="AF38" i="13"/>
  <c r="AG37" i="13"/>
  <c r="AF37" i="13"/>
  <c r="AG36" i="13"/>
  <c r="AF36" i="13"/>
  <c r="AG35" i="13"/>
  <c r="AF35" i="13"/>
  <c r="AG34" i="13"/>
  <c r="AF34" i="13"/>
  <c r="AG33" i="13"/>
  <c r="AF33" i="13"/>
  <c r="AG32" i="13"/>
  <c r="AF32" i="13"/>
  <c r="AG31" i="13"/>
  <c r="AF31" i="13"/>
  <c r="AG30" i="13"/>
  <c r="AF30" i="13"/>
  <c r="AG29" i="13"/>
  <c r="AF29" i="13"/>
  <c r="AG27" i="13"/>
  <c r="AF27" i="13"/>
  <c r="AG26" i="13"/>
  <c r="AF26" i="13"/>
  <c r="AG22" i="13"/>
  <c r="AF22" i="13"/>
  <c r="AG21" i="13"/>
  <c r="AF21" i="13"/>
  <c r="AG18" i="13"/>
  <c r="AF18" i="13"/>
  <c r="AG17" i="13"/>
  <c r="AF17" i="13"/>
  <c r="AG16" i="13"/>
  <c r="AF16" i="13"/>
  <c r="AE56" i="4"/>
  <c r="AC56" i="4"/>
  <c r="AB56" i="4"/>
  <c r="Z56" i="4"/>
  <c r="Y56" i="4"/>
  <c r="W56" i="4"/>
  <c r="V56" i="4"/>
  <c r="T56" i="4"/>
  <c r="S56" i="4"/>
  <c r="Q56" i="4"/>
  <c r="P56" i="4"/>
  <c r="N56" i="4"/>
  <c r="M56" i="4"/>
  <c r="K56" i="4"/>
  <c r="J56" i="4"/>
  <c r="H56" i="4"/>
  <c r="G56" i="4"/>
  <c r="E56" i="4"/>
  <c r="D56" i="4"/>
  <c r="B56" i="4"/>
  <c r="AG55" i="4"/>
  <c r="AF55" i="4"/>
  <c r="AG54" i="4"/>
  <c r="AF54" i="4"/>
  <c r="AG53" i="4"/>
  <c r="AF53" i="4"/>
  <c r="AG52" i="4"/>
  <c r="AF52" i="4"/>
  <c r="AG44" i="4"/>
  <c r="AF44" i="4"/>
  <c r="AG43" i="4"/>
  <c r="AF43" i="4"/>
  <c r="AG42" i="4"/>
  <c r="AF42" i="4"/>
  <c r="AG41" i="4"/>
  <c r="AF41" i="4"/>
  <c r="AG40" i="4"/>
  <c r="AF40" i="4"/>
  <c r="AG39" i="4"/>
  <c r="AF39" i="4"/>
  <c r="AG38" i="4"/>
  <c r="AF38" i="4"/>
  <c r="AG37" i="4"/>
  <c r="AF37" i="4"/>
  <c r="AG36" i="4"/>
  <c r="AF36" i="4"/>
  <c r="AG35" i="4"/>
  <c r="AF35" i="4"/>
  <c r="AG34" i="4"/>
  <c r="AF34" i="4"/>
  <c r="AG33" i="4"/>
  <c r="AF33" i="4"/>
  <c r="AG32" i="4"/>
  <c r="AF32" i="4"/>
  <c r="AG31" i="4"/>
  <c r="AF31" i="4"/>
  <c r="AG30" i="4"/>
  <c r="AF30" i="4"/>
  <c r="AG29" i="4"/>
  <c r="AF29" i="4"/>
  <c r="AG27" i="4"/>
  <c r="AF27" i="4"/>
  <c r="AG26" i="4"/>
  <c r="AF26" i="4"/>
  <c r="AF25" i="4"/>
  <c r="AF23" i="4"/>
  <c r="AG22" i="4"/>
  <c r="AF22" i="4"/>
  <c r="AG21" i="4"/>
  <c r="AF21" i="4"/>
  <c r="AG20" i="4"/>
  <c r="AF20" i="4"/>
  <c r="AG19" i="4"/>
  <c r="AF19" i="4"/>
  <c r="AG18" i="4"/>
  <c r="AF18" i="4"/>
  <c r="AG17" i="4"/>
  <c r="AF17" i="4"/>
  <c r="AG16" i="4"/>
  <c r="AF16" i="4"/>
  <c r="AE59" i="7"/>
  <c r="AC59" i="7"/>
  <c r="AB59" i="7"/>
  <c r="Z59" i="7"/>
  <c r="Y59" i="7"/>
  <c r="W59" i="7"/>
  <c r="S59" i="7"/>
  <c r="Q59" i="7"/>
  <c r="J59" i="7"/>
  <c r="H59" i="7"/>
  <c r="G59" i="7"/>
  <c r="E59" i="7"/>
  <c r="D59" i="7"/>
  <c r="B59" i="7"/>
  <c r="AG58" i="7"/>
  <c r="AF58" i="7"/>
  <c r="AG57" i="7"/>
  <c r="AF57" i="7"/>
  <c r="AG56" i="7"/>
  <c r="AF56" i="7"/>
  <c r="AG55" i="7"/>
  <c r="AF55" i="7"/>
  <c r="AG47" i="7"/>
  <c r="AF47" i="7"/>
  <c r="AG46" i="7"/>
  <c r="AF46" i="7"/>
  <c r="AG45" i="7"/>
  <c r="AF45" i="7"/>
  <c r="AG44" i="7"/>
  <c r="AF44" i="7"/>
  <c r="AG43" i="7"/>
  <c r="AF43" i="7"/>
  <c r="AG42" i="7"/>
  <c r="AF42" i="7"/>
  <c r="AG41" i="7"/>
  <c r="AF41" i="7"/>
  <c r="AG40" i="7"/>
  <c r="AF40" i="7"/>
  <c r="AG39" i="7"/>
  <c r="AF39" i="7"/>
  <c r="AG38" i="7"/>
  <c r="AF38" i="7"/>
  <c r="AG37" i="7"/>
  <c r="AF37" i="7"/>
  <c r="AG36" i="7"/>
  <c r="AF36" i="7"/>
  <c r="AG35" i="7"/>
  <c r="AF35" i="7"/>
  <c r="AG34" i="7"/>
  <c r="AF34" i="7"/>
  <c r="AG33" i="7"/>
  <c r="AF33" i="7"/>
  <c r="AG32" i="7"/>
  <c r="AF32" i="7"/>
  <c r="AG30" i="7"/>
  <c r="AF30" i="7"/>
  <c r="AG29" i="7"/>
  <c r="AF29" i="7"/>
  <c r="AG24" i="7"/>
  <c r="AF24" i="7"/>
  <c r="AG23" i="7"/>
  <c r="AF23" i="7"/>
  <c r="AG22" i="7"/>
  <c r="AF22" i="7"/>
  <c r="AG21" i="7"/>
  <c r="AF21" i="7"/>
  <c r="AG18" i="7"/>
  <c r="AF18" i="7"/>
  <c r="AG17" i="7"/>
  <c r="AF17" i="7"/>
  <c r="AG16" i="7"/>
  <c r="AF16" i="7"/>
  <c r="AE57" i="18"/>
  <c r="AC57" i="18"/>
  <c r="AB57" i="18"/>
  <c r="Z57" i="18"/>
  <c r="Y57" i="18"/>
  <c r="W57" i="18"/>
  <c r="V57" i="18"/>
  <c r="T57" i="18"/>
  <c r="S57" i="18"/>
  <c r="Q57" i="18"/>
  <c r="P57" i="18"/>
  <c r="N57" i="18"/>
  <c r="M57" i="18"/>
  <c r="K57" i="18"/>
  <c r="J57" i="18"/>
  <c r="H57" i="18"/>
  <c r="G57" i="18"/>
  <c r="E57" i="18"/>
  <c r="D57" i="18"/>
  <c r="B57" i="18"/>
  <c r="AG56" i="18"/>
  <c r="AF56" i="18"/>
  <c r="AG55" i="18"/>
  <c r="AF55" i="18"/>
  <c r="AG54" i="18"/>
  <c r="AF54" i="18"/>
  <c r="AG53" i="18"/>
  <c r="AF53" i="18"/>
  <c r="AG45" i="18"/>
  <c r="AF45" i="18"/>
  <c r="AG44" i="18"/>
  <c r="AF44" i="18"/>
  <c r="AG43" i="18"/>
  <c r="AF43" i="18"/>
  <c r="AG42" i="18"/>
  <c r="AF42" i="18"/>
  <c r="AG41" i="18"/>
  <c r="AF41" i="18"/>
  <c r="AG40" i="18"/>
  <c r="AF40" i="18"/>
  <c r="AG39" i="18"/>
  <c r="AF39" i="18"/>
  <c r="AG38" i="18"/>
  <c r="AF38" i="18"/>
  <c r="AG37" i="18"/>
  <c r="AF37" i="18"/>
  <c r="AG36" i="18"/>
  <c r="AF36" i="18"/>
  <c r="AG35" i="18"/>
  <c r="AF35" i="18"/>
  <c r="AG34" i="18"/>
  <c r="AF34" i="18"/>
  <c r="AG33" i="18"/>
  <c r="AF33" i="18"/>
  <c r="AG32" i="18"/>
  <c r="AF32" i="18"/>
  <c r="AG31" i="18"/>
  <c r="AF31" i="18"/>
  <c r="AG30" i="18"/>
  <c r="AF30" i="18"/>
  <c r="AG28" i="18"/>
  <c r="AF28" i="18"/>
  <c r="AG27" i="18"/>
  <c r="AF27" i="18"/>
  <c r="AF24" i="18"/>
  <c r="AG19" i="18"/>
  <c r="AF19" i="18"/>
  <c r="AG18" i="18"/>
  <c r="AF18" i="18"/>
  <c r="AG17" i="18"/>
  <c r="AF17" i="18"/>
  <c r="AG16" i="18"/>
  <c r="AF16" i="18"/>
  <c r="AF26" i="17"/>
  <c r="AE57" i="17"/>
  <c r="AC57" i="17"/>
  <c r="AB57" i="17"/>
  <c r="Z57" i="17"/>
  <c r="Y57" i="17"/>
  <c r="W57" i="17"/>
  <c r="V57" i="17"/>
  <c r="T57" i="17"/>
  <c r="S57" i="17"/>
  <c r="Q57" i="17"/>
  <c r="P57" i="17"/>
  <c r="N57" i="17"/>
  <c r="M57" i="17"/>
  <c r="K57" i="17"/>
  <c r="J57" i="17"/>
  <c r="H57" i="17"/>
  <c r="G57" i="17"/>
  <c r="E57" i="17"/>
  <c r="D57" i="17"/>
  <c r="B57" i="17"/>
  <c r="AG56" i="17"/>
  <c r="AF56" i="17"/>
  <c r="AG55" i="17"/>
  <c r="AF55" i="17"/>
  <c r="AG54" i="17"/>
  <c r="AF54" i="17"/>
  <c r="AG53" i="17"/>
  <c r="AF53" i="17"/>
  <c r="AG45" i="17"/>
  <c r="AF45" i="17"/>
  <c r="AG44" i="17"/>
  <c r="AF44" i="17"/>
  <c r="AG43" i="17"/>
  <c r="AF43" i="17"/>
  <c r="AG42" i="17"/>
  <c r="AF42" i="17"/>
  <c r="AG41" i="17"/>
  <c r="AF41" i="17"/>
  <c r="AG40" i="17"/>
  <c r="AF40" i="17"/>
  <c r="AG39" i="17"/>
  <c r="AF39" i="17"/>
  <c r="AG38" i="17"/>
  <c r="AF38" i="17"/>
  <c r="AG37" i="17"/>
  <c r="AF37" i="17"/>
  <c r="AG36" i="17"/>
  <c r="AF36" i="17"/>
  <c r="AG35" i="17"/>
  <c r="AF35" i="17"/>
  <c r="AG34" i="17"/>
  <c r="AF34" i="17"/>
  <c r="AG33" i="17"/>
  <c r="AF33" i="17"/>
  <c r="AG32" i="17"/>
  <c r="AF32" i="17"/>
  <c r="AG31" i="17"/>
  <c r="AF31" i="17"/>
  <c r="AG30" i="17"/>
  <c r="AF30" i="17"/>
  <c r="AG28" i="17"/>
  <c r="AF28" i="17"/>
  <c r="AG27" i="17"/>
  <c r="AF27" i="17"/>
  <c r="AF25" i="17"/>
  <c r="AG24" i="17"/>
  <c r="AF24" i="17"/>
  <c r="AG19" i="17"/>
  <c r="AF19" i="17"/>
  <c r="AG18" i="17"/>
  <c r="AF18" i="17"/>
  <c r="AG17" i="17"/>
  <c r="AF17" i="17"/>
  <c r="AG16" i="17"/>
  <c r="AF16" i="17"/>
  <c r="AF26" i="16"/>
  <c r="AF26" i="10"/>
  <c r="AF26" i="3"/>
  <c r="AG56" i="21" l="1"/>
  <c r="AG56" i="20"/>
  <c r="AG56" i="19"/>
  <c r="AG56" i="15"/>
  <c r="AG56" i="14"/>
  <c r="AG56" i="8"/>
  <c r="AG56" i="12"/>
  <c r="AG57" i="11"/>
  <c r="AG56" i="13"/>
  <c r="AG56" i="4"/>
  <c r="AG59" i="7"/>
  <c r="AG57" i="18"/>
  <c r="AG57" i="17"/>
  <c r="AF59" i="7"/>
  <c r="AF58" i="9"/>
  <c r="AG58" i="9"/>
  <c r="AF56" i="20"/>
  <c r="AF56" i="15"/>
  <c r="AF56" i="21"/>
  <c r="AF56" i="14"/>
  <c r="AF56" i="8"/>
  <c r="AF56" i="12"/>
  <c r="AF57" i="11"/>
  <c r="AF56" i="13"/>
  <c r="AF56" i="4"/>
  <c r="AF57" i="18"/>
  <c r="AF57" i="17"/>
  <c r="AE57" i="16"/>
  <c r="AC57" i="16"/>
  <c r="AB57" i="16"/>
  <c r="Z57" i="16"/>
  <c r="Y57" i="16"/>
  <c r="W57" i="16"/>
  <c r="V57" i="16"/>
  <c r="T57" i="16"/>
  <c r="S57" i="16"/>
  <c r="Q57" i="16"/>
  <c r="P57" i="16"/>
  <c r="N57" i="16"/>
  <c r="M57" i="16"/>
  <c r="K57" i="16"/>
  <c r="J57" i="16"/>
  <c r="H57" i="16"/>
  <c r="G57" i="16"/>
  <c r="E57" i="16"/>
  <c r="D57" i="16"/>
  <c r="B57" i="16"/>
  <c r="AG56" i="16"/>
  <c r="AF56" i="16"/>
  <c r="AG55" i="16"/>
  <c r="AF55" i="16"/>
  <c r="AG54" i="16"/>
  <c r="AF54" i="16"/>
  <c r="AG53" i="16"/>
  <c r="AF53" i="16"/>
  <c r="AG45" i="16"/>
  <c r="AF45" i="16"/>
  <c r="AG44" i="16"/>
  <c r="AF44" i="16"/>
  <c r="AG43" i="16"/>
  <c r="AF43" i="16"/>
  <c r="AG42" i="16"/>
  <c r="AF42" i="16"/>
  <c r="AG41" i="16"/>
  <c r="AF41" i="16"/>
  <c r="AG40" i="16"/>
  <c r="AF40" i="16"/>
  <c r="AG39" i="16"/>
  <c r="AF39" i="16"/>
  <c r="AG38" i="16"/>
  <c r="AF38" i="16"/>
  <c r="AG37" i="16"/>
  <c r="AF37" i="16"/>
  <c r="AG36" i="16"/>
  <c r="AF36" i="16"/>
  <c r="AG35" i="16"/>
  <c r="AF35" i="16"/>
  <c r="AG34" i="16"/>
  <c r="AF34" i="16"/>
  <c r="AG33" i="16"/>
  <c r="AF33" i="16"/>
  <c r="AG32" i="16"/>
  <c r="AF32" i="16"/>
  <c r="AG31" i="16"/>
  <c r="AF31" i="16"/>
  <c r="AG30" i="16"/>
  <c r="AF30" i="16"/>
  <c r="AG28" i="16"/>
  <c r="AF28" i="16"/>
  <c r="AG27" i="16"/>
  <c r="AF27" i="16"/>
  <c r="AG25" i="16"/>
  <c r="AF25" i="16"/>
  <c r="AG24" i="16"/>
  <c r="AF24" i="16"/>
  <c r="AG19" i="16"/>
  <c r="AF19" i="16"/>
  <c r="AG18" i="16"/>
  <c r="AF18" i="16"/>
  <c r="AG17" i="16"/>
  <c r="AF17" i="16"/>
  <c r="AG16" i="16"/>
  <c r="AG57" i="16" s="1"/>
  <c r="AF16" i="16"/>
  <c r="AG55" i="1"/>
  <c r="AF55" i="1"/>
  <c r="AG54" i="1"/>
  <c r="AF54" i="1"/>
  <c r="AF25" i="5"/>
  <c r="AG25" i="5"/>
  <c r="AF57" i="16" l="1"/>
  <c r="AE57" i="10"/>
  <c r="AC57" i="10"/>
  <c r="AB57" i="10"/>
  <c r="Z57" i="10"/>
  <c r="Y57" i="10"/>
  <c r="W57" i="10"/>
  <c r="V57" i="10"/>
  <c r="T57" i="10"/>
  <c r="S57" i="10"/>
  <c r="Q57" i="10"/>
  <c r="P57" i="10"/>
  <c r="N57" i="10"/>
  <c r="M57" i="10"/>
  <c r="K57" i="10"/>
  <c r="J57" i="10"/>
  <c r="H57" i="10"/>
  <c r="G57" i="10"/>
  <c r="E57" i="10"/>
  <c r="D57" i="10"/>
  <c r="B57" i="10"/>
  <c r="AG56" i="10"/>
  <c r="AF56" i="10"/>
  <c r="AG55" i="10"/>
  <c r="AF55" i="10"/>
  <c r="AG54" i="10"/>
  <c r="AF54" i="10"/>
  <c r="AG53" i="10"/>
  <c r="AF53" i="10"/>
  <c r="AG45" i="10"/>
  <c r="AF45" i="10"/>
  <c r="AG44" i="10"/>
  <c r="AF44" i="10"/>
  <c r="AG43" i="10"/>
  <c r="AF43" i="10"/>
  <c r="AG42" i="10"/>
  <c r="AF42" i="10"/>
  <c r="AG41" i="10"/>
  <c r="AF41" i="10"/>
  <c r="AG40" i="10"/>
  <c r="AF40" i="10"/>
  <c r="AG39" i="10"/>
  <c r="AF39" i="10"/>
  <c r="AG38" i="10"/>
  <c r="AF38" i="10"/>
  <c r="AG37" i="10"/>
  <c r="AF37" i="10"/>
  <c r="AG36" i="10"/>
  <c r="AF36" i="10"/>
  <c r="AG35" i="10"/>
  <c r="AF35" i="10"/>
  <c r="AG34" i="10"/>
  <c r="AF34" i="10"/>
  <c r="AG33" i="10"/>
  <c r="AF33" i="10"/>
  <c r="AG32" i="10"/>
  <c r="AF32" i="10"/>
  <c r="AG31" i="10"/>
  <c r="AF31" i="10"/>
  <c r="AG30" i="10"/>
  <c r="AF30" i="10"/>
  <c r="AG28" i="10"/>
  <c r="AF28" i="10"/>
  <c r="AG27" i="10"/>
  <c r="AF27" i="10"/>
  <c r="AG25" i="10"/>
  <c r="AF25" i="10"/>
  <c r="AG24" i="10"/>
  <c r="AF24" i="10"/>
  <c r="AG23" i="10"/>
  <c r="AF23" i="10"/>
  <c r="AG22" i="10"/>
  <c r="AF22" i="10"/>
  <c r="AG21" i="10"/>
  <c r="AF21" i="10"/>
  <c r="AG20" i="10"/>
  <c r="AF20" i="10"/>
  <c r="AG19" i="10"/>
  <c r="AF19" i="10"/>
  <c r="AG18" i="10"/>
  <c r="AF18" i="10"/>
  <c r="AG17" i="10"/>
  <c r="AF17" i="10"/>
  <c r="AG16" i="10"/>
  <c r="AG57" i="10" s="1"/>
  <c r="AF16" i="10"/>
  <c r="AE57" i="3"/>
  <c r="AC57" i="3"/>
  <c r="AB57" i="3"/>
  <c r="Z57" i="3"/>
  <c r="Y57" i="3"/>
  <c r="W57" i="3"/>
  <c r="V57" i="3"/>
  <c r="T57" i="3"/>
  <c r="S57" i="3"/>
  <c r="Q57" i="3"/>
  <c r="P57" i="3"/>
  <c r="N57" i="3"/>
  <c r="M57" i="3"/>
  <c r="K57" i="3"/>
  <c r="J57" i="3"/>
  <c r="H57" i="3"/>
  <c r="G57" i="3"/>
  <c r="E57" i="3"/>
  <c r="D57" i="3"/>
  <c r="B57" i="3"/>
  <c r="AG56" i="3"/>
  <c r="AF56" i="3"/>
  <c r="AG55" i="3"/>
  <c r="AF55" i="3"/>
  <c r="AG54" i="3"/>
  <c r="AF54" i="3"/>
  <c r="AG53" i="3"/>
  <c r="AG57" i="3" s="1"/>
  <c r="AF53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57" i="10" l="1"/>
  <c r="AF21" i="3"/>
  <c r="AF22" i="3"/>
  <c r="AF17" i="3"/>
  <c r="AF18" i="3"/>
  <c r="AF19" i="3"/>
  <c r="AF20" i="3"/>
  <c r="AF23" i="3"/>
  <c r="AF24" i="3"/>
  <c r="AF25" i="3"/>
  <c r="AF27" i="3"/>
  <c r="AF28" i="3"/>
  <c r="AF16" i="3"/>
  <c r="AG14" i="5"/>
  <c r="AG15" i="5"/>
  <c r="AG13" i="5"/>
  <c r="AF13" i="5"/>
  <c r="AG7" i="5"/>
  <c r="AG8" i="5"/>
  <c r="AG9" i="5"/>
  <c r="AG10" i="5"/>
  <c r="AG11" i="5"/>
  <c r="AG12" i="5"/>
  <c r="AF57" i="3" l="1"/>
  <c r="G57" i="5"/>
  <c r="H57" i="5"/>
  <c r="J57" i="5"/>
  <c r="K57" i="5"/>
  <c r="M57" i="5"/>
  <c r="N57" i="5"/>
  <c r="P57" i="5"/>
  <c r="Q57" i="5"/>
  <c r="S57" i="5"/>
  <c r="T57" i="5"/>
  <c r="V57" i="5"/>
  <c r="W57" i="5"/>
  <c r="Y57" i="5"/>
  <c r="Z57" i="5"/>
  <c r="AB57" i="5"/>
  <c r="AC57" i="5"/>
  <c r="AE57" i="5"/>
  <c r="E57" i="5"/>
  <c r="D57" i="5"/>
  <c r="B57" i="5"/>
  <c r="AG17" i="5"/>
  <c r="AG18" i="5"/>
  <c r="AG19" i="5"/>
  <c r="AG20" i="5"/>
  <c r="AG21" i="5"/>
  <c r="AG22" i="5"/>
  <c r="AG23" i="5"/>
  <c r="AG24" i="5"/>
  <c r="AG16" i="5"/>
  <c r="AF17" i="5"/>
  <c r="AF18" i="5"/>
  <c r="AF19" i="5"/>
  <c r="AF20" i="5"/>
  <c r="AF21" i="5"/>
  <c r="AF22" i="5"/>
  <c r="AF23" i="5"/>
  <c r="AF24" i="5"/>
  <c r="AF16" i="5" l="1"/>
  <c r="AF15" i="5" l="1"/>
  <c r="AF14" i="5"/>
  <c r="AG6" i="5"/>
  <c r="AF7" i="5"/>
  <c r="AF8" i="5"/>
  <c r="AF9" i="5"/>
  <c r="AF10" i="5"/>
  <c r="AF11" i="5"/>
  <c r="AF12" i="5"/>
  <c r="AF6" i="5"/>
  <c r="AG56" i="5" l="1"/>
  <c r="AF56" i="5"/>
  <c r="AG55" i="5"/>
  <c r="AF55" i="5"/>
  <c r="AG54" i="5"/>
  <c r="AF54" i="5"/>
  <c r="AG53" i="5"/>
  <c r="AF53" i="5"/>
  <c r="AG45" i="5"/>
  <c r="AF45" i="5"/>
  <c r="AG44" i="5"/>
  <c r="AF44" i="5"/>
  <c r="AG43" i="5"/>
  <c r="AF43" i="5"/>
  <c r="AG42" i="5"/>
  <c r="AF42" i="5"/>
  <c r="AG41" i="5"/>
  <c r="AF41" i="5"/>
  <c r="AG40" i="5"/>
  <c r="AF40" i="5"/>
  <c r="AG39" i="5"/>
  <c r="AF39" i="5"/>
  <c r="AG38" i="5"/>
  <c r="AF38" i="5"/>
  <c r="AG37" i="5"/>
  <c r="AF37" i="5"/>
  <c r="AG36" i="5"/>
  <c r="AF36" i="5"/>
  <c r="AG35" i="5"/>
  <c r="AF35" i="5"/>
  <c r="AG34" i="5"/>
  <c r="AF34" i="5"/>
  <c r="AG33" i="5"/>
  <c r="AF33" i="5"/>
  <c r="AG32" i="5"/>
  <c r="AF32" i="5"/>
  <c r="AG31" i="5"/>
  <c r="AF31" i="5"/>
  <c r="AG30" i="5"/>
  <c r="AF30" i="5"/>
  <c r="AG28" i="5"/>
  <c r="AF28" i="5"/>
  <c r="AG27" i="5"/>
  <c r="AG57" i="5" s="1"/>
  <c r="AF27" i="5"/>
  <c r="AF26" i="5"/>
  <c r="AF57" i="5" l="1"/>
  <c r="AF21" i="1"/>
  <c r="AF22" i="1"/>
  <c r="AG21" i="1"/>
  <c r="AG22" i="1"/>
  <c r="AG28" i="1"/>
  <c r="AG29" i="1"/>
  <c r="AF27" i="1"/>
  <c r="AF28" i="1"/>
  <c r="AF29" i="1"/>
  <c r="AG25" i="1"/>
  <c r="AG26" i="1"/>
  <c r="AF25" i="1"/>
  <c r="AF26" i="1"/>
  <c r="AG17" i="1"/>
  <c r="AF17" i="1"/>
  <c r="AG18" i="1" l="1"/>
  <c r="AG19" i="1"/>
  <c r="AG20" i="1"/>
  <c r="AG23" i="1"/>
  <c r="AG24" i="1"/>
  <c r="AG16" i="1"/>
  <c r="AF18" i="1"/>
  <c r="AF19" i="1"/>
  <c r="AF20" i="1"/>
  <c r="AF23" i="1"/>
  <c r="AF24" i="1"/>
  <c r="AF16" i="1"/>
  <c r="AG14" i="1" l="1"/>
  <c r="AG15" i="1"/>
  <c r="AF14" i="1"/>
  <c r="AF15" i="1"/>
  <c r="AG13" i="1"/>
  <c r="AF13" i="1"/>
  <c r="AG8" i="1"/>
  <c r="AG9" i="1"/>
  <c r="AG10" i="1"/>
  <c r="AG11" i="1"/>
  <c r="AG12" i="1"/>
  <c r="AG7" i="1"/>
  <c r="AG6" i="1"/>
  <c r="AF7" i="1"/>
  <c r="AF8" i="1"/>
  <c r="AF9" i="1"/>
  <c r="AF10" i="1"/>
  <c r="AF11" i="1"/>
  <c r="AF12" i="1"/>
  <c r="AF6" i="1"/>
  <c r="AG56" i="1" l="1"/>
  <c r="AF56" i="1"/>
  <c r="AF57" i="1"/>
  <c r="AG57" i="1"/>
  <c r="AG34" i="1"/>
  <c r="AF34" i="1"/>
  <c r="AG31" i="1"/>
  <c r="AG32" i="1"/>
  <c r="AF31" i="1"/>
  <c r="AF32" i="1"/>
  <c r="AG33" i="1"/>
  <c r="AF33" i="1"/>
  <c r="AG35" i="1"/>
  <c r="AF35" i="1"/>
  <c r="AG38" i="1"/>
  <c r="AG39" i="1"/>
  <c r="AG40" i="1"/>
  <c r="AG41" i="1"/>
  <c r="AG42" i="1"/>
  <c r="AG43" i="1"/>
  <c r="AG44" i="1"/>
  <c r="AG45" i="1"/>
  <c r="AG46" i="1"/>
  <c r="AF38" i="1"/>
  <c r="AF39" i="1"/>
  <c r="AF40" i="1"/>
  <c r="AF41" i="1"/>
  <c r="AF42" i="1"/>
  <c r="AF43" i="1"/>
  <c r="AF44" i="1"/>
  <c r="AF45" i="1"/>
  <c r="AF46" i="1"/>
  <c r="AF37" i="1"/>
  <c r="AG37" i="1"/>
  <c r="AG36" i="1"/>
  <c r="AF36" i="1"/>
  <c r="AG58" i="1" l="1"/>
  <c r="AF58" i="1" l="1"/>
  <c r="AE58" i="1"/>
  <c r="AC58" i="1"/>
  <c r="AB58" i="1"/>
  <c r="Z58" i="1"/>
  <c r="Y58" i="1"/>
  <c r="W58" i="1"/>
  <c r="V58" i="1"/>
  <c r="T58" i="1"/>
  <c r="S58" i="1"/>
  <c r="Q58" i="1"/>
  <c r="P58" i="1"/>
  <c r="N58" i="1"/>
  <c r="M58" i="1"/>
  <c r="K58" i="1"/>
  <c r="J58" i="1"/>
  <c r="H58" i="1"/>
  <c r="G58" i="1"/>
  <c r="E58" i="1"/>
  <c r="D58" i="1"/>
  <c r="B58" i="1"/>
</calcChain>
</file>

<file path=xl/sharedStrings.xml><?xml version="1.0" encoding="utf-8"?>
<sst xmlns="http://schemas.openxmlformats.org/spreadsheetml/2006/main" count="4984" uniqueCount="222">
  <si>
    <t>Tantárgyak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</si>
  <si>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</si>
  <si>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</si>
  <si>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</si>
  <si>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</si>
  <si>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</si>
  <si>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</si>
  <si>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</si>
  <si>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</si>
  <si>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</si>
  <si>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</si>
  <si>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Ó</t>
  </si>
  <si>
    <t>Kr</t>
  </si>
  <si>
    <t>Ko</t>
  </si>
  <si>
    <t xml:space="preserve">Ko </t>
  </si>
  <si>
    <t xml:space="preserve">Gy </t>
  </si>
  <si>
    <t>Népzene</t>
  </si>
  <si>
    <t>Művészettörténet</t>
  </si>
  <si>
    <t>Zongora főtárgy 1-8</t>
  </si>
  <si>
    <t>Kamarazene 1-8</t>
  </si>
  <si>
    <t>Szabadon választott tárgyak</t>
  </si>
  <si>
    <t>Gy</t>
  </si>
  <si>
    <t xml:space="preserve">Aí </t>
  </si>
  <si>
    <t>ÖSZGY</t>
  </si>
  <si>
    <t>Portfólió</t>
  </si>
  <si>
    <t>Összesen:</t>
  </si>
  <si>
    <t>Kamarazene 1-6</t>
  </si>
  <si>
    <t>Ált. és magyar zenetörténet 1-6</t>
  </si>
  <si>
    <t>Ált. és magyar zenetörténet szigorlat</t>
  </si>
  <si>
    <t>Sz</t>
  </si>
  <si>
    <t>Szolfézs 1-5</t>
  </si>
  <si>
    <t>Zeneelmélet 1-5</t>
  </si>
  <si>
    <t>Műelemzés, analízis 1-2</t>
  </si>
  <si>
    <t>Szolfézs, zeelmélet, műelemzés szigorlat</t>
  </si>
  <si>
    <t>Filozófiatörténet</t>
  </si>
  <si>
    <t xml:space="preserve">(Zenei) akusztika </t>
  </si>
  <si>
    <t>Testnevelés</t>
  </si>
  <si>
    <t>Mesterkurzus (tömb.)</t>
  </si>
  <si>
    <t>Kíséret, lapról játék</t>
  </si>
  <si>
    <t>Énekkar 1-8</t>
  </si>
  <si>
    <t>Repertoárismeret</t>
  </si>
  <si>
    <t>Szakmai idegen nyelv</t>
  </si>
  <si>
    <t>Ütőhangszer főtárgy 1-8</t>
  </si>
  <si>
    <t>Korrepetíció 1-6</t>
  </si>
  <si>
    <t>Hangszermetodika és repertoárismeret</t>
  </si>
  <si>
    <t>K</t>
  </si>
  <si>
    <t>Zenekar 1-4</t>
  </si>
  <si>
    <t>Rézfúvós együttes 1-6</t>
  </si>
  <si>
    <t>Zongora kötelező 1-2</t>
  </si>
  <si>
    <t>Gordonka főtárgy 1-6</t>
  </si>
  <si>
    <t>Hangszermetodika és repertoárismeret 1-4</t>
  </si>
  <si>
    <t>Vonósegyüttes  1-2</t>
  </si>
  <si>
    <t>Kamarazene (opcionálisan vonósnégyes) 1-6</t>
  </si>
  <si>
    <t>Szakmai idegen nyelv 1-2</t>
  </si>
  <si>
    <t>Csembaló játék</t>
  </si>
  <si>
    <t>Zongora hangszerkarbantartás</t>
  </si>
  <si>
    <t>Continuo-játék 1-2</t>
  </si>
  <si>
    <t>Orgonaismeret 1-2</t>
  </si>
  <si>
    <t>Hangszermetodika és repertoárismeret 1-3</t>
  </si>
  <si>
    <t>Gitár főtárgy 1-6</t>
  </si>
  <si>
    <t>Korrepetíció 1-2</t>
  </si>
  <si>
    <t>Zenekar (Gitárzenekar) 1-6</t>
  </si>
  <si>
    <t>Zenekar 1-6</t>
  </si>
  <si>
    <t>Furulya főtárgy 1-6</t>
  </si>
  <si>
    <t>Consort játék 1-2</t>
  </si>
  <si>
    <t>Díszítéstan 1-4</t>
  </si>
  <si>
    <t>Olasz zenei szaknyelv 1-2</t>
  </si>
  <si>
    <t>Metodika és repertoárismeret</t>
  </si>
  <si>
    <t>Színpadi beszéd és játék 1-2</t>
  </si>
  <si>
    <t>Idegen nyelvű előadói gyakorlat 1-4</t>
  </si>
  <si>
    <t>Német zenei szaknyelv 1-2</t>
  </si>
  <si>
    <t>Kürt főtárgy 1-6</t>
  </si>
  <si>
    <t>Hegedű főtárgy 1-6</t>
  </si>
  <si>
    <t>Mélyhegedű kötelező 1-2</t>
  </si>
  <si>
    <t>Mélyhegedű főtárgy 1-6</t>
  </si>
  <si>
    <t>Gordon főtárgy 1-6</t>
  </si>
  <si>
    <t>Fuvola főtárgy 1-6</t>
  </si>
  <si>
    <t>Hangszermetodika és zenekari repertoárismeret 1-2</t>
  </si>
  <si>
    <t>Oboa főtárgy 1-6</t>
  </si>
  <si>
    <t>Trombita főtárgy 1-8</t>
  </si>
  <si>
    <t>Harsona főtárgy 1-8</t>
  </si>
  <si>
    <t>Tuba főtárgy 1-6</t>
  </si>
  <si>
    <t>Szaxofon főtárgy 1-6</t>
  </si>
  <si>
    <t>Fúvószenekar 1-6</t>
  </si>
  <si>
    <t>Zongora 1-8</t>
  </si>
  <si>
    <t>Hangképzés 1-6</t>
  </si>
  <si>
    <t xml:space="preserve">aí </t>
  </si>
  <si>
    <t>Zeneszerzés 1-2</t>
  </si>
  <si>
    <t>Liturgika</t>
  </si>
  <si>
    <t>Népének 1-4</t>
  </si>
  <si>
    <t>Vallástörténet és bibliaismeret</t>
  </si>
  <si>
    <t>Latin szakmai nyelv 1-6</t>
  </si>
  <si>
    <t>Transzponálás-partitíúra olvasás 1-4</t>
  </si>
  <si>
    <t>Beszéd és recitációs gyakorlat 1-4</t>
  </si>
  <si>
    <t>Zenekari repertoárismeret 1-6</t>
  </si>
  <si>
    <t>Continuo játék 1-2</t>
  </si>
  <si>
    <t>Tabulatúra 1-2</t>
  </si>
  <si>
    <t>Főtárgy szeminárium 1-6</t>
  </si>
  <si>
    <t>A nevelés pszichológiai alapjai 1</t>
  </si>
  <si>
    <t>A nevelés pszichológiai alapjai 2</t>
  </si>
  <si>
    <t>Anyanyelvi ismeretek</t>
  </si>
  <si>
    <t>A nevelés szociálpszichológiája</t>
  </si>
  <si>
    <t>Bevezetés a zenepszichológiába</t>
  </si>
  <si>
    <t>A zenei előadás pszichológiája</t>
  </si>
  <si>
    <t>Didaktika</t>
  </si>
  <si>
    <t>Pedagógiai folyamat 1 (folyamattervezés)</t>
  </si>
  <si>
    <t>A tanári pálya komplex kérdései</t>
  </si>
  <si>
    <t>Zeneközvetítés, koncertpedagógia</t>
  </si>
  <si>
    <t>Zenepedagógia</t>
  </si>
  <si>
    <t>Tehetséggondozás</t>
  </si>
  <si>
    <t>Zenepedagógiai kísérő szeminárium</t>
  </si>
  <si>
    <t>Iskolai mentálhigiéné</t>
  </si>
  <si>
    <t>Nevelésszociológia</t>
  </si>
  <si>
    <t>IKT az oktatásban</t>
  </si>
  <si>
    <t>Társadalompedagógia</t>
  </si>
  <si>
    <t>Szakmódszertan-szakdidaktika 1-4</t>
  </si>
  <si>
    <t>Szakmódszertani kísérő szeminárium</t>
  </si>
  <si>
    <t>Hospitálás 1-2 (A típusú tanítási gyakorlat)</t>
  </si>
  <si>
    <t>Tanítási gyakorlat 1-3 (B tíusú tanítási gyakorlat)</t>
  </si>
  <si>
    <t>Közösségi pedagógia gyakorlat</t>
  </si>
  <si>
    <t>Szakdolgozat (Diploma konzultáció)</t>
  </si>
  <si>
    <t>Diploma hangverseny (főtárgy zárószigorlat)</t>
  </si>
  <si>
    <t>Repertoárismeret 1-3</t>
  </si>
  <si>
    <t>Improvizáció 1-2</t>
  </si>
  <si>
    <t>Fagott főtárgy 1-6</t>
  </si>
  <si>
    <t>Magánének főtárgy 1-8</t>
  </si>
  <si>
    <t>Kamaraének 1-8</t>
  </si>
  <si>
    <t>Orgona 1-8</t>
  </si>
  <si>
    <t>GY</t>
  </si>
  <si>
    <t>Fúvószenekar 1-7</t>
  </si>
  <si>
    <t>Korrepetíció 1-8</t>
  </si>
  <si>
    <t>Rézfúvós együttes 1-7</t>
  </si>
  <si>
    <t>Zenekar (Szaxofonegyüttes)  1-8</t>
  </si>
  <si>
    <t>Zenekar 1-8</t>
  </si>
  <si>
    <t>Kamarazene (opcionálisan vonósnégyes) 1-8</t>
  </si>
  <si>
    <t>Szinpadi  szerepgyakorlat 1-8</t>
  </si>
  <si>
    <t>Műismeret, hangverseny-tapasztalat 1-6</t>
  </si>
  <si>
    <t>Vezénylési gyakorlat 1-8</t>
  </si>
  <si>
    <t>Gregorián 1-8</t>
  </si>
  <si>
    <t>Liturgikus orgonajáték és improvizáció 1-4</t>
  </si>
  <si>
    <t>Gitárzenekari repertoárismeret 1-6</t>
  </si>
  <si>
    <t>Zenekari repertoárismeret 1-8</t>
  </si>
  <si>
    <t>Egyházzene irodalom, repertoárismeret 1-6</t>
  </si>
  <si>
    <t>Orgona főtárgy 1-8</t>
  </si>
  <si>
    <t>Osztatlan tanárképzés (4+1)</t>
  </si>
  <si>
    <t>Kétszakos Osztatlan tanárképzés (4+1)</t>
  </si>
  <si>
    <t>Zongoratanár</t>
  </si>
  <si>
    <t>Ének-zene-zeneismeret tanár</t>
  </si>
  <si>
    <t>Orgonatanár</t>
  </si>
  <si>
    <t>Hegedűtanár</t>
  </si>
  <si>
    <t>Mélyhegedűtanár</t>
  </si>
  <si>
    <t>Gordonkatanár</t>
  </si>
  <si>
    <t>Gordontanár</t>
  </si>
  <si>
    <t>Gitártanár</t>
  </si>
  <si>
    <t>Furulyatanár</t>
  </si>
  <si>
    <t>Fuvolatanár</t>
  </si>
  <si>
    <t>Oboatanár</t>
  </si>
  <si>
    <t>Klarinéttanár</t>
  </si>
  <si>
    <t>Szaxofontanár</t>
  </si>
  <si>
    <t>Fagott-tanár</t>
  </si>
  <si>
    <t>Kürttanár</t>
  </si>
  <si>
    <t>Trombitatanár</t>
  </si>
  <si>
    <t>Harsonatanár</t>
  </si>
  <si>
    <t>Tubatanár</t>
  </si>
  <si>
    <t>Ütőhangszertanár</t>
  </si>
  <si>
    <t>Magánénektanár</t>
  </si>
  <si>
    <t>Egyházzenetanár</t>
  </si>
  <si>
    <t>ZENETANÁR szak ZONGORATANÁR szakirány</t>
  </si>
  <si>
    <t>SZAKTERÜLETI ISMERETEK</t>
  </si>
  <si>
    <t>TANÁRI FELKÉSZÍTÉS</t>
  </si>
  <si>
    <t>Összefüggő egyéni iskolai gyakorlat</t>
  </si>
  <si>
    <t>Választható tantárgyak (egy kurust kell választani a képzés során)</t>
  </si>
  <si>
    <t xml:space="preserve">K </t>
  </si>
  <si>
    <t>Ajánlott tanterv a 2017/2018. tanévtől</t>
  </si>
  <si>
    <t>ZENETANÁR szak ORGONATANÁR szakirány</t>
  </si>
  <si>
    <t>ZENETANÁR szak ÜTŐHANGSZERTANÁR szakirány</t>
  </si>
  <si>
    <t>ZENETANÁR szak KÜRTANÁR szakirány</t>
  </si>
  <si>
    <t>ZENETANÁR szak TROMBITATANÁR szakirány</t>
  </si>
  <si>
    <t>ZENETANÁR szak HARSONATANÁR szakirány</t>
  </si>
  <si>
    <t>ZENETANÁR szak TUBATANÁR szakirány</t>
  </si>
  <si>
    <t>ZENETANÁR szak GITÁRTANÁR szakirány</t>
  </si>
  <si>
    <t>ZENETANÁR szak GORDONKATANÁR szakirány</t>
  </si>
  <si>
    <t>ZENETANÁR szak GORDONTANÁR szakirány</t>
  </si>
  <si>
    <t>ZENETANÁR szak HEGEDŰTANÁR szakirány</t>
  </si>
  <si>
    <t>ZENETANÁR szak MÉLYHEGEDŰTANÁR szakirány</t>
  </si>
  <si>
    <t>ZENETANÁR szak FURULYATANÁR szakirány</t>
  </si>
  <si>
    <t>ZENETANÁR szak FUVOLATANÁR szakirány</t>
  </si>
  <si>
    <t>ZENETANÁR szak OBOATANÁR szakirány</t>
  </si>
  <si>
    <t>ZENETANÁR szak KLARINÉTTANÁR szakirány</t>
  </si>
  <si>
    <t>Klarinét főtárgy 1-8</t>
  </si>
  <si>
    <t>ZENETANÁR szak FAGOTT-TANÁR szakirány</t>
  </si>
  <si>
    <t>ZENETANÁR szak SZAXOFONTANÁR szakirány</t>
  </si>
  <si>
    <t>Szakmai zárószigorlat (záróliturgia)</t>
  </si>
  <si>
    <t>ZENETANÁR szak EGYHÁZZENETANÁR szakirány</t>
  </si>
  <si>
    <t>Szi</t>
  </si>
  <si>
    <t>Gregorián szigorlat</t>
  </si>
  <si>
    <t>Zenetörténet, zeneirodalom</t>
  </si>
  <si>
    <t>Zenei ismeretterjesztés</t>
  </si>
  <si>
    <t xml:space="preserve">Szolfézs </t>
  </si>
  <si>
    <t>Zeneelmélet</t>
  </si>
  <si>
    <t>Vezénylési gyakorlat</t>
  </si>
  <si>
    <t>Kargyakorlat</t>
  </si>
  <si>
    <t>Karirodalom, repertoárismeret</t>
  </si>
  <si>
    <t>Hangképzés</t>
  </si>
  <si>
    <t>Stílusismeret, műelemzés</t>
  </si>
  <si>
    <t>Zongora és zongorakíséret</t>
  </si>
  <si>
    <t>Zenepedagógiai repertoárismeret</t>
  </si>
  <si>
    <t>A zeneoktatás története</t>
  </si>
  <si>
    <t>Transzponálás-partitíúra olvasás, continuo játék</t>
  </si>
  <si>
    <t>Hangszerismeret</t>
  </si>
  <si>
    <t>Zeneszerzési ismeretek</t>
  </si>
  <si>
    <t>Kórushangképzés</t>
  </si>
  <si>
    <t>Beszédgyakorlat</t>
  </si>
  <si>
    <t>Olasz szakmai nyelv</t>
  </si>
  <si>
    <t>ZENETANÁR szak ÉNEK-ZENE TANÁR-ZENHEISMERET-TANÁR szakirány</t>
  </si>
  <si>
    <t>Szakmódszertan (iskolai ének-zene)</t>
  </si>
  <si>
    <t>Szakmódszertan (zeneiskolai zeneismeret)</t>
  </si>
  <si>
    <t xml:space="preserve">Kamarazene </t>
  </si>
  <si>
    <t>Szolfézs, zeneelmélet szigorlat</t>
  </si>
  <si>
    <t>Kargyakorlat, karvezetés</t>
  </si>
  <si>
    <t>ZENETANÁR szak MAGÁNÉNEKTANÁR szakirány</t>
  </si>
  <si>
    <t>Zongora kötelező 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</si>
</sst>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b/>
      <sz val="8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15" fillId="0" borderId="0"/>
    <xf numFmtId="0" fontId="2" fillId="0" borderId="0"/>
    <xf numFmtId="0" fontId="19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</cellStyleXfs>
  <cellXfs count="555">
    <xf numFmtId="0" fontId="0" fillId="0" borderId="0" xfId="0"/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1" fontId="9" fillId="3" borderId="18" xfId="0" applyNumberFormat="1" applyFont="1" applyFill="1" applyBorder="1" applyAlignment="1">
      <alignment horizontal="center" vertical="center" wrapText="1"/>
    </xf>
    <xf numFmtId="1" fontId="9" fillId="3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7" fillId="3" borderId="17" xfId="0" applyNumberFormat="1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vertical="center"/>
    </xf>
    <xf numFmtId="1" fontId="7" fillId="3" borderId="15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1" fontId="9" fillId="3" borderId="2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right" vertical="center" shrinkToFit="1"/>
    </xf>
    <xf numFmtId="1" fontId="5" fillId="2" borderId="32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1" applyFont="1" applyAlignment="1">
      <alignment vertical="center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vertical="center"/>
    </xf>
    <xf numFmtId="49" fontId="7" fillId="0" borderId="0" xfId="1" applyNumberFormat="1" applyFont="1" applyAlignment="1">
      <alignment vertical="center" shrinkToFit="1"/>
    </xf>
    <xf numFmtId="49" fontId="7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  <xf numFmtId="49" fontId="4" fillId="2" borderId="42" xfId="0" applyNumberFormat="1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0" fillId="0" borderId="0" xfId="0" applyNumberFormat="1"/>
    <xf numFmtId="49" fontId="16" fillId="0" borderId="0" xfId="0" applyNumberFormat="1" applyFont="1"/>
    <xf numFmtId="49" fontId="3" fillId="0" borderId="0" xfId="3" applyNumberFormat="1" applyFont="1" applyAlignment="1">
      <alignment vertical="center"/>
    </xf>
    <xf numFmtId="0" fontId="3" fillId="0" borderId="0" xfId="3" applyFont="1" applyAlignment="1">
      <alignment vertical="center"/>
    </xf>
    <xf numFmtId="1" fontId="7" fillId="0" borderId="0" xfId="3" applyNumberFormat="1" applyFont="1" applyAlignment="1">
      <alignment horizontal="right" vertical="center"/>
    </xf>
    <xf numFmtId="1" fontId="7" fillId="0" borderId="0" xfId="3" applyNumberFormat="1" applyFont="1" applyAlignment="1">
      <alignment vertical="center"/>
    </xf>
    <xf numFmtId="49" fontId="7" fillId="0" borderId="0" xfId="3" applyNumberFormat="1" applyFont="1" applyAlignment="1">
      <alignment vertical="center" shrinkToFit="1"/>
    </xf>
    <xf numFmtId="49" fontId="7" fillId="0" borderId="0" xfId="3" applyNumberFormat="1" applyFont="1" applyAlignment="1">
      <alignment horizontal="center" vertical="center"/>
    </xf>
    <xf numFmtId="49" fontId="9" fillId="0" borderId="0" xfId="3" applyNumberFormat="1" applyFont="1" applyAlignment="1">
      <alignment horizontal="center" vertical="center"/>
    </xf>
    <xf numFmtId="49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1" fontId="18" fillId="0" borderId="30" xfId="0" applyNumberFormat="1" applyFont="1" applyBorder="1" applyAlignment="1">
      <alignment horizontal="center" vertical="center" wrapText="1"/>
    </xf>
    <xf numFmtId="1" fontId="18" fillId="0" borderId="33" xfId="0" applyNumberFormat="1" applyFont="1" applyBorder="1" applyAlignment="1">
      <alignment horizontal="center" vertical="center" wrapText="1"/>
    </xf>
    <xf numFmtId="1" fontId="4" fillId="2" borderId="55" xfId="0" applyNumberFormat="1" applyFont="1" applyFill="1" applyBorder="1" applyAlignment="1">
      <alignment horizontal="center" vertical="center" wrapText="1"/>
    </xf>
    <xf numFmtId="1" fontId="18" fillId="2" borderId="9" xfId="0" applyNumberFormat="1" applyFont="1" applyFill="1" applyBorder="1" applyAlignment="1">
      <alignment horizontal="center" vertical="center" wrapText="1"/>
    </xf>
    <xf numFmtId="0" fontId="20" fillId="5" borderId="15" xfId="4" applyFont="1" applyFill="1" applyBorder="1" applyAlignment="1">
      <alignment horizontal="center" vertical="center" wrapText="1"/>
    </xf>
    <xf numFmtId="0" fontId="20" fillId="2" borderId="0" xfId="4" applyFont="1" applyFill="1" applyBorder="1" applyAlignment="1">
      <alignment horizontal="center" vertical="center"/>
    </xf>
    <xf numFmtId="0" fontId="20" fillId="4" borderId="15" xfId="4" applyFont="1" applyFill="1" applyBorder="1" applyAlignment="1">
      <alignment horizontal="center" vertical="center" wrapText="1"/>
    </xf>
    <xf numFmtId="0" fontId="1" fillId="2" borderId="0" xfId="4" applyFill="1" applyBorder="1" applyAlignment="1">
      <alignment vertical="center"/>
    </xf>
    <xf numFmtId="0" fontId="21" fillId="2" borderId="0" xfId="4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 wrapText="1"/>
    </xf>
    <xf numFmtId="1" fontId="7" fillId="0" borderId="18" xfId="0" applyNumberFormat="1" applyFont="1" applyFill="1" applyBorder="1" applyAlignment="1">
      <alignment horizontal="right" vertical="center" wrapText="1"/>
    </xf>
    <xf numFmtId="49" fontId="7" fillId="0" borderId="24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1" fontId="6" fillId="0" borderId="49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right" vertical="center" wrapText="1"/>
    </xf>
    <xf numFmtId="1" fontId="7" fillId="0" borderId="27" xfId="1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vertical="center" wrapText="1"/>
    </xf>
    <xf numFmtId="49" fontId="7" fillId="0" borderId="24" xfId="0" applyNumberFormat="1" applyFont="1" applyFill="1" applyBorder="1" applyAlignment="1">
      <alignment vertical="center" shrinkToFit="1"/>
    </xf>
    <xf numFmtId="49" fontId="6" fillId="0" borderId="5" xfId="0" applyNumberFormat="1" applyFont="1" applyBorder="1" applyAlignment="1">
      <alignment horizontal="center" vertical="center" wrapText="1"/>
    </xf>
    <xf numFmtId="49" fontId="6" fillId="2" borderId="42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right" vertical="center" shrinkToFit="1"/>
    </xf>
    <xf numFmtId="1" fontId="6" fillId="2" borderId="30" xfId="0" applyNumberFormat="1" applyFont="1" applyFill="1" applyBorder="1" applyAlignment="1">
      <alignment horizontal="center" vertical="center" wrapText="1"/>
    </xf>
    <xf numFmtId="1" fontId="6" fillId="2" borderId="31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/>
    </xf>
    <xf numFmtId="49" fontId="4" fillId="2" borderId="43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49" fontId="6" fillId="2" borderId="63" xfId="0" applyNumberFormat="1" applyFont="1" applyFill="1" applyBorder="1" applyAlignment="1">
      <alignment horizontal="center" vertical="center" wrapText="1"/>
    </xf>
    <xf numFmtId="49" fontId="6" fillId="2" borderId="43" xfId="0" applyNumberFormat="1" applyFont="1" applyFill="1" applyBorder="1" applyAlignment="1">
      <alignment horizontal="center" vertical="center" wrapText="1"/>
    </xf>
    <xf numFmtId="49" fontId="6" fillId="2" borderId="40" xfId="0" applyNumberFormat="1" applyFont="1" applyFill="1" applyBorder="1" applyAlignment="1">
      <alignment horizontal="center" vertical="center" wrapText="1"/>
    </xf>
    <xf numFmtId="49" fontId="6" fillId="2" borderId="30" xfId="0" applyNumberFormat="1" applyFont="1" applyFill="1" applyBorder="1" applyAlignment="1">
      <alignment horizontal="center" vertical="center" wrapText="1"/>
    </xf>
    <xf numFmtId="49" fontId="6" fillId="2" borderId="31" xfId="0" applyNumberFormat="1" applyFont="1" applyFill="1" applyBorder="1" applyAlignment="1">
      <alignment horizontal="center" vertical="center" wrapText="1"/>
    </xf>
    <xf numFmtId="49" fontId="6" fillId="2" borderId="32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7" borderId="7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horizontal="center" vertical="center" wrapText="1"/>
    </xf>
    <xf numFmtId="1" fontId="6" fillId="7" borderId="25" xfId="0" applyNumberFormat="1" applyFont="1" applyFill="1" applyBorder="1" applyAlignment="1">
      <alignment horizontal="center" vertical="center" wrapText="1"/>
    </xf>
    <xf numFmtId="1" fontId="6" fillId="7" borderId="26" xfId="0" applyNumberFormat="1" applyFont="1" applyFill="1" applyBorder="1" applyAlignment="1">
      <alignment horizontal="center" vertical="center" wrapText="1"/>
    </xf>
    <xf numFmtId="1" fontId="6" fillId="7" borderId="17" xfId="0" applyNumberFormat="1" applyFont="1" applyFill="1" applyBorder="1" applyAlignment="1">
      <alignment horizontal="center" vertical="center" wrapText="1"/>
    </xf>
    <xf numFmtId="1" fontId="6" fillId="7" borderId="15" xfId="0" applyNumberFormat="1" applyFont="1" applyFill="1" applyBorder="1" applyAlignment="1">
      <alignment horizontal="center" vertical="center" wrapText="1"/>
    </xf>
    <xf numFmtId="1" fontId="7" fillId="7" borderId="17" xfId="0" applyNumberFormat="1" applyFont="1" applyFill="1" applyBorder="1" applyAlignment="1">
      <alignment horizontal="center" vertical="center" wrapText="1"/>
    </xf>
    <xf numFmtId="1" fontId="7" fillId="7" borderId="15" xfId="0" applyNumberFormat="1" applyFont="1" applyFill="1" applyBorder="1" applyAlignment="1">
      <alignment horizontal="center" vertical="center" wrapText="1"/>
    </xf>
    <xf numFmtId="1" fontId="7" fillId="7" borderId="18" xfId="0" applyNumberFormat="1" applyFont="1" applyFill="1" applyBorder="1" applyAlignment="1">
      <alignment horizontal="center" vertical="center" wrapText="1"/>
    </xf>
    <xf numFmtId="49" fontId="6" fillId="7" borderId="30" xfId="0" applyNumberFormat="1" applyFont="1" applyFill="1" applyBorder="1" applyAlignment="1">
      <alignment horizontal="center" vertical="center" wrapText="1"/>
    </xf>
    <xf numFmtId="49" fontId="6" fillId="7" borderId="31" xfId="0" applyNumberFormat="1" applyFont="1" applyFill="1" applyBorder="1" applyAlignment="1">
      <alignment horizontal="center" vertical="center" wrapText="1"/>
    </xf>
    <xf numFmtId="49" fontId="6" fillId="7" borderId="32" xfId="0" applyNumberFormat="1" applyFont="1" applyFill="1" applyBorder="1" applyAlignment="1">
      <alignment horizontal="center" vertical="center" wrapText="1"/>
    </xf>
    <xf numFmtId="1" fontId="9" fillId="7" borderId="18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 shrinkToFit="1"/>
    </xf>
    <xf numFmtId="49" fontId="7" fillId="0" borderId="22" xfId="0" applyNumberFormat="1" applyFont="1" applyFill="1" applyBorder="1" applyAlignment="1">
      <alignment vertical="center" shrinkToFi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right" vertical="center" wrapText="1"/>
    </xf>
    <xf numFmtId="1" fontId="0" fillId="3" borderId="17" xfId="0" applyNumberFormat="1" applyFont="1" applyFill="1" applyBorder="1" applyAlignment="1">
      <alignment vertical="center"/>
    </xf>
    <xf numFmtId="1" fontId="6" fillId="2" borderId="55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7" borderId="25" xfId="0" applyNumberFormat="1" applyFont="1" applyFill="1" applyBorder="1" applyAlignment="1">
      <alignment horizontal="center" vertical="center" wrapText="1"/>
    </xf>
    <xf numFmtId="1" fontId="7" fillId="7" borderId="26" xfId="0" applyNumberFormat="1" applyFont="1" applyFill="1" applyBorder="1" applyAlignment="1">
      <alignment horizontal="center" vertical="center" wrapText="1"/>
    </xf>
    <xf numFmtId="1" fontId="7" fillId="7" borderId="15" xfId="0" applyNumberFormat="1" applyFont="1" applyFill="1" applyBorder="1" applyAlignment="1">
      <alignment horizontal="center" vertical="center"/>
    </xf>
    <xf numFmtId="1" fontId="7" fillId="7" borderId="0" xfId="0" applyNumberFormat="1" applyFont="1" applyFill="1" applyBorder="1" applyAlignment="1">
      <alignment horizontal="center" vertical="center"/>
    </xf>
    <xf numFmtId="1" fontId="0" fillId="7" borderId="17" xfId="0" applyNumberFormat="1" applyFont="1" applyFill="1" applyBorder="1" applyAlignment="1">
      <alignment vertical="center"/>
    </xf>
    <xf numFmtId="1" fontId="7" fillId="7" borderId="7" xfId="0" applyNumberFormat="1" applyFont="1" applyFill="1" applyBorder="1" applyAlignment="1">
      <alignment horizontal="center" vertical="center" wrapText="1"/>
    </xf>
    <xf numFmtId="1" fontId="7" fillId="7" borderId="8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horizontal="center" vertical="center" wrapText="1"/>
    </xf>
    <xf numFmtId="49" fontId="4" fillId="2" borderId="64" xfId="0" applyNumberFormat="1" applyFont="1" applyFill="1" applyBorder="1" applyAlignment="1">
      <alignment horizontal="center" vertical="center" wrapText="1"/>
    </xf>
    <xf numFmtId="49" fontId="4" fillId="2" borderId="55" xfId="0" applyNumberFormat="1" applyFont="1" applyFill="1" applyBorder="1" applyAlignment="1">
      <alignment horizontal="center" vertical="center" wrapText="1"/>
    </xf>
    <xf numFmtId="49" fontId="6" fillId="2" borderId="65" xfId="0" applyNumberFormat="1" applyFont="1" applyFill="1" applyBorder="1" applyAlignment="1">
      <alignment horizontal="center" vertical="center" wrapText="1"/>
    </xf>
    <xf numFmtId="49" fontId="6" fillId="2" borderId="64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right" vertical="center" wrapText="1"/>
    </xf>
    <xf numFmtId="1" fontId="7" fillId="0" borderId="21" xfId="0" applyNumberFormat="1" applyFont="1" applyFill="1" applyBorder="1" applyAlignment="1">
      <alignment horizontal="right" vertical="center" wrapText="1"/>
    </xf>
    <xf numFmtId="1" fontId="7" fillId="0" borderId="29" xfId="0" applyNumberFormat="1" applyFont="1" applyFill="1" applyBorder="1" applyAlignment="1">
      <alignment horizontal="right" vertical="center" wrapText="1"/>
    </xf>
    <xf numFmtId="1" fontId="7" fillId="0" borderId="17" xfId="1" applyNumberFormat="1" applyFont="1" applyFill="1" applyBorder="1" applyAlignment="1">
      <alignment horizontal="center" vertical="center" wrapText="1"/>
    </xf>
    <xf numFmtId="1" fontId="7" fillId="0" borderId="15" xfId="1" applyNumberFormat="1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6" fillId="0" borderId="25" xfId="1" applyNumberFormat="1" applyFont="1" applyFill="1" applyBorder="1" applyAlignment="1">
      <alignment horizontal="center" vertical="center" wrapText="1"/>
    </xf>
    <xf numFmtId="1" fontId="7" fillId="0" borderId="26" xfId="1" applyNumberFormat="1" applyFont="1" applyFill="1" applyBorder="1" applyAlignment="1">
      <alignment horizontal="center" vertical="center" wrapText="1"/>
    </xf>
    <xf numFmtId="1" fontId="6" fillId="0" borderId="26" xfId="1" applyNumberFormat="1" applyFont="1" applyFill="1" applyBorder="1" applyAlignment="1">
      <alignment horizontal="center" vertical="center" wrapText="1"/>
    </xf>
    <xf numFmtId="1" fontId="6" fillId="0" borderId="17" xfId="1" applyNumberFormat="1" applyFont="1" applyFill="1" applyBorder="1" applyAlignment="1">
      <alignment horizontal="center" vertical="center" wrapText="1"/>
    </xf>
    <xf numFmtId="1" fontId="7" fillId="0" borderId="18" xfId="1" applyNumberFormat="1" applyFont="1" applyFill="1" applyBorder="1" applyAlignment="1">
      <alignment horizontal="center" vertical="center" wrapText="1"/>
    </xf>
    <xf numFmtId="1" fontId="6" fillId="0" borderId="15" xfId="1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vertical="center" wrapText="1"/>
    </xf>
    <xf numFmtId="1" fontId="7" fillId="0" borderId="14" xfId="1" applyNumberFormat="1" applyFont="1" applyFill="1" applyBorder="1" applyAlignment="1">
      <alignment horizontal="center" vertical="center" wrapText="1"/>
    </xf>
    <xf numFmtId="49" fontId="7" fillId="0" borderId="24" xfId="1" applyNumberFormat="1" applyFont="1" applyFill="1" applyBorder="1" applyAlignment="1">
      <alignment vertical="center" shrinkToFit="1"/>
    </xf>
    <xf numFmtId="1" fontId="7" fillId="0" borderId="25" xfId="1" applyNumberFormat="1" applyFont="1" applyFill="1" applyBorder="1" applyAlignment="1">
      <alignment horizontal="right" vertical="center" wrapText="1"/>
    </xf>
    <xf numFmtId="1" fontId="7" fillId="0" borderId="25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7" borderId="7" xfId="1" applyNumberFormat="1" applyFont="1" applyFill="1" applyBorder="1" applyAlignment="1">
      <alignment horizontal="center" vertical="center" wrapText="1"/>
    </xf>
    <xf numFmtId="49" fontId="6" fillId="7" borderId="8" xfId="1" applyNumberFormat="1" applyFont="1" applyFill="1" applyBorder="1" applyAlignment="1">
      <alignment horizontal="center" vertical="center" wrapText="1"/>
    </xf>
    <xf numFmtId="1" fontId="6" fillId="7" borderId="25" xfId="1" applyNumberFormat="1" applyFont="1" applyFill="1" applyBorder="1" applyAlignment="1">
      <alignment horizontal="center" vertical="center" wrapText="1"/>
    </xf>
    <xf numFmtId="1" fontId="6" fillId="7" borderId="26" xfId="1" applyNumberFormat="1" applyFont="1" applyFill="1" applyBorder="1" applyAlignment="1">
      <alignment horizontal="center" vertical="center" wrapText="1"/>
    </xf>
    <xf numFmtId="1" fontId="6" fillId="7" borderId="17" xfId="1" applyNumberFormat="1" applyFont="1" applyFill="1" applyBorder="1" applyAlignment="1">
      <alignment horizontal="center" vertical="center" wrapText="1"/>
    </xf>
    <xf numFmtId="1" fontId="6" fillId="7" borderId="15" xfId="1" applyNumberFormat="1" applyFont="1" applyFill="1" applyBorder="1" applyAlignment="1">
      <alignment horizontal="center" vertical="center" wrapText="1"/>
    </xf>
    <xf numFmtId="1" fontId="7" fillId="7" borderId="17" xfId="1" applyNumberFormat="1" applyFont="1" applyFill="1" applyBorder="1" applyAlignment="1">
      <alignment horizontal="center" vertical="center" wrapText="1"/>
    </xf>
    <xf numFmtId="1" fontId="7" fillId="7" borderId="15" xfId="1" applyNumberFormat="1" applyFont="1" applyFill="1" applyBorder="1" applyAlignment="1">
      <alignment horizontal="center" vertical="center" wrapText="1"/>
    </xf>
    <xf numFmtId="1" fontId="7" fillId="3" borderId="21" xfId="0" applyNumberFormat="1" applyFont="1" applyFill="1" applyBorder="1" applyAlignment="1">
      <alignment horizontal="right" vertical="center" wrapText="1"/>
    </xf>
    <xf numFmtId="1" fontId="7" fillId="3" borderId="29" xfId="0" applyNumberFormat="1" applyFont="1" applyFill="1" applyBorder="1" applyAlignment="1">
      <alignment horizontal="right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9" fillId="0" borderId="56" xfId="0" applyNumberFormat="1" applyFont="1" applyFill="1" applyBorder="1" applyAlignment="1">
      <alignment horizontal="center" vertical="center" wrapText="1"/>
    </xf>
    <xf numFmtId="1" fontId="4" fillId="0" borderId="25" xfId="1" applyNumberFormat="1" applyFont="1" applyFill="1" applyBorder="1" applyAlignment="1">
      <alignment horizontal="center" vertical="center" wrapText="1"/>
    </xf>
    <xf numFmtId="1" fontId="8" fillId="0" borderId="26" xfId="1" applyNumberFormat="1" applyFont="1" applyFill="1" applyBorder="1" applyAlignment="1">
      <alignment horizontal="center" vertical="center" wrapText="1"/>
    </xf>
    <xf numFmtId="1" fontId="9" fillId="0" borderId="27" xfId="1" applyNumberFormat="1" applyFont="1" applyFill="1" applyBorder="1" applyAlignment="1">
      <alignment horizontal="center" vertical="center" wrapText="1"/>
    </xf>
    <xf numFmtId="1" fontId="4" fillId="0" borderId="26" xfId="1" applyNumberFormat="1" applyFont="1" applyFill="1" applyBorder="1" applyAlignment="1">
      <alignment horizontal="center" vertical="center" wrapText="1"/>
    </xf>
    <xf numFmtId="1" fontId="5" fillId="0" borderId="27" xfId="1" applyNumberFormat="1" applyFont="1" applyFill="1" applyBorder="1" applyAlignment="1">
      <alignment horizontal="center" vertical="center" wrapText="1"/>
    </xf>
    <xf numFmtId="1" fontId="5" fillId="0" borderId="56" xfId="1" applyNumberFormat="1" applyFont="1" applyFill="1" applyBorder="1" applyAlignment="1">
      <alignment horizontal="right" vertical="center" wrapText="1"/>
    </xf>
    <xf numFmtId="1" fontId="5" fillId="0" borderId="21" xfId="1" applyNumberFormat="1" applyFont="1" applyFill="1" applyBorder="1" applyAlignment="1">
      <alignment horizontal="right" vertical="center" wrapText="1"/>
    </xf>
    <xf numFmtId="1" fontId="4" fillId="0" borderId="17" xfId="1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1" fontId="9" fillId="0" borderId="18" xfId="1" applyNumberFormat="1" applyFont="1" applyFill="1" applyBorder="1" applyAlignment="1">
      <alignment horizontal="center" vertical="center" wrapText="1"/>
    </xf>
    <xf numFmtId="1" fontId="4" fillId="0" borderId="15" xfId="1" applyNumberFormat="1" applyFont="1" applyFill="1" applyBorder="1" applyAlignment="1">
      <alignment horizontal="center" vertical="center" wrapText="1"/>
    </xf>
    <xf numFmtId="1" fontId="5" fillId="0" borderId="18" xfId="1" applyNumberFormat="1" applyFont="1" applyFill="1" applyBorder="1" applyAlignment="1">
      <alignment horizontal="center" vertical="center" wrapText="1"/>
    </xf>
    <xf numFmtId="1" fontId="5" fillId="0" borderId="27" xfId="1" applyNumberFormat="1" applyFont="1" applyFill="1" applyBorder="1" applyAlignment="1">
      <alignment horizontal="right" vertical="center" wrapText="1"/>
    </xf>
    <xf numFmtId="1" fontId="10" fillId="0" borderId="17" xfId="1" applyNumberFormat="1" applyFont="1" applyFill="1" applyBorder="1" applyAlignment="1">
      <alignment horizontal="center" vertical="center" wrapText="1"/>
    </xf>
    <xf numFmtId="1" fontId="10" fillId="0" borderId="15" xfId="1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right" vertical="center" wrapText="1"/>
    </xf>
    <xf numFmtId="1" fontId="5" fillId="0" borderId="18" xfId="1" applyNumberFormat="1" applyFont="1" applyFill="1" applyBorder="1" applyAlignment="1">
      <alignment horizontal="right" vertical="center" wrapText="1"/>
    </xf>
    <xf numFmtId="1" fontId="10" fillId="0" borderId="14" xfId="0" applyNumberFormat="1" applyFont="1" applyFill="1" applyBorder="1" applyAlignment="1">
      <alignment horizontal="right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" fontId="10" fillId="0" borderId="14" xfId="1" applyNumberFormat="1" applyFont="1" applyFill="1" applyBorder="1" applyAlignment="1">
      <alignment horizontal="center" vertical="center" wrapText="1"/>
    </xf>
    <xf numFmtId="1" fontId="9" fillId="0" borderId="38" xfId="1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right" vertical="center" wrapText="1"/>
    </xf>
    <xf numFmtId="1" fontId="13" fillId="0" borderId="21" xfId="0" applyNumberFormat="1" applyFont="1" applyFill="1" applyBorder="1" applyAlignment="1">
      <alignment horizontal="right" vertical="center" wrapText="1"/>
    </xf>
    <xf numFmtId="1" fontId="10" fillId="0" borderId="26" xfId="1" applyNumberFormat="1" applyFont="1" applyFill="1" applyBorder="1" applyAlignment="1">
      <alignment horizontal="center" vertical="center" wrapText="1"/>
    </xf>
    <xf numFmtId="1" fontId="10" fillId="0" borderId="25" xfId="1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1" fontId="10" fillId="7" borderId="17" xfId="0" applyNumberFormat="1" applyFont="1" applyFill="1" applyBorder="1" applyAlignment="1">
      <alignment horizontal="center" vertical="center" wrapText="1"/>
    </xf>
    <xf numFmtId="1" fontId="10" fillId="7" borderId="15" xfId="0" applyNumberFormat="1" applyFont="1" applyFill="1" applyBorder="1" applyAlignment="1">
      <alignment horizontal="center" vertical="center" wrapText="1"/>
    </xf>
    <xf numFmtId="49" fontId="4" fillId="7" borderId="7" xfId="1" applyNumberFormat="1" applyFont="1" applyFill="1" applyBorder="1" applyAlignment="1">
      <alignment horizontal="center" vertical="center" wrapText="1"/>
    </xf>
    <xf numFmtId="49" fontId="4" fillId="7" borderId="8" xfId="1" applyNumberFormat="1" applyFont="1" applyFill="1" applyBorder="1" applyAlignment="1">
      <alignment horizontal="center" vertical="center" wrapText="1"/>
    </xf>
    <xf numFmtId="49" fontId="5" fillId="7" borderId="9" xfId="1" applyNumberFormat="1" applyFont="1" applyFill="1" applyBorder="1" applyAlignment="1">
      <alignment horizontal="center" vertical="center" wrapText="1"/>
    </xf>
    <xf numFmtId="1" fontId="4" fillId="7" borderId="25" xfId="1" applyNumberFormat="1" applyFont="1" applyFill="1" applyBorder="1" applyAlignment="1">
      <alignment horizontal="center" vertical="center" wrapText="1"/>
    </xf>
    <xf numFmtId="1" fontId="4" fillId="7" borderId="26" xfId="1" applyNumberFormat="1" applyFont="1" applyFill="1" applyBorder="1" applyAlignment="1">
      <alignment horizontal="center" vertical="center" wrapText="1"/>
    </xf>
    <xf numFmtId="1" fontId="5" fillId="7" borderId="27" xfId="1" applyNumberFormat="1" applyFont="1" applyFill="1" applyBorder="1" applyAlignment="1">
      <alignment horizontal="center" vertical="center" wrapText="1"/>
    </xf>
    <xf numFmtId="1" fontId="4" fillId="7" borderId="17" xfId="1" applyNumberFormat="1" applyFont="1" applyFill="1" applyBorder="1" applyAlignment="1">
      <alignment horizontal="center" vertical="center" wrapText="1"/>
    </xf>
    <xf numFmtId="1" fontId="4" fillId="7" borderId="15" xfId="1" applyNumberFormat="1" applyFont="1" applyFill="1" applyBorder="1" applyAlignment="1">
      <alignment horizontal="center" vertical="center" wrapText="1"/>
    </xf>
    <xf numFmtId="1" fontId="5" fillId="7" borderId="18" xfId="1" applyNumberFormat="1" applyFont="1" applyFill="1" applyBorder="1" applyAlignment="1">
      <alignment horizontal="center" vertical="center" wrapText="1"/>
    </xf>
    <xf numFmtId="1" fontId="10" fillId="7" borderId="17" xfId="1" applyNumberFormat="1" applyFont="1" applyFill="1" applyBorder="1" applyAlignment="1">
      <alignment horizontal="center" vertical="center" wrapText="1"/>
    </xf>
    <xf numFmtId="1" fontId="10" fillId="7" borderId="15" xfId="1" applyNumberFormat="1" applyFont="1" applyFill="1" applyBorder="1" applyAlignment="1">
      <alignment horizontal="center" vertical="center" wrapText="1"/>
    </xf>
    <xf numFmtId="1" fontId="9" fillId="7" borderId="18" xfId="1" applyNumberFormat="1" applyFont="1" applyFill="1" applyBorder="1" applyAlignment="1">
      <alignment horizontal="center" vertical="center" wrapText="1"/>
    </xf>
    <xf numFmtId="1" fontId="12" fillId="7" borderId="17" xfId="0" applyNumberFormat="1" applyFont="1" applyFill="1" applyBorder="1" applyAlignment="1">
      <alignment horizontal="center" vertical="center" wrapText="1"/>
    </xf>
    <xf numFmtId="1" fontId="12" fillId="7" borderId="15" xfId="0" applyNumberFormat="1" applyFont="1" applyFill="1" applyBorder="1" applyAlignment="1">
      <alignment horizontal="center" vertical="center" wrapText="1"/>
    </xf>
    <xf numFmtId="1" fontId="12" fillId="7" borderId="1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right" vertical="center" wrapText="1"/>
    </xf>
    <xf numFmtId="1" fontId="5" fillId="0" borderId="18" xfId="0" applyNumberFormat="1" applyFont="1" applyFill="1" applyBorder="1" applyAlignment="1">
      <alignment horizontal="right" vertical="center" wrapText="1"/>
    </xf>
    <xf numFmtId="1" fontId="5" fillId="0" borderId="29" xfId="0" applyNumberFormat="1" applyFont="1" applyFill="1" applyBorder="1" applyAlignment="1">
      <alignment horizontal="right" vertical="center" wrapText="1"/>
    </xf>
    <xf numFmtId="0" fontId="3" fillId="0" borderId="0" xfId="3" applyFont="1" applyFill="1" applyAlignment="1">
      <alignment vertical="center"/>
    </xf>
    <xf numFmtId="49" fontId="4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3" fillId="0" borderId="0" xfId="1" applyFont="1" applyFill="1" applyAlignment="1">
      <alignment vertical="center"/>
    </xf>
    <xf numFmtId="1" fontId="4" fillId="0" borderId="30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4" fillId="0" borderId="55" xfId="0" applyNumberFormat="1" applyFont="1" applyFill="1" applyBorder="1" applyAlignment="1">
      <alignment horizontal="center" vertical="center" wrapText="1"/>
    </xf>
    <xf numFmtId="1" fontId="18" fillId="0" borderId="33" xfId="0" applyNumberFormat="1" applyFont="1" applyFill="1" applyBorder="1" applyAlignment="1">
      <alignment horizontal="center" vertical="center" wrapText="1"/>
    </xf>
    <xf numFmtId="1" fontId="18" fillId="0" borderId="30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 shrinkToFit="1"/>
    </xf>
    <xf numFmtId="49" fontId="7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right" vertical="center" shrinkToFi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55" xfId="0" applyNumberFormat="1" applyFont="1" applyFill="1" applyBorder="1" applyAlignment="1">
      <alignment horizontal="center" vertical="center" wrapText="1"/>
    </xf>
    <xf numFmtId="1" fontId="3" fillId="7" borderId="17" xfId="0" applyNumberFormat="1" applyFont="1" applyFill="1" applyBorder="1" applyAlignment="1">
      <alignment vertical="center"/>
    </xf>
    <xf numFmtId="1" fontId="9" fillId="7" borderId="9" xfId="0" applyNumberFormat="1" applyFont="1" applyFill="1" applyBorder="1" applyAlignment="1">
      <alignment horizontal="center" vertical="center" wrapText="1"/>
    </xf>
    <xf numFmtId="1" fontId="4" fillId="7" borderId="30" xfId="0" applyNumberFormat="1" applyFont="1" applyFill="1" applyBorder="1" applyAlignment="1">
      <alignment horizontal="center" vertical="center" wrapText="1"/>
    </xf>
    <xf numFmtId="1" fontId="4" fillId="7" borderId="55" xfId="0" applyNumberFormat="1" applyFont="1" applyFill="1" applyBorder="1" applyAlignment="1">
      <alignment horizontal="center" vertical="center" wrapText="1"/>
    </xf>
    <xf numFmtId="1" fontId="18" fillId="7" borderId="30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right" vertical="center" wrapText="1"/>
    </xf>
    <xf numFmtId="1" fontId="5" fillId="0" borderId="38" xfId="1" applyNumberFormat="1" applyFont="1" applyFill="1" applyBorder="1" applyAlignment="1">
      <alignment horizontal="right" vertical="center" wrapText="1"/>
    </xf>
    <xf numFmtId="1" fontId="5" fillId="0" borderId="47" xfId="1" applyNumberFormat="1" applyFont="1" applyFill="1" applyBorder="1" applyAlignment="1">
      <alignment horizontal="right" vertical="center" wrapText="1"/>
    </xf>
    <xf numFmtId="1" fontId="5" fillId="0" borderId="46" xfId="1" applyNumberFormat="1" applyFont="1" applyFill="1" applyBorder="1" applyAlignment="1">
      <alignment horizontal="right" vertical="center" wrapText="1"/>
    </xf>
    <xf numFmtId="1" fontId="13" fillId="0" borderId="38" xfId="0" applyNumberFormat="1" applyFont="1" applyFill="1" applyBorder="1" applyAlignment="1">
      <alignment horizontal="right" vertical="center" wrapText="1"/>
    </xf>
    <xf numFmtId="1" fontId="10" fillId="0" borderId="21" xfId="0" applyNumberFormat="1" applyFont="1" applyFill="1" applyBorder="1" applyAlignment="1">
      <alignment horizontal="right" vertical="center" wrapText="1"/>
    </xf>
    <xf numFmtId="1" fontId="12" fillId="0" borderId="21" xfId="0" applyNumberFormat="1" applyFont="1" applyFill="1" applyBorder="1" applyAlignment="1">
      <alignment horizontal="right" vertical="center" wrapText="1"/>
    </xf>
    <xf numFmtId="1" fontId="10" fillId="0" borderId="29" xfId="0" applyNumberFormat="1" applyFont="1" applyFill="1" applyBorder="1" applyAlignment="1">
      <alignment horizontal="right" vertical="center" wrapText="1"/>
    </xf>
    <xf numFmtId="1" fontId="9" fillId="0" borderId="19" xfId="1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right" vertical="center" wrapText="1"/>
    </xf>
    <xf numFmtId="1" fontId="5" fillId="0" borderId="66" xfId="0" applyNumberFormat="1" applyFont="1" applyFill="1" applyBorder="1" applyAlignment="1">
      <alignment horizontal="right" vertical="center" wrapText="1"/>
    </xf>
    <xf numFmtId="1" fontId="5" fillId="0" borderId="13" xfId="0" applyNumberFormat="1" applyFont="1" applyFill="1" applyBorder="1" applyAlignment="1">
      <alignment horizontal="right" vertical="center" wrapText="1"/>
    </xf>
    <xf numFmtId="1" fontId="7" fillId="0" borderId="42" xfId="1" applyNumberFormat="1" applyFont="1" applyFill="1" applyBorder="1" applyAlignment="1">
      <alignment horizontal="center" vertical="center" wrapText="1"/>
    </xf>
    <xf numFmtId="1" fontId="7" fillId="0" borderId="39" xfId="1" applyNumberFormat="1" applyFont="1" applyFill="1" applyBorder="1" applyAlignment="1">
      <alignment horizontal="center" vertical="center" wrapText="1"/>
    </xf>
    <xf numFmtId="1" fontId="9" fillId="0" borderId="44" xfId="1" applyNumberFormat="1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center" vertical="center" wrapText="1"/>
    </xf>
    <xf numFmtId="49" fontId="6" fillId="2" borderId="56" xfId="0" applyNumberFormat="1" applyFont="1" applyFill="1" applyBorder="1" applyAlignment="1">
      <alignment horizontal="center" vertical="center" wrapText="1"/>
    </xf>
    <xf numFmtId="49" fontId="6" fillId="2" borderId="50" xfId="0" applyNumberFormat="1" applyFont="1" applyFill="1" applyBorder="1" applyAlignment="1">
      <alignment horizontal="center" vertical="center" wrapText="1"/>
    </xf>
    <xf numFmtId="49" fontId="6" fillId="2" borderId="51" xfId="0" applyNumberFormat="1" applyFont="1" applyFill="1" applyBorder="1" applyAlignment="1">
      <alignment horizontal="center" vertical="center" wrapText="1"/>
    </xf>
    <xf numFmtId="49" fontId="6" fillId="7" borderId="43" xfId="0" applyNumberFormat="1" applyFont="1" applyFill="1" applyBorder="1" applyAlignment="1">
      <alignment horizontal="center" vertical="center" wrapText="1"/>
    </xf>
    <xf numFmtId="49" fontId="6" fillId="7" borderId="40" xfId="0" applyNumberFormat="1" applyFont="1" applyFill="1" applyBorder="1" applyAlignment="1">
      <alignment horizontal="center" vertical="center" wrapText="1"/>
    </xf>
    <xf numFmtId="49" fontId="6" fillId="7" borderId="63" xfId="0" applyNumberFormat="1" applyFont="1" applyFill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1" fontId="7" fillId="3" borderId="25" xfId="0" applyNumberFormat="1" applyFont="1" applyFill="1" applyBorder="1" applyAlignment="1">
      <alignment horizontal="center" vertical="center" wrapText="1"/>
    </xf>
    <xf numFmtId="1" fontId="9" fillId="3" borderId="27" xfId="0" applyNumberFormat="1" applyFont="1" applyFill="1" applyBorder="1" applyAlignment="1">
      <alignment horizontal="center" vertical="center" wrapText="1"/>
    </xf>
    <xf numFmtId="1" fontId="7" fillId="3" borderId="26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 shrinkToFit="1"/>
    </xf>
    <xf numFmtId="1" fontId="9" fillId="0" borderId="12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right" vertical="center" wrapText="1"/>
    </xf>
    <xf numFmtId="1" fontId="5" fillId="0" borderId="4" xfId="0" applyNumberFormat="1" applyFont="1" applyFill="1" applyBorder="1" applyAlignment="1">
      <alignment horizontal="right" vertical="center" wrapText="1"/>
    </xf>
    <xf numFmtId="1" fontId="7" fillId="0" borderId="9" xfId="0" applyNumberFormat="1" applyFont="1" applyFill="1" applyBorder="1" applyAlignment="1">
      <alignment horizontal="right" vertical="center" wrapText="1"/>
    </xf>
    <xf numFmtId="1" fontId="5" fillId="0" borderId="9" xfId="0" applyNumberFormat="1" applyFont="1" applyFill="1" applyBorder="1" applyAlignment="1">
      <alignment horizontal="right" vertical="center" wrapText="1"/>
    </xf>
    <xf numFmtId="1" fontId="7" fillId="7" borderId="2" xfId="0" applyNumberFormat="1" applyFont="1" applyFill="1" applyBorder="1" applyAlignment="1">
      <alignment horizontal="center" vertical="center" wrapText="1"/>
    </xf>
    <xf numFmtId="1" fontId="7" fillId="7" borderId="3" xfId="0" applyNumberFormat="1" applyFont="1" applyFill="1" applyBorder="1" applyAlignment="1">
      <alignment horizontal="center" vertical="center" wrapText="1"/>
    </xf>
    <xf numFmtId="1" fontId="9" fillId="7" borderId="4" xfId="0" applyNumberFormat="1" applyFont="1" applyFill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vertical="center"/>
    </xf>
    <xf numFmtId="1" fontId="3" fillId="0" borderId="27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horizontal="right" vertical="center" wrapText="1"/>
    </xf>
    <xf numFmtId="1" fontId="5" fillId="0" borderId="41" xfId="0" applyNumberFormat="1" applyFont="1" applyFill="1" applyBorder="1" applyAlignment="1">
      <alignment horizontal="right" vertical="center" wrapText="1"/>
    </xf>
    <xf numFmtId="1" fontId="7" fillId="0" borderId="19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Fill="1" applyBorder="1" applyAlignment="1">
      <alignment horizontal="right" vertical="center" wrapText="1"/>
    </xf>
    <xf numFmtId="1" fontId="5" fillId="0" borderId="5" xfId="1" applyNumberFormat="1" applyFont="1" applyFill="1" applyBorder="1" applyAlignment="1">
      <alignment horizontal="right" vertical="center" wrapText="1"/>
    </xf>
    <xf numFmtId="1" fontId="5" fillId="0" borderId="41" xfId="1" applyNumberFormat="1" applyFont="1" applyFill="1" applyBorder="1" applyAlignment="1">
      <alignment horizontal="right" vertical="center" wrapText="1"/>
    </xf>
    <xf numFmtId="1" fontId="7" fillId="0" borderId="17" xfId="3" applyNumberFormat="1" applyFont="1" applyFill="1" applyBorder="1" applyAlignment="1">
      <alignment horizontal="center" vertical="center" wrapText="1"/>
    </xf>
    <xf numFmtId="1" fontId="7" fillId="0" borderId="15" xfId="3" applyNumberFormat="1" applyFont="1" applyFill="1" applyBorder="1" applyAlignment="1">
      <alignment horizontal="center" vertical="center" wrapText="1"/>
    </xf>
    <xf numFmtId="1" fontId="9" fillId="0" borderId="18" xfId="3" applyNumberFormat="1" applyFont="1" applyFill="1" applyBorder="1" applyAlignment="1">
      <alignment horizontal="center" vertical="center" wrapText="1"/>
    </xf>
    <xf numFmtId="1" fontId="9" fillId="0" borderId="38" xfId="0" applyNumberFormat="1" applyFont="1" applyFill="1" applyBorder="1" applyAlignment="1">
      <alignment horizontal="center" vertical="center" wrapText="1"/>
    </xf>
    <xf numFmtId="49" fontId="18" fillId="2" borderId="44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 wrapText="1"/>
    </xf>
    <xf numFmtId="1" fontId="14" fillId="0" borderId="27" xfId="1" applyNumberFormat="1" applyFont="1" applyFill="1" applyBorder="1" applyAlignment="1">
      <alignment horizontal="center" vertical="center" wrapText="1"/>
    </xf>
    <xf numFmtId="0" fontId="14" fillId="0" borderId="44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49" fontId="18" fillId="2" borderId="63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" fontId="18" fillId="2" borderId="3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1" fontId="18" fillId="0" borderId="32" xfId="0" applyNumberFormat="1" applyFont="1" applyBorder="1" applyAlignment="1">
      <alignment horizontal="center" vertical="center" wrapText="1"/>
    </xf>
    <xf numFmtId="1" fontId="14" fillId="0" borderId="19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28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 wrapText="1"/>
    </xf>
    <xf numFmtId="1" fontId="18" fillId="0" borderId="34" xfId="0" applyNumberFormat="1" applyFont="1" applyBorder="1" applyAlignment="1">
      <alignment horizontal="center" vertical="center" wrapText="1"/>
    </xf>
    <xf numFmtId="49" fontId="18" fillId="2" borderId="9" xfId="0" applyNumberFormat="1" applyFont="1" applyFill="1" applyBorder="1" applyAlignment="1">
      <alignment horizontal="center" vertical="center" wrapText="1"/>
    </xf>
    <xf numFmtId="49" fontId="18" fillId="2" borderId="32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1" fontId="18" fillId="0" borderId="27" xfId="0" applyNumberFormat="1" applyFont="1" applyFill="1" applyBorder="1" applyAlignment="1">
      <alignment horizontal="center" vertical="center" wrapText="1"/>
    </xf>
    <xf numFmtId="1" fontId="18" fillId="0" borderId="18" xfId="0" applyNumberFormat="1" applyFont="1" applyFill="1" applyBorder="1" applyAlignment="1">
      <alignment horizontal="center" vertical="center" wrapText="1"/>
    </xf>
    <xf numFmtId="1" fontId="17" fillId="0" borderId="18" xfId="0" applyNumberFormat="1" applyFont="1" applyFill="1" applyBorder="1" applyAlignment="1">
      <alignment vertical="center"/>
    </xf>
    <xf numFmtId="49" fontId="18" fillId="7" borderId="9" xfId="0" applyNumberFormat="1" applyFont="1" applyFill="1" applyBorder="1" applyAlignment="1">
      <alignment horizontal="center" vertical="center" wrapText="1"/>
    </xf>
    <xf numFmtId="1" fontId="18" fillId="7" borderId="4" xfId="0" applyNumberFormat="1" applyFont="1" applyFill="1" applyBorder="1" applyAlignment="1">
      <alignment horizontal="center" vertical="center" wrapText="1"/>
    </xf>
    <xf numFmtId="1" fontId="18" fillId="7" borderId="27" xfId="0" applyNumberFormat="1" applyFont="1" applyFill="1" applyBorder="1" applyAlignment="1">
      <alignment horizontal="center" vertical="center" wrapText="1"/>
    </xf>
    <xf numFmtId="1" fontId="18" fillId="7" borderId="18" xfId="0" applyNumberFormat="1" applyFont="1" applyFill="1" applyBorder="1" applyAlignment="1">
      <alignment horizontal="center" vertical="center" wrapText="1"/>
    </xf>
    <xf numFmtId="1" fontId="14" fillId="7" borderId="18" xfId="0" applyNumberFormat="1" applyFont="1" applyFill="1" applyBorder="1" applyAlignment="1">
      <alignment horizontal="center" vertical="center" wrapText="1"/>
    </xf>
    <xf numFmtId="49" fontId="18" fillId="7" borderId="32" xfId="0" applyNumberFormat="1" applyFont="1" applyFill="1" applyBorder="1" applyAlignment="1">
      <alignment horizontal="center" vertical="center" wrapText="1"/>
    </xf>
    <xf numFmtId="1" fontId="14" fillId="3" borderId="18" xfId="0" applyNumberFormat="1" applyFont="1" applyFill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vertical="center"/>
    </xf>
    <xf numFmtId="49" fontId="18" fillId="0" borderId="5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right" vertical="center" wrapText="1"/>
    </xf>
    <xf numFmtId="1" fontId="18" fillId="0" borderId="21" xfId="0" applyNumberFormat="1" applyFont="1" applyFill="1" applyBorder="1" applyAlignment="1">
      <alignment horizontal="right" vertical="center" wrapText="1"/>
    </xf>
    <xf numFmtId="1" fontId="18" fillId="0" borderId="41" xfId="0" applyNumberFormat="1" applyFont="1" applyFill="1" applyBorder="1" applyAlignment="1">
      <alignment horizontal="right" vertical="center" wrapText="1"/>
    </xf>
    <xf numFmtId="1" fontId="18" fillId="0" borderId="18" xfId="0" applyNumberFormat="1" applyFont="1" applyFill="1" applyBorder="1" applyAlignment="1">
      <alignment horizontal="right" vertical="center" wrapText="1"/>
    </xf>
    <xf numFmtId="49" fontId="18" fillId="0" borderId="62" xfId="0" applyNumberFormat="1" applyFont="1" applyBorder="1" applyAlignment="1">
      <alignment horizontal="center" vertical="center" wrapText="1"/>
    </xf>
    <xf numFmtId="1" fontId="18" fillId="0" borderId="29" xfId="0" applyNumberFormat="1" applyFont="1" applyFill="1" applyBorder="1" applyAlignment="1">
      <alignment horizontal="right" vertical="center" wrapText="1"/>
    </xf>
    <xf numFmtId="1" fontId="18" fillId="0" borderId="10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 wrapText="1"/>
    </xf>
    <xf numFmtId="49" fontId="18" fillId="2" borderId="65" xfId="0" applyNumberFormat="1" applyFont="1" applyFill="1" applyBorder="1" applyAlignment="1">
      <alignment horizontal="center" vertical="center" wrapText="1"/>
    </xf>
    <xf numFmtId="1" fontId="14" fillId="0" borderId="46" xfId="0" applyNumberFormat="1" applyFont="1" applyFill="1" applyBorder="1" applyAlignment="1">
      <alignment horizontal="center" vertical="center" wrapText="1"/>
    </xf>
    <xf numFmtId="1" fontId="14" fillId="0" borderId="38" xfId="0" applyNumberFormat="1" applyFont="1" applyFill="1" applyBorder="1" applyAlignment="1">
      <alignment horizontal="center" vertical="center" wrapText="1"/>
    </xf>
    <xf numFmtId="1" fontId="14" fillId="7" borderId="27" xfId="0" applyNumberFormat="1" applyFont="1" applyFill="1" applyBorder="1" applyAlignment="1">
      <alignment horizontal="center" vertical="center" wrapText="1"/>
    </xf>
    <xf numFmtId="1" fontId="14" fillId="7" borderId="9" xfId="0" applyNumberFormat="1" applyFont="1" applyFill="1" applyBorder="1" applyAlignment="1">
      <alignment horizontal="center" vertical="center" wrapText="1"/>
    </xf>
    <xf numFmtId="1" fontId="18" fillId="0" borderId="46" xfId="0" applyNumberFormat="1" applyFont="1" applyFill="1" applyBorder="1" applyAlignment="1">
      <alignment horizontal="right" vertical="center" wrapText="1"/>
    </xf>
    <xf numFmtId="1" fontId="18" fillId="0" borderId="38" xfId="0" applyNumberFormat="1" applyFont="1" applyFill="1" applyBorder="1" applyAlignment="1">
      <alignment horizontal="right" vertical="center" wrapText="1"/>
    </xf>
    <xf numFmtId="1" fontId="18" fillId="0" borderId="38" xfId="1" applyNumberFormat="1" applyFont="1" applyFill="1" applyBorder="1" applyAlignment="1">
      <alignment horizontal="right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shrinkToFit="1"/>
    </xf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1" fontId="18" fillId="0" borderId="27" xfId="1" applyNumberFormat="1" applyFont="1" applyFill="1" applyBorder="1" applyAlignment="1">
      <alignment horizontal="center" vertical="center" wrapText="1"/>
    </xf>
    <xf numFmtId="1" fontId="14" fillId="0" borderId="18" xfId="1" applyNumberFormat="1" applyFont="1" applyFill="1" applyBorder="1" applyAlignment="1">
      <alignment horizontal="center" vertical="center" wrapText="1"/>
    </xf>
    <xf numFmtId="1" fontId="18" fillId="0" borderId="18" xfId="1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4" fillId="7" borderId="7" xfId="0" applyNumberFormat="1" applyFont="1" applyFill="1" applyBorder="1" applyAlignment="1">
      <alignment horizontal="center" vertical="center" wrapText="1"/>
    </xf>
    <xf numFmtId="1" fontId="4" fillId="7" borderId="8" xfId="0" applyNumberFormat="1" applyFont="1" applyFill="1" applyBorder="1" applyAlignment="1">
      <alignment horizontal="center" vertical="center" wrapText="1"/>
    </xf>
    <xf numFmtId="1" fontId="5" fillId="7" borderId="9" xfId="0" applyNumberFormat="1" applyFont="1" applyFill="1" applyBorder="1" applyAlignment="1">
      <alignment horizontal="center" vertical="center" wrapText="1"/>
    </xf>
    <xf numFmtId="1" fontId="10" fillId="7" borderId="18" xfId="0" applyNumberFormat="1" applyFont="1" applyFill="1" applyBorder="1" applyAlignment="1">
      <alignment horizontal="center" vertical="center" wrapText="1"/>
    </xf>
    <xf numFmtId="0" fontId="0" fillId="0" borderId="0" xfId="0" applyFont="1"/>
    <xf numFmtId="1" fontId="8" fillId="0" borderId="18" xfId="0" applyNumberFormat="1" applyFont="1" applyFill="1" applyBorder="1" applyAlignment="1">
      <alignment horizontal="center" vertical="center" wrapText="1"/>
    </xf>
    <xf numFmtId="1" fontId="9" fillId="0" borderId="44" xfId="0" applyNumberFormat="1" applyFont="1" applyFill="1" applyBorder="1" applyAlignment="1">
      <alignment horizontal="center" vertical="center" wrapText="1"/>
    </xf>
    <xf numFmtId="1" fontId="10" fillId="7" borderId="25" xfId="0" applyNumberFormat="1" applyFont="1" applyFill="1" applyBorder="1" applyAlignment="1">
      <alignment horizontal="center" vertical="center" wrapText="1"/>
    </xf>
    <xf numFmtId="1" fontId="10" fillId="7" borderId="26" xfId="0" applyNumberFormat="1" applyFont="1" applyFill="1" applyBorder="1" applyAlignment="1">
      <alignment horizontal="center" vertical="center" wrapText="1"/>
    </xf>
    <xf numFmtId="1" fontId="10" fillId="7" borderId="2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" fontId="10" fillId="0" borderId="49" xfId="1" applyNumberFormat="1" applyFont="1" applyFill="1" applyBorder="1" applyAlignment="1">
      <alignment horizontal="center" vertical="center" wrapText="1"/>
    </xf>
    <xf numFmtId="1" fontId="9" fillId="0" borderId="46" xfId="1" applyNumberFormat="1" applyFont="1" applyFill="1" applyBorder="1" applyAlignment="1">
      <alignment horizontal="center" vertical="center" wrapText="1"/>
    </xf>
    <xf numFmtId="1" fontId="9" fillId="0" borderId="28" xfId="1" applyNumberFormat="1" applyFont="1" applyFill="1" applyBorder="1" applyAlignment="1">
      <alignment horizontal="center" vertical="center" wrapText="1"/>
    </xf>
    <xf numFmtId="1" fontId="10" fillId="7" borderId="25" xfId="1" applyNumberFormat="1" applyFont="1" applyFill="1" applyBorder="1" applyAlignment="1">
      <alignment horizontal="center" vertical="center" wrapText="1"/>
    </xf>
    <xf numFmtId="1" fontId="10" fillId="7" borderId="26" xfId="1" applyNumberFormat="1" applyFont="1" applyFill="1" applyBorder="1" applyAlignment="1">
      <alignment horizontal="center" vertical="center" wrapText="1"/>
    </xf>
    <xf numFmtId="1" fontId="9" fillId="7" borderId="27" xfId="1" applyNumberFormat="1" applyFont="1" applyFill="1" applyBorder="1" applyAlignment="1">
      <alignment horizontal="center" vertical="center" wrapText="1"/>
    </xf>
    <xf numFmtId="1" fontId="3" fillId="0" borderId="0" xfId="3" applyNumberFormat="1" applyFont="1" applyAlignment="1">
      <alignment vertical="center"/>
    </xf>
    <xf numFmtId="1" fontId="5" fillId="7" borderId="23" xfId="0" applyNumberFormat="1" applyFont="1" applyFill="1" applyBorder="1" applyAlignment="1">
      <alignment horizontal="center" vertical="center" wrapText="1"/>
    </xf>
    <xf numFmtId="1" fontId="5" fillId="7" borderId="28" xfId="1" applyNumberFormat="1" applyFont="1" applyFill="1" applyBorder="1" applyAlignment="1">
      <alignment horizontal="center" vertical="center" wrapText="1"/>
    </xf>
    <xf numFmtId="1" fontId="5" fillId="7" borderId="19" xfId="1" applyNumberFormat="1" applyFont="1" applyFill="1" applyBorder="1" applyAlignment="1">
      <alignment horizontal="center" vertical="center" wrapText="1"/>
    </xf>
    <xf numFmtId="1" fontId="9" fillId="7" borderId="19" xfId="1" applyNumberFormat="1" applyFont="1" applyFill="1" applyBorder="1" applyAlignment="1">
      <alignment horizontal="center" vertical="center" wrapText="1"/>
    </xf>
    <xf numFmtId="1" fontId="7" fillId="7" borderId="19" xfId="0" applyNumberFormat="1" applyFont="1" applyFill="1" applyBorder="1" applyAlignment="1">
      <alignment horizontal="center" vertical="center" wrapText="1"/>
    </xf>
    <xf numFmtId="1" fontId="9" fillId="7" borderId="28" xfId="1" applyNumberFormat="1" applyFont="1" applyFill="1" applyBorder="1" applyAlignment="1">
      <alignment horizontal="center" vertical="center" wrapText="1"/>
    </xf>
    <xf numFmtId="1" fontId="18" fillId="0" borderId="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vertical="center"/>
    </xf>
    <xf numFmtId="1" fontId="9" fillId="7" borderId="19" xfId="0" applyNumberFormat="1" applyFont="1" applyFill="1" applyBorder="1" applyAlignment="1">
      <alignment horizontal="center" vertical="center" wrapText="1"/>
    </xf>
    <xf numFmtId="49" fontId="10" fillId="0" borderId="24" xfId="1" applyNumberFormat="1" applyFont="1" applyFill="1" applyBorder="1" applyAlignment="1">
      <alignment vertical="center" shrinkToFit="1"/>
    </xf>
    <xf numFmtId="1" fontId="10" fillId="0" borderId="25" xfId="1" applyNumberFormat="1" applyFont="1" applyFill="1" applyBorder="1" applyAlignment="1">
      <alignment horizontal="right" vertical="center" wrapText="1"/>
    </xf>
    <xf numFmtId="49" fontId="10" fillId="0" borderId="16" xfId="0" applyNumberFormat="1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vertical="center" shrinkToFit="1"/>
    </xf>
    <xf numFmtId="49" fontId="18" fillId="2" borderId="9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Alignment="1">
      <alignment horizontal="center" vertical="center"/>
    </xf>
    <xf numFmtId="1" fontId="14" fillId="0" borderId="56" xfId="0" applyNumberFormat="1" applyFont="1" applyFill="1" applyBorder="1" applyAlignment="1">
      <alignment horizontal="center" vertical="center" wrapText="1"/>
    </xf>
    <xf numFmtId="1" fontId="14" fillId="0" borderId="38" xfId="1" applyNumberFormat="1" applyFont="1" applyFill="1" applyBorder="1" applyAlignment="1">
      <alignment horizontal="center" vertical="center" wrapText="1"/>
    </xf>
    <xf numFmtId="49" fontId="18" fillId="7" borderId="9" xfId="1" applyNumberFormat="1" applyFont="1" applyFill="1" applyBorder="1" applyAlignment="1">
      <alignment horizontal="center" vertical="center" wrapText="1"/>
    </xf>
    <xf numFmtId="1" fontId="18" fillId="7" borderId="27" xfId="1" applyNumberFormat="1" applyFont="1" applyFill="1" applyBorder="1" applyAlignment="1">
      <alignment horizontal="center" vertical="center" wrapText="1"/>
    </xf>
    <xf numFmtId="1" fontId="18" fillId="7" borderId="18" xfId="1" applyNumberFormat="1" applyFont="1" applyFill="1" applyBorder="1" applyAlignment="1">
      <alignment horizontal="center" vertical="center" wrapText="1"/>
    </xf>
    <xf numFmtId="1" fontId="14" fillId="7" borderId="18" xfId="1" applyNumberFormat="1" applyFont="1" applyFill="1" applyBorder="1" applyAlignment="1">
      <alignment horizontal="center" vertical="center" wrapText="1"/>
    </xf>
    <xf numFmtId="1" fontId="18" fillId="0" borderId="47" xfId="1" applyNumberFormat="1" applyFont="1" applyFill="1" applyBorder="1" applyAlignment="1">
      <alignment horizontal="right" vertical="center" wrapText="1"/>
    </xf>
    <xf numFmtId="1" fontId="14" fillId="0" borderId="18" xfId="0" applyNumberFormat="1" applyFont="1" applyFill="1" applyBorder="1" applyAlignment="1">
      <alignment horizontal="right" vertical="center" wrapText="1"/>
    </xf>
    <xf numFmtId="49" fontId="18" fillId="0" borderId="0" xfId="1" applyNumberFormat="1" applyFont="1" applyAlignment="1">
      <alignment vertical="center"/>
    </xf>
    <xf numFmtId="49" fontId="14" fillId="0" borderId="0" xfId="3" applyNumberFormat="1" applyFont="1" applyAlignment="1">
      <alignment horizontal="center" vertical="center"/>
    </xf>
    <xf numFmtId="1" fontId="18" fillId="0" borderId="46" xfId="1" applyNumberFormat="1" applyFont="1" applyFill="1" applyBorder="1" applyAlignment="1">
      <alignment horizontal="right" vertical="center" wrapText="1"/>
    </xf>
    <xf numFmtId="1" fontId="18" fillId="3" borderId="38" xfId="0" applyNumberFormat="1" applyFont="1" applyFill="1" applyBorder="1" applyAlignment="1">
      <alignment horizontal="right" vertical="center" wrapText="1"/>
    </xf>
    <xf numFmtId="1" fontId="18" fillId="3" borderId="66" xfId="0" applyNumberFormat="1" applyFont="1" applyFill="1" applyBorder="1" applyAlignment="1">
      <alignment horizontal="right" vertical="center" wrapText="1"/>
    </xf>
    <xf numFmtId="49" fontId="18" fillId="0" borderId="0" xfId="3" applyNumberFormat="1" applyFont="1" applyAlignment="1">
      <alignment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6" borderId="36" xfId="0" applyFont="1" applyFill="1" applyBorder="1" applyAlignment="1">
      <alignment horizontal="center" vertical="center"/>
    </xf>
    <xf numFmtId="0" fontId="23" fillId="6" borderId="53" xfId="0" applyFont="1" applyFill="1" applyBorder="1" applyAlignment="1">
      <alignment horizontal="center" vertical="center"/>
    </xf>
    <xf numFmtId="0" fontId="23" fillId="6" borderId="54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60" xfId="0" applyNumberFormat="1" applyFont="1" applyFill="1" applyBorder="1" applyAlignment="1">
      <alignment horizontal="center" vertical="center" wrapText="1"/>
    </xf>
    <xf numFmtId="49" fontId="4" fillId="2" borderId="6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7" borderId="11" xfId="0" applyNumberFormat="1" applyFont="1" applyFill="1" applyBorder="1" applyAlignment="1">
      <alignment horizontal="center" vertical="center" wrapText="1"/>
    </xf>
    <xf numFmtId="49" fontId="6" fillId="7" borderId="60" xfId="0" applyNumberFormat="1" applyFont="1" applyFill="1" applyBorder="1" applyAlignment="1">
      <alignment horizontal="center" vertical="center" wrapText="1"/>
    </xf>
    <xf numFmtId="49" fontId="6" fillId="7" borderId="61" xfId="0" applyNumberFormat="1" applyFont="1" applyFill="1" applyBorder="1" applyAlignment="1">
      <alignment horizontal="center" vertical="center" wrapText="1"/>
    </xf>
    <xf numFmtId="0" fontId="24" fillId="6" borderId="36" xfId="0" applyFont="1" applyFill="1" applyBorder="1" applyAlignment="1">
      <alignment horizontal="center" vertical="center" wrapText="1"/>
    </xf>
    <xf numFmtId="0" fontId="24" fillId="6" borderId="53" xfId="0" applyFont="1" applyFill="1" applyBorder="1" applyAlignment="1">
      <alignment horizontal="center" vertical="center" wrapText="1"/>
    </xf>
    <xf numFmtId="0" fontId="24" fillId="6" borderId="54" xfId="0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4" fillId="7" borderId="36" xfId="0" applyNumberFormat="1" applyFont="1" applyFill="1" applyBorder="1" applyAlignment="1">
      <alignment horizontal="center" vertical="center" wrapText="1"/>
    </xf>
    <xf numFmtId="49" fontId="4" fillId="7" borderId="53" xfId="0" applyNumberFormat="1" applyFont="1" applyFill="1" applyBorder="1" applyAlignment="1">
      <alignment horizontal="center" vertical="center" wrapText="1"/>
    </xf>
    <xf numFmtId="49" fontId="4" fillId="7" borderId="54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horizontal="center" vertical="center" wrapText="1"/>
    </xf>
    <xf numFmtId="49" fontId="6" fillId="7" borderId="3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5" fillId="6" borderId="36" xfId="0" applyFont="1" applyFill="1" applyBorder="1" applyAlignment="1">
      <alignment horizontal="center" vertical="center"/>
    </xf>
    <xf numFmtId="0" fontId="25" fillId="6" borderId="53" xfId="0" applyFont="1" applyFill="1" applyBorder="1" applyAlignment="1">
      <alignment horizontal="center" vertical="center"/>
    </xf>
    <xf numFmtId="0" fontId="25" fillId="6" borderId="54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shrinkToFit="1"/>
    </xf>
    <xf numFmtId="0" fontId="0" fillId="0" borderId="45" xfId="1" applyFont="1" applyBorder="1" applyAlignment="1">
      <alignment horizontal="center" vertical="center" shrinkToFit="1"/>
    </xf>
    <xf numFmtId="49" fontId="4" fillId="2" borderId="2" xfId="1" applyNumberFormat="1" applyFont="1" applyFill="1" applyBorder="1" applyAlignment="1">
      <alignment horizontal="center" vertical="center" wrapText="1"/>
    </xf>
    <xf numFmtId="0" fontId="15" fillId="0" borderId="3" xfId="1" applyBorder="1" applyAlignment="1">
      <alignment horizontal="center" vertical="center" wrapText="1"/>
    </xf>
    <xf numFmtId="0" fontId="15" fillId="0" borderId="4" xfId="1" applyBorder="1" applyAlignment="1">
      <alignment horizontal="center" vertical="center" wrapText="1"/>
    </xf>
    <xf numFmtId="49" fontId="4" fillId="7" borderId="2" xfId="1" applyNumberFormat="1" applyFont="1" applyFill="1" applyBorder="1" applyAlignment="1">
      <alignment horizontal="center" vertical="center" wrapText="1"/>
    </xf>
    <xf numFmtId="49" fontId="4" fillId="7" borderId="3" xfId="1" applyNumberFormat="1" applyFont="1" applyFill="1" applyBorder="1" applyAlignment="1">
      <alignment horizontal="center" vertical="center" wrapText="1"/>
    </xf>
    <xf numFmtId="49" fontId="4" fillId="7" borderId="4" xfId="1" applyNumberFormat="1" applyFont="1" applyFill="1" applyBorder="1" applyAlignment="1">
      <alignment horizontal="center" vertical="center" wrapText="1"/>
    </xf>
    <xf numFmtId="49" fontId="4" fillId="0" borderId="47" xfId="1" applyNumberFormat="1" applyFont="1" applyBorder="1" applyAlignment="1">
      <alignment horizontal="center" vertical="center" wrapText="1"/>
    </xf>
    <xf numFmtId="0" fontId="15" fillId="0" borderId="37" xfId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shrinkToFit="1"/>
    </xf>
    <xf numFmtId="49" fontId="6" fillId="2" borderId="2" xfId="1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18" fillId="0" borderId="47" xfId="1" applyNumberFormat="1" applyFont="1" applyBorder="1" applyAlignment="1">
      <alignment horizontal="center" vertical="center" wrapText="1"/>
    </xf>
    <xf numFmtId="0" fontId="26" fillId="0" borderId="37" xfId="1" applyFont="1" applyBorder="1" applyAlignment="1">
      <alignment horizontal="center" vertical="center" wrapText="1"/>
    </xf>
    <xf numFmtId="49" fontId="6" fillId="7" borderId="2" xfId="1" applyNumberFormat="1" applyFont="1" applyFill="1" applyBorder="1" applyAlignment="1">
      <alignment horizontal="center" vertical="center" wrapText="1"/>
    </xf>
    <xf numFmtId="49" fontId="6" fillId="7" borderId="3" xfId="1" applyNumberFormat="1" applyFont="1" applyFill="1" applyBorder="1" applyAlignment="1">
      <alignment horizontal="center" vertical="center" wrapText="1"/>
    </xf>
    <xf numFmtId="49" fontId="6" fillId="7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9" fontId="4" fillId="0" borderId="47" xfId="1" applyNumberFormat="1" applyFont="1" applyFill="1" applyBorder="1" applyAlignment="1">
      <alignment horizontal="center" vertical="center" wrapText="1"/>
    </xf>
    <xf numFmtId="0" fontId="15" fillId="0" borderId="37" xfId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shrinkToFit="1"/>
    </xf>
    <xf numFmtId="0" fontId="0" fillId="0" borderId="45" xfId="1" applyFont="1" applyFill="1" applyBorder="1" applyAlignment="1">
      <alignment horizontal="center" vertical="center" shrinkToFit="1"/>
    </xf>
    <xf numFmtId="0" fontId="15" fillId="0" borderId="3" xfId="1" applyFill="1" applyBorder="1" applyAlignment="1">
      <alignment horizontal="center" vertical="center" wrapText="1"/>
    </xf>
    <xf numFmtId="0" fontId="15" fillId="0" borderId="4" xfId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shrinkToFit="1"/>
    </xf>
    <xf numFmtId="0" fontId="15" fillId="0" borderId="45" xfId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center" vertical="center" wrapText="1"/>
    </xf>
    <xf numFmtId="1" fontId="16" fillId="0" borderId="29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7" borderId="2" xfId="0" applyNumberFormat="1" applyFont="1" applyFill="1" applyBorder="1" applyAlignment="1">
      <alignment horizontal="center" vertical="center" wrapText="1"/>
    </xf>
    <xf numFmtId="1" fontId="4" fillId="7" borderId="3" xfId="0" applyNumberFormat="1" applyFont="1" applyFill="1" applyBorder="1" applyAlignment="1">
      <alignment horizontal="center" vertical="center" wrapText="1"/>
    </xf>
    <xf numFmtId="1" fontId="4" fillId="7" borderId="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" fontId="4" fillId="2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5" fillId="0" borderId="61" xfId="0" applyNumberFormat="1" applyFont="1" applyBorder="1" applyAlignment="1">
      <alignment horizontal="center" vertical="center" wrapText="1"/>
    </xf>
    <xf numFmtId="1" fontId="16" fillId="0" borderId="6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1" fontId="4" fillId="7" borderId="12" xfId="0" applyNumberFormat="1" applyFont="1" applyFill="1" applyBorder="1" applyAlignment="1">
      <alignment horizontal="center" vertical="center" wrapText="1"/>
    </xf>
    <xf numFmtId="0" fontId="27" fillId="5" borderId="57" xfId="6" applyFill="1" applyBorder="1" applyAlignment="1" applyProtection="1">
      <alignment vertical="center"/>
    </xf>
    <xf numFmtId="0" fontId="27" fillId="5" borderId="58" xfId="6" applyFill="1" applyBorder="1" applyAlignment="1" applyProtection="1">
      <alignment vertical="center"/>
    </xf>
    <xf numFmtId="0" fontId="27" fillId="5" borderId="59" xfId="6" applyFill="1" applyBorder="1" applyAlignment="1" applyProtection="1">
      <alignment vertical="center"/>
    </xf>
    <xf numFmtId="0" fontId="27" fillId="5" borderId="15" xfId="6" applyFill="1" applyBorder="1" applyAlignment="1" applyProtection="1">
      <alignment vertical="center"/>
    </xf>
    <xf numFmtId="0" fontId="27" fillId="4" borderId="15" xfId="6" applyFill="1" applyBorder="1" applyAlignment="1" applyProtection="1">
      <alignment vertical="center"/>
    </xf>
  </cellXfs>
  <cellStyles count="7">
    <cellStyle name="Hivatkozás" xfId="6" builtinId="8"/>
    <cellStyle name="Hivatkozás 2" xfId="5"/>
    <cellStyle name="Normál" xfId="0" builtinId="0"/>
    <cellStyle name="Normál 2" xfId="1"/>
    <cellStyle name="Normál 3" xfId="2"/>
    <cellStyle name="Normál 4" xfId="3"/>
    <cellStyle name="Normál 4 2" xfId="4"/>
  </cellStyles>
  <dxfs count="0"/>
  <tableStyles count="0" defaultTableStyle="TableStyleMedium2" defaultPivotStyle="PivotStyleLight16"/>
  <colors>
    <mruColors>
      <color rgb="FFFFFF99"/>
      <color rgb="FF6600FF"/>
      <color rgb="FFE537E5"/>
      <color rgb="FF9F5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G23"/>
  <sheetViews>
    <sheetView tabSelected="1" workbookViewId="0">
      <selection activeCell="D4" sqref="D4"/>
    </sheetView>
  </sheetViews>
  <sheetFormatPr defaultRowHeight="15.95" customHeight="1" x14ac:dyDescent="0.2"/>
  <cols>
    <col min="1" max="1" width="3" style="62" customWidth="1"/>
    <col min="2" max="2" width="27.5703125" style="62" bestFit="1" customWidth="1"/>
    <col min="3" max="3" width="3.42578125" style="62" customWidth="1"/>
    <col min="4" max="4" width="30.42578125" style="62" bestFit="1" customWidth="1"/>
    <col min="5" max="5" width="3.28515625" style="62" customWidth="1"/>
    <col min="6" max="6" width="3.5703125" style="62" customWidth="1"/>
    <col min="7" max="7" width="3.42578125" style="62" customWidth="1"/>
    <col min="8" max="16384" width="9.140625" style="62"/>
  </cols>
  <sheetData>
    <row r="2" spans="2:7" ht="28.5" customHeight="1" x14ac:dyDescent="0.2">
      <c r="B2" s="59" t="s">
        <v>144</v>
      </c>
      <c r="C2" s="60"/>
      <c r="D2" s="61" t="s">
        <v>145</v>
      </c>
      <c r="E2" s="60"/>
      <c r="F2" s="60"/>
      <c r="G2" s="60"/>
    </row>
    <row r="3" spans="2:7" ht="15.95" customHeight="1" x14ac:dyDescent="0.2">
      <c r="B3" s="63"/>
    </row>
    <row r="4" spans="2:7" ht="15.95" customHeight="1" x14ac:dyDescent="0.2">
      <c r="B4" s="550" t="s">
        <v>146</v>
      </c>
      <c r="C4" s="63"/>
      <c r="D4" s="554" t="s">
        <v>147</v>
      </c>
      <c r="E4" s="63"/>
      <c r="F4" s="63"/>
      <c r="G4" s="63"/>
    </row>
    <row r="5" spans="2:7" ht="15.95" customHeight="1" x14ac:dyDescent="0.2">
      <c r="B5" s="551" t="s">
        <v>148</v>
      </c>
      <c r="C5" s="63"/>
      <c r="E5" s="63"/>
      <c r="F5" s="63"/>
      <c r="G5" s="63"/>
    </row>
    <row r="6" spans="2:7" ht="15.95" customHeight="1" x14ac:dyDescent="0.2">
      <c r="B6" s="551" t="s">
        <v>149</v>
      </c>
      <c r="C6" s="63"/>
      <c r="D6" s="63"/>
      <c r="E6" s="63"/>
      <c r="F6" s="63"/>
      <c r="G6" s="63"/>
    </row>
    <row r="7" spans="2:7" ht="15.95" customHeight="1" x14ac:dyDescent="0.2">
      <c r="B7" s="551" t="s">
        <v>150</v>
      </c>
      <c r="C7" s="63"/>
      <c r="D7" s="63"/>
      <c r="E7" s="63"/>
      <c r="G7" s="63"/>
    </row>
    <row r="8" spans="2:7" ht="15.95" customHeight="1" x14ac:dyDescent="0.2">
      <c r="B8" s="551" t="s">
        <v>151</v>
      </c>
      <c r="C8" s="63"/>
      <c r="D8" s="63"/>
      <c r="E8" s="63"/>
      <c r="F8" s="63"/>
      <c r="G8" s="63"/>
    </row>
    <row r="9" spans="2:7" ht="15.95" customHeight="1" x14ac:dyDescent="0.2">
      <c r="B9" s="551" t="s">
        <v>152</v>
      </c>
      <c r="C9" s="63"/>
      <c r="D9" s="63"/>
      <c r="E9" s="63"/>
      <c r="F9" s="63"/>
      <c r="G9" s="63"/>
    </row>
    <row r="10" spans="2:7" ht="15.95" customHeight="1" x14ac:dyDescent="0.2">
      <c r="B10" s="551" t="s">
        <v>153</v>
      </c>
      <c r="C10" s="63"/>
      <c r="D10" s="63"/>
      <c r="E10" s="63"/>
      <c r="F10" s="63"/>
      <c r="G10" s="63"/>
    </row>
    <row r="11" spans="2:7" ht="15.95" customHeight="1" x14ac:dyDescent="0.2">
      <c r="B11" s="551" t="s">
        <v>154</v>
      </c>
      <c r="C11" s="63"/>
      <c r="D11" s="63"/>
      <c r="E11" s="63"/>
      <c r="F11" s="63"/>
      <c r="G11" s="63"/>
    </row>
    <row r="12" spans="2:7" ht="15.95" customHeight="1" x14ac:dyDescent="0.2">
      <c r="B12" s="551" t="s">
        <v>155</v>
      </c>
      <c r="C12" s="63"/>
      <c r="D12" s="63"/>
      <c r="E12" s="63"/>
      <c r="F12" s="63"/>
      <c r="G12" s="63"/>
    </row>
    <row r="13" spans="2:7" ht="15.95" customHeight="1" x14ac:dyDescent="0.2">
      <c r="B13" s="551" t="s">
        <v>156</v>
      </c>
      <c r="C13" s="63"/>
      <c r="D13" s="63"/>
      <c r="E13" s="63"/>
      <c r="F13" s="63"/>
      <c r="G13" s="63"/>
    </row>
    <row r="14" spans="2:7" ht="15.95" customHeight="1" x14ac:dyDescent="0.2">
      <c r="B14" s="551" t="s">
        <v>157</v>
      </c>
    </row>
    <row r="15" spans="2:7" ht="15.95" customHeight="1" x14ac:dyDescent="0.2">
      <c r="B15" s="551" t="s">
        <v>158</v>
      </c>
    </row>
    <row r="16" spans="2:7" ht="15.95" customHeight="1" x14ac:dyDescent="0.2">
      <c r="B16" s="551" t="s">
        <v>159</v>
      </c>
    </row>
    <row r="17" spans="2:2" ht="15.95" customHeight="1" x14ac:dyDescent="0.2">
      <c r="B17" s="551" t="s">
        <v>160</v>
      </c>
    </row>
    <row r="18" spans="2:2" ht="15.95" customHeight="1" x14ac:dyDescent="0.2">
      <c r="B18" s="551" t="s">
        <v>161</v>
      </c>
    </row>
    <row r="19" spans="2:2" ht="15.95" customHeight="1" x14ac:dyDescent="0.2">
      <c r="B19" s="551" t="s">
        <v>162</v>
      </c>
    </row>
    <row r="20" spans="2:2" ht="15.95" customHeight="1" x14ac:dyDescent="0.2">
      <c r="B20" s="551" t="s">
        <v>163</v>
      </c>
    </row>
    <row r="21" spans="2:2" ht="15.95" customHeight="1" x14ac:dyDescent="0.2">
      <c r="B21" s="551" t="s">
        <v>164</v>
      </c>
    </row>
    <row r="22" spans="2:2" ht="15.95" customHeight="1" x14ac:dyDescent="0.2">
      <c r="B22" s="552" t="s">
        <v>165</v>
      </c>
    </row>
    <row r="23" spans="2:2" ht="15.95" customHeight="1" x14ac:dyDescent="0.2">
      <c r="B23" s="553" t="s">
        <v>166</v>
      </c>
    </row>
  </sheetData>
  <sheetProtection algorithmName="SHA-512" hashValue="HkO1yTXkhr1nsJ5tvTIVH3SLBrMV+eFlQkLx08Rk8ZBMqJ6x5KTb0+cUJEoX/KA63UR87xlEBDGdewGuN6G8VA==" saltValue="hhJ5OeMfEEGNB5/4IqzEsA==" spinCount="100000" sheet="1" objects="1" scenarios="1"/>
  <hyperlinks>
    <hyperlink ref="B5" location="ORG!A1" display="Orgonatanár"/>
    <hyperlink ref="B4" location="ZON!A1" display="Zongoratanár"/>
    <hyperlink ref="B6" location="HEG!A1" display="Hegedűtanár"/>
    <hyperlink ref="B7" location="MHEG!A1" display="Mélyhegedűtanár"/>
    <hyperlink ref="B8" location="GRKA!A1" display="Gordonkatanár"/>
    <hyperlink ref="B9" location="GORN!A1" display="Gordontanár"/>
    <hyperlink ref="B10" location="GIT!A1" display="Gitártanár"/>
    <hyperlink ref="B11" location="FUR!A1" display="Furulyatanár"/>
    <hyperlink ref="B12" location="FUVO!A1" display="Fuvolatanár"/>
    <hyperlink ref="B13" location="OBO!A1" display="Oboatanár"/>
    <hyperlink ref="B14" location="KLA!A1" display="Klarinéttanár"/>
    <hyperlink ref="B15" location="SZAX!A1" display="Szaxofontanár"/>
    <hyperlink ref="B16" location="FAG!A1" display="Fagott-tanár"/>
    <hyperlink ref="B17" location="KURT!A1" display="Kürttanár"/>
    <hyperlink ref="B18" location="TRO!A1" display="Trombitatanár"/>
    <hyperlink ref="B19" location="HRS!A1" display="Harsonatanár"/>
    <hyperlink ref="B20" location="TUB!A1" display="Tubatanár"/>
    <hyperlink ref="B21" location="UTO!A1" display="Ütőhangszertanár"/>
    <hyperlink ref="B22" location="MGEN!A1" display="Magánénektanár"/>
    <hyperlink ref="D4" location="ÉZ_ZeneismOMA!A1" display="Ének-zene-zeneismeret tanár"/>
    <hyperlink ref="B23" location="EgyhzTOMA!A1" display="Egyházzenetaná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62"/>
  <sheetViews>
    <sheetView workbookViewId="0">
      <selection sqref="A1:AG1"/>
    </sheetView>
  </sheetViews>
  <sheetFormatPr defaultRowHeight="12.75" x14ac:dyDescent="0.2"/>
  <cols>
    <col min="1" max="1" width="41" style="21" bestFit="1" customWidth="1"/>
    <col min="2" max="3" width="3.85546875" style="22" customWidth="1"/>
    <col min="4" max="4" width="3.85546875" style="23" customWidth="1"/>
    <col min="5" max="6" width="3.85546875" style="22" customWidth="1"/>
    <col min="7" max="7" width="3.85546875" style="23" customWidth="1"/>
    <col min="8" max="9" width="3.85546875" style="22" customWidth="1"/>
    <col min="10" max="10" width="3.85546875" style="23" customWidth="1"/>
    <col min="11" max="12" width="3.85546875" style="22" customWidth="1"/>
    <col min="13" max="13" width="3.85546875" style="23" customWidth="1"/>
    <col min="14" max="15" width="3.85546875" style="22" customWidth="1"/>
    <col min="16" max="16" width="3.85546875" style="23" customWidth="1"/>
    <col min="17" max="18" width="3.85546875" style="22" customWidth="1"/>
    <col min="19" max="19" width="3.85546875" style="23" customWidth="1"/>
    <col min="20" max="20" width="6.7109375" style="22" customWidth="1"/>
    <col min="21" max="21" width="3.85546875" style="22" customWidth="1"/>
    <col min="22" max="22" width="3.85546875" style="23" customWidth="1"/>
    <col min="23" max="24" width="3.85546875" style="22" customWidth="1"/>
    <col min="25" max="25" width="3.85546875" style="23" customWidth="1"/>
    <col min="26" max="27" width="3.85546875" style="22" customWidth="1"/>
    <col min="28" max="28" width="3.85546875" style="23" customWidth="1"/>
    <col min="29" max="30" width="3.85546875" style="22" customWidth="1"/>
    <col min="31" max="31" width="3.85546875" style="23" customWidth="1"/>
    <col min="32" max="32" width="5" style="24" bestFit="1" customWidth="1"/>
    <col min="33" max="33" width="4" style="37" customWidth="1"/>
    <col min="34" max="247" width="9.140625" style="6"/>
    <col min="248" max="248" width="31.7109375" style="6" bestFit="1" customWidth="1"/>
    <col min="249" max="266" width="3.85546875" style="6" customWidth="1"/>
    <col min="267" max="267" width="6.7109375" style="6" customWidth="1"/>
    <col min="268" max="278" width="3.85546875" style="6" customWidth="1"/>
    <col min="279" max="279" width="5" style="6" bestFit="1" customWidth="1"/>
    <col min="280" max="280" width="4" style="6" customWidth="1"/>
    <col min="281" max="282" width="4" style="6" bestFit="1" customWidth="1"/>
    <col min="283" max="288" width="3.28515625" style="6" customWidth="1"/>
    <col min="289" max="289" width="50.5703125" style="6" bestFit="1" customWidth="1"/>
    <col min="290" max="503" width="9.140625" style="6"/>
    <col min="504" max="504" width="31.7109375" style="6" bestFit="1" customWidth="1"/>
    <col min="505" max="522" width="3.85546875" style="6" customWidth="1"/>
    <col min="523" max="523" width="6.7109375" style="6" customWidth="1"/>
    <col min="524" max="534" width="3.85546875" style="6" customWidth="1"/>
    <col min="535" max="535" width="5" style="6" bestFit="1" customWidth="1"/>
    <col min="536" max="536" width="4" style="6" customWidth="1"/>
    <col min="537" max="538" width="4" style="6" bestFit="1" customWidth="1"/>
    <col min="539" max="544" width="3.28515625" style="6" customWidth="1"/>
    <col min="545" max="545" width="50.5703125" style="6" bestFit="1" customWidth="1"/>
    <col min="546" max="759" width="9.140625" style="6"/>
    <col min="760" max="760" width="31.7109375" style="6" bestFit="1" customWidth="1"/>
    <col min="761" max="778" width="3.85546875" style="6" customWidth="1"/>
    <col min="779" max="779" width="6.7109375" style="6" customWidth="1"/>
    <col min="780" max="790" width="3.85546875" style="6" customWidth="1"/>
    <col min="791" max="791" width="5" style="6" bestFit="1" customWidth="1"/>
    <col min="792" max="792" width="4" style="6" customWidth="1"/>
    <col min="793" max="794" width="4" style="6" bestFit="1" customWidth="1"/>
    <col min="795" max="800" width="3.28515625" style="6" customWidth="1"/>
    <col min="801" max="801" width="50.5703125" style="6" bestFit="1" customWidth="1"/>
    <col min="802" max="1015" width="9.140625" style="6"/>
    <col min="1016" max="1016" width="31.7109375" style="6" bestFit="1" customWidth="1"/>
    <col min="1017" max="1034" width="3.85546875" style="6" customWidth="1"/>
    <col min="1035" max="1035" width="6.7109375" style="6" customWidth="1"/>
    <col min="1036" max="1046" width="3.85546875" style="6" customWidth="1"/>
    <col min="1047" max="1047" width="5" style="6" bestFit="1" customWidth="1"/>
    <col min="1048" max="1048" width="4" style="6" customWidth="1"/>
    <col min="1049" max="1050" width="4" style="6" bestFit="1" customWidth="1"/>
    <col min="1051" max="1056" width="3.28515625" style="6" customWidth="1"/>
    <col min="1057" max="1057" width="50.5703125" style="6" bestFit="1" customWidth="1"/>
    <col min="1058" max="1271" width="9.140625" style="6"/>
    <col min="1272" max="1272" width="31.7109375" style="6" bestFit="1" customWidth="1"/>
    <col min="1273" max="1290" width="3.85546875" style="6" customWidth="1"/>
    <col min="1291" max="1291" width="6.7109375" style="6" customWidth="1"/>
    <col min="1292" max="1302" width="3.85546875" style="6" customWidth="1"/>
    <col min="1303" max="1303" width="5" style="6" bestFit="1" customWidth="1"/>
    <col min="1304" max="1304" width="4" style="6" customWidth="1"/>
    <col min="1305" max="1306" width="4" style="6" bestFit="1" customWidth="1"/>
    <col min="1307" max="1312" width="3.28515625" style="6" customWidth="1"/>
    <col min="1313" max="1313" width="50.5703125" style="6" bestFit="1" customWidth="1"/>
    <col min="1314" max="1527" width="9.140625" style="6"/>
    <col min="1528" max="1528" width="31.7109375" style="6" bestFit="1" customWidth="1"/>
    <col min="1529" max="1546" width="3.85546875" style="6" customWidth="1"/>
    <col min="1547" max="1547" width="6.7109375" style="6" customWidth="1"/>
    <col min="1548" max="1558" width="3.85546875" style="6" customWidth="1"/>
    <col min="1559" max="1559" width="5" style="6" bestFit="1" customWidth="1"/>
    <col min="1560" max="1560" width="4" style="6" customWidth="1"/>
    <col min="1561" max="1562" width="4" style="6" bestFit="1" customWidth="1"/>
    <col min="1563" max="1568" width="3.28515625" style="6" customWidth="1"/>
    <col min="1569" max="1569" width="50.5703125" style="6" bestFit="1" customWidth="1"/>
    <col min="1570" max="1783" width="9.140625" style="6"/>
    <col min="1784" max="1784" width="31.7109375" style="6" bestFit="1" customWidth="1"/>
    <col min="1785" max="1802" width="3.85546875" style="6" customWidth="1"/>
    <col min="1803" max="1803" width="6.7109375" style="6" customWidth="1"/>
    <col min="1804" max="1814" width="3.85546875" style="6" customWidth="1"/>
    <col min="1815" max="1815" width="5" style="6" bestFit="1" customWidth="1"/>
    <col min="1816" max="1816" width="4" style="6" customWidth="1"/>
    <col min="1817" max="1818" width="4" style="6" bestFit="1" customWidth="1"/>
    <col min="1819" max="1824" width="3.28515625" style="6" customWidth="1"/>
    <col min="1825" max="1825" width="50.5703125" style="6" bestFit="1" customWidth="1"/>
    <col min="1826" max="2039" width="9.140625" style="6"/>
    <col min="2040" max="2040" width="31.7109375" style="6" bestFit="1" customWidth="1"/>
    <col min="2041" max="2058" width="3.85546875" style="6" customWidth="1"/>
    <col min="2059" max="2059" width="6.7109375" style="6" customWidth="1"/>
    <col min="2060" max="2070" width="3.85546875" style="6" customWidth="1"/>
    <col min="2071" max="2071" width="5" style="6" bestFit="1" customWidth="1"/>
    <col min="2072" max="2072" width="4" style="6" customWidth="1"/>
    <col min="2073" max="2074" width="4" style="6" bestFit="1" customWidth="1"/>
    <col min="2075" max="2080" width="3.28515625" style="6" customWidth="1"/>
    <col min="2081" max="2081" width="50.5703125" style="6" bestFit="1" customWidth="1"/>
    <col min="2082" max="2295" width="9.140625" style="6"/>
    <col min="2296" max="2296" width="31.7109375" style="6" bestFit="1" customWidth="1"/>
    <col min="2297" max="2314" width="3.85546875" style="6" customWidth="1"/>
    <col min="2315" max="2315" width="6.7109375" style="6" customWidth="1"/>
    <col min="2316" max="2326" width="3.85546875" style="6" customWidth="1"/>
    <col min="2327" max="2327" width="5" style="6" bestFit="1" customWidth="1"/>
    <col min="2328" max="2328" width="4" style="6" customWidth="1"/>
    <col min="2329" max="2330" width="4" style="6" bestFit="1" customWidth="1"/>
    <col min="2331" max="2336" width="3.28515625" style="6" customWidth="1"/>
    <col min="2337" max="2337" width="50.5703125" style="6" bestFit="1" customWidth="1"/>
    <col min="2338" max="2551" width="9.140625" style="6"/>
    <col min="2552" max="2552" width="31.7109375" style="6" bestFit="1" customWidth="1"/>
    <col min="2553" max="2570" width="3.85546875" style="6" customWidth="1"/>
    <col min="2571" max="2571" width="6.7109375" style="6" customWidth="1"/>
    <col min="2572" max="2582" width="3.85546875" style="6" customWidth="1"/>
    <col min="2583" max="2583" width="5" style="6" bestFit="1" customWidth="1"/>
    <col min="2584" max="2584" width="4" style="6" customWidth="1"/>
    <col min="2585" max="2586" width="4" style="6" bestFit="1" customWidth="1"/>
    <col min="2587" max="2592" width="3.28515625" style="6" customWidth="1"/>
    <col min="2593" max="2593" width="50.5703125" style="6" bestFit="1" customWidth="1"/>
    <col min="2594" max="2807" width="9.140625" style="6"/>
    <col min="2808" max="2808" width="31.7109375" style="6" bestFit="1" customWidth="1"/>
    <col min="2809" max="2826" width="3.85546875" style="6" customWidth="1"/>
    <col min="2827" max="2827" width="6.7109375" style="6" customWidth="1"/>
    <col min="2828" max="2838" width="3.85546875" style="6" customWidth="1"/>
    <col min="2839" max="2839" width="5" style="6" bestFit="1" customWidth="1"/>
    <col min="2840" max="2840" width="4" style="6" customWidth="1"/>
    <col min="2841" max="2842" width="4" style="6" bestFit="1" customWidth="1"/>
    <col min="2843" max="2848" width="3.28515625" style="6" customWidth="1"/>
    <col min="2849" max="2849" width="50.5703125" style="6" bestFit="1" customWidth="1"/>
    <col min="2850" max="3063" width="9.140625" style="6"/>
    <col min="3064" max="3064" width="31.7109375" style="6" bestFit="1" customWidth="1"/>
    <col min="3065" max="3082" width="3.85546875" style="6" customWidth="1"/>
    <col min="3083" max="3083" width="6.7109375" style="6" customWidth="1"/>
    <col min="3084" max="3094" width="3.85546875" style="6" customWidth="1"/>
    <col min="3095" max="3095" width="5" style="6" bestFit="1" customWidth="1"/>
    <col min="3096" max="3096" width="4" style="6" customWidth="1"/>
    <col min="3097" max="3098" width="4" style="6" bestFit="1" customWidth="1"/>
    <col min="3099" max="3104" width="3.28515625" style="6" customWidth="1"/>
    <col min="3105" max="3105" width="50.5703125" style="6" bestFit="1" customWidth="1"/>
    <col min="3106" max="3319" width="9.140625" style="6"/>
    <col min="3320" max="3320" width="31.7109375" style="6" bestFit="1" customWidth="1"/>
    <col min="3321" max="3338" width="3.85546875" style="6" customWidth="1"/>
    <col min="3339" max="3339" width="6.7109375" style="6" customWidth="1"/>
    <col min="3340" max="3350" width="3.85546875" style="6" customWidth="1"/>
    <col min="3351" max="3351" width="5" style="6" bestFit="1" customWidth="1"/>
    <col min="3352" max="3352" width="4" style="6" customWidth="1"/>
    <col min="3353" max="3354" width="4" style="6" bestFit="1" customWidth="1"/>
    <col min="3355" max="3360" width="3.28515625" style="6" customWidth="1"/>
    <col min="3361" max="3361" width="50.5703125" style="6" bestFit="1" customWidth="1"/>
    <col min="3362" max="3575" width="9.140625" style="6"/>
    <col min="3576" max="3576" width="31.7109375" style="6" bestFit="1" customWidth="1"/>
    <col min="3577" max="3594" width="3.85546875" style="6" customWidth="1"/>
    <col min="3595" max="3595" width="6.7109375" style="6" customWidth="1"/>
    <col min="3596" max="3606" width="3.85546875" style="6" customWidth="1"/>
    <col min="3607" max="3607" width="5" style="6" bestFit="1" customWidth="1"/>
    <col min="3608" max="3608" width="4" style="6" customWidth="1"/>
    <col min="3609" max="3610" width="4" style="6" bestFit="1" customWidth="1"/>
    <col min="3611" max="3616" width="3.28515625" style="6" customWidth="1"/>
    <col min="3617" max="3617" width="50.5703125" style="6" bestFit="1" customWidth="1"/>
    <col min="3618" max="3831" width="9.140625" style="6"/>
    <col min="3832" max="3832" width="31.7109375" style="6" bestFit="1" customWidth="1"/>
    <col min="3833" max="3850" width="3.85546875" style="6" customWidth="1"/>
    <col min="3851" max="3851" width="6.7109375" style="6" customWidth="1"/>
    <col min="3852" max="3862" width="3.85546875" style="6" customWidth="1"/>
    <col min="3863" max="3863" width="5" style="6" bestFit="1" customWidth="1"/>
    <col min="3864" max="3864" width="4" style="6" customWidth="1"/>
    <col min="3865" max="3866" width="4" style="6" bestFit="1" customWidth="1"/>
    <col min="3867" max="3872" width="3.28515625" style="6" customWidth="1"/>
    <col min="3873" max="3873" width="50.5703125" style="6" bestFit="1" customWidth="1"/>
    <col min="3874" max="4087" width="9.140625" style="6"/>
    <col min="4088" max="4088" width="31.7109375" style="6" bestFit="1" customWidth="1"/>
    <col min="4089" max="4106" width="3.85546875" style="6" customWidth="1"/>
    <col min="4107" max="4107" width="6.7109375" style="6" customWidth="1"/>
    <col min="4108" max="4118" width="3.85546875" style="6" customWidth="1"/>
    <col min="4119" max="4119" width="5" style="6" bestFit="1" customWidth="1"/>
    <col min="4120" max="4120" width="4" style="6" customWidth="1"/>
    <col min="4121" max="4122" width="4" style="6" bestFit="1" customWidth="1"/>
    <col min="4123" max="4128" width="3.28515625" style="6" customWidth="1"/>
    <col min="4129" max="4129" width="50.5703125" style="6" bestFit="1" customWidth="1"/>
    <col min="4130" max="4343" width="9.140625" style="6"/>
    <col min="4344" max="4344" width="31.7109375" style="6" bestFit="1" customWidth="1"/>
    <col min="4345" max="4362" width="3.85546875" style="6" customWidth="1"/>
    <col min="4363" max="4363" width="6.7109375" style="6" customWidth="1"/>
    <col min="4364" max="4374" width="3.85546875" style="6" customWidth="1"/>
    <col min="4375" max="4375" width="5" style="6" bestFit="1" customWidth="1"/>
    <col min="4376" max="4376" width="4" style="6" customWidth="1"/>
    <col min="4377" max="4378" width="4" style="6" bestFit="1" customWidth="1"/>
    <col min="4379" max="4384" width="3.28515625" style="6" customWidth="1"/>
    <col min="4385" max="4385" width="50.5703125" style="6" bestFit="1" customWidth="1"/>
    <col min="4386" max="4599" width="9.140625" style="6"/>
    <col min="4600" max="4600" width="31.7109375" style="6" bestFit="1" customWidth="1"/>
    <col min="4601" max="4618" width="3.85546875" style="6" customWidth="1"/>
    <col min="4619" max="4619" width="6.7109375" style="6" customWidth="1"/>
    <col min="4620" max="4630" width="3.85546875" style="6" customWidth="1"/>
    <col min="4631" max="4631" width="5" style="6" bestFit="1" customWidth="1"/>
    <col min="4632" max="4632" width="4" style="6" customWidth="1"/>
    <col min="4633" max="4634" width="4" style="6" bestFit="1" customWidth="1"/>
    <col min="4635" max="4640" width="3.28515625" style="6" customWidth="1"/>
    <col min="4641" max="4641" width="50.5703125" style="6" bestFit="1" customWidth="1"/>
    <col min="4642" max="4855" width="9.140625" style="6"/>
    <col min="4856" max="4856" width="31.7109375" style="6" bestFit="1" customWidth="1"/>
    <col min="4857" max="4874" width="3.85546875" style="6" customWidth="1"/>
    <col min="4875" max="4875" width="6.7109375" style="6" customWidth="1"/>
    <col min="4876" max="4886" width="3.85546875" style="6" customWidth="1"/>
    <col min="4887" max="4887" width="5" style="6" bestFit="1" customWidth="1"/>
    <col min="4888" max="4888" width="4" style="6" customWidth="1"/>
    <col min="4889" max="4890" width="4" style="6" bestFit="1" customWidth="1"/>
    <col min="4891" max="4896" width="3.28515625" style="6" customWidth="1"/>
    <col min="4897" max="4897" width="50.5703125" style="6" bestFit="1" customWidth="1"/>
    <col min="4898" max="5111" width="9.140625" style="6"/>
    <col min="5112" max="5112" width="31.7109375" style="6" bestFit="1" customWidth="1"/>
    <col min="5113" max="5130" width="3.85546875" style="6" customWidth="1"/>
    <col min="5131" max="5131" width="6.7109375" style="6" customWidth="1"/>
    <col min="5132" max="5142" width="3.85546875" style="6" customWidth="1"/>
    <col min="5143" max="5143" width="5" style="6" bestFit="1" customWidth="1"/>
    <col min="5144" max="5144" width="4" style="6" customWidth="1"/>
    <col min="5145" max="5146" width="4" style="6" bestFit="1" customWidth="1"/>
    <col min="5147" max="5152" width="3.28515625" style="6" customWidth="1"/>
    <col min="5153" max="5153" width="50.5703125" style="6" bestFit="1" customWidth="1"/>
    <col min="5154" max="5367" width="9.140625" style="6"/>
    <col min="5368" max="5368" width="31.7109375" style="6" bestFit="1" customWidth="1"/>
    <col min="5369" max="5386" width="3.85546875" style="6" customWidth="1"/>
    <col min="5387" max="5387" width="6.7109375" style="6" customWidth="1"/>
    <col min="5388" max="5398" width="3.85546875" style="6" customWidth="1"/>
    <col min="5399" max="5399" width="5" style="6" bestFit="1" customWidth="1"/>
    <col min="5400" max="5400" width="4" style="6" customWidth="1"/>
    <col min="5401" max="5402" width="4" style="6" bestFit="1" customWidth="1"/>
    <col min="5403" max="5408" width="3.28515625" style="6" customWidth="1"/>
    <col min="5409" max="5409" width="50.5703125" style="6" bestFit="1" customWidth="1"/>
    <col min="5410" max="5623" width="9.140625" style="6"/>
    <col min="5624" max="5624" width="31.7109375" style="6" bestFit="1" customWidth="1"/>
    <col min="5625" max="5642" width="3.85546875" style="6" customWidth="1"/>
    <col min="5643" max="5643" width="6.7109375" style="6" customWidth="1"/>
    <col min="5644" max="5654" width="3.85546875" style="6" customWidth="1"/>
    <col min="5655" max="5655" width="5" style="6" bestFit="1" customWidth="1"/>
    <col min="5656" max="5656" width="4" style="6" customWidth="1"/>
    <col min="5657" max="5658" width="4" style="6" bestFit="1" customWidth="1"/>
    <col min="5659" max="5664" width="3.28515625" style="6" customWidth="1"/>
    <col min="5665" max="5665" width="50.5703125" style="6" bestFit="1" customWidth="1"/>
    <col min="5666" max="5879" width="9.140625" style="6"/>
    <col min="5880" max="5880" width="31.7109375" style="6" bestFit="1" customWidth="1"/>
    <col min="5881" max="5898" width="3.85546875" style="6" customWidth="1"/>
    <col min="5899" max="5899" width="6.7109375" style="6" customWidth="1"/>
    <col min="5900" max="5910" width="3.85546875" style="6" customWidth="1"/>
    <col min="5911" max="5911" width="5" style="6" bestFit="1" customWidth="1"/>
    <col min="5912" max="5912" width="4" style="6" customWidth="1"/>
    <col min="5913" max="5914" width="4" style="6" bestFit="1" customWidth="1"/>
    <col min="5915" max="5920" width="3.28515625" style="6" customWidth="1"/>
    <col min="5921" max="5921" width="50.5703125" style="6" bestFit="1" customWidth="1"/>
    <col min="5922" max="6135" width="9.140625" style="6"/>
    <col min="6136" max="6136" width="31.7109375" style="6" bestFit="1" customWidth="1"/>
    <col min="6137" max="6154" width="3.85546875" style="6" customWidth="1"/>
    <col min="6155" max="6155" width="6.7109375" style="6" customWidth="1"/>
    <col min="6156" max="6166" width="3.85546875" style="6" customWidth="1"/>
    <col min="6167" max="6167" width="5" style="6" bestFit="1" customWidth="1"/>
    <col min="6168" max="6168" width="4" style="6" customWidth="1"/>
    <col min="6169" max="6170" width="4" style="6" bestFit="1" customWidth="1"/>
    <col min="6171" max="6176" width="3.28515625" style="6" customWidth="1"/>
    <col min="6177" max="6177" width="50.5703125" style="6" bestFit="1" customWidth="1"/>
    <col min="6178" max="6391" width="9.140625" style="6"/>
    <col min="6392" max="6392" width="31.7109375" style="6" bestFit="1" customWidth="1"/>
    <col min="6393" max="6410" width="3.85546875" style="6" customWidth="1"/>
    <col min="6411" max="6411" width="6.7109375" style="6" customWidth="1"/>
    <col min="6412" max="6422" width="3.85546875" style="6" customWidth="1"/>
    <col min="6423" max="6423" width="5" style="6" bestFit="1" customWidth="1"/>
    <col min="6424" max="6424" width="4" style="6" customWidth="1"/>
    <col min="6425" max="6426" width="4" style="6" bestFit="1" customWidth="1"/>
    <col min="6427" max="6432" width="3.28515625" style="6" customWidth="1"/>
    <col min="6433" max="6433" width="50.5703125" style="6" bestFit="1" customWidth="1"/>
    <col min="6434" max="6647" width="9.140625" style="6"/>
    <col min="6648" max="6648" width="31.7109375" style="6" bestFit="1" customWidth="1"/>
    <col min="6649" max="6666" width="3.85546875" style="6" customWidth="1"/>
    <col min="6667" max="6667" width="6.7109375" style="6" customWidth="1"/>
    <col min="6668" max="6678" width="3.85546875" style="6" customWidth="1"/>
    <col min="6679" max="6679" width="5" style="6" bestFit="1" customWidth="1"/>
    <col min="6680" max="6680" width="4" style="6" customWidth="1"/>
    <col min="6681" max="6682" width="4" style="6" bestFit="1" customWidth="1"/>
    <col min="6683" max="6688" width="3.28515625" style="6" customWidth="1"/>
    <col min="6689" max="6689" width="50.5703125" style="6" bestFit="1" customWidth="1"/>
    <col min="6690" max="6903" width="9.140625" style="6"/>
    <col min="6904" max="6904" width="31.7109375" style="6" bestFit="1" customWidth="1"/>
    <col min="6905" max="6922" width="3.85546875" style="6" customWidth="1"/>
    <col min="6923" max="6923" width="6.7109375" style="6" customWidth="1"/>
    <col min="6924" max="6934" width="3.85546875" style="6" customWidth="1"/>
    <col min="6935" max="6935" width="5" style="6" bestFit="1" customWidth="1"/>
    <col min="6936" max="6936" width="4" style="6" customWidth="1"/>
    <col min="6937" max="6938" width="4" style="6" bestFit="1" customWidth="1"/>
    <col min="6939" max="6944" width="3.28515625" style="6" customWidth="1"/>
    <col min="6945" max="6945" width="50.5703125" style="6" bestFit="1" customWidth="1"/>
    <col min="6946" max="7159" width="9.140625" style="6"/>
    <col min="7160" max="7160" width="31.7109375" style="6" bestFit="1" customWidth="1"/>
    <col min="7161" max="7178" width="3.85546875" style="6" customWidth="1"/>
    <col min="7179" max="7179" width="6.7109375" style="6" customWidth="1"/>
    <col min="7180" max="7190" width="3.85546875" style="6" customWidth="1"/>
    <col min="7191" max="7191" width="5" style="6" bestFit="1" customWidth="1"/>
    <col min="7192" max="7192" width="4" style="6" customWidth="1"/>
    <col min="7193" max="7194" width="4" style="6" bestFit="1" customWidth="1"/>
    <col min="7195" max="7200" width="3.28515625" style="6" customWidth="1"/>
    <col min="7201" max="7201" width="50.5703125" style="6" bestFit="1" customWidth="1"/>
    <col min="7202" max="7415" width="9.140625" style="6"/>
    <col min="7416" max="7416" width="31.7109375" style="6" bestFit="1" customWidth="1"/>
    <col min="7417" max="7434" width="3.85546875" style="6" customWidth="1"/>
    <col min="7435" max="7435" width="6.7109375" style="6" customWidth="1"/>
    <col min="7436" max="7446" width="3.85546875" style="6" customWidth="1"/>
    <col min="7447" max="7447" width="5" style="6" bestFit="1" customWidth="1"/>
    <col min="7448" max="7448" width="4" style="6" customWidth="1"/>
    <col min="7449" max="7450" width="4" style="6" bestFit="1" customWidth="1"/>
    <col min="7451" max="7456" width="3.28515625" style="6" customWidth="1"/>
    <col min="7457" max="7457" width="50.5703125" style="6" bestFit="1" customWidth="1"/>
    <col min="7458" max="7671" width="9.140625" style="6"/>
    <col min="7672" max="7672" width="31.7109375" style="6" bestFit="1" customWidth="1"/>
    <col min="7673" max="7690" width="3.85546875" style="6" customWidth="1"/>
    <col min="7691" max="7691" width="6.7109375" style="6" customWidth="1"/>
    <col min="7692" max="7702" width="3.85546875" style="6" customWidth="1"/>
    <col min="7703" max="7703" width="5" style="6" bestFit="1" customWidth="1"/>
    <col min="7704" max="7704" width="4" style="6" customWidth="1"/>
    <col min="7705" max="7706" width="4" style="6" bestFit="1" customWidth="1"/>
    <col min="7707" max="7712" width="3.28515625" style="6" customWidth="1"/>
    <col min="7713" max="7713" width="50.5703125" style="6" bestFit="1" customWidth="1"/>
    <col min="7714" max="7927" width="9.140625" style="6"/>
    <col min="7928" max="7928" width="31.7109375" style="6" bestFit="1" customWidth="1"/>
    <col min="7929" max="7946" width="3.85546875" style="6" customWidth="1"/>
    <col min="7947" max="7947" width="6.7109375" style="6" customWidth="1"/>
    <col min="7948" max="7958" width="3.85546875" style="6" customWidth="1"/>
    <col min="7959" max="7959" width="5" style="6" bestFit="1" customWidth="1"/>
    <col min="7960" max="7960" width="4" style="6" customWidth="1"/>
    <col min="7961" max="7962" width="4" style="6" bestFit="1" customWidth="1"/>
    <col min="7963" max="7968" width="3.28515625" style="6" customWidth="1"/>
    <col min="7969" max="7969" width="50.5703125" style="6" bestFit="1" customWidth="1"/>
    <col min="7970" max="8183" width="9.140625" style="6"/>
    <col min="8184" max="8184" width="31.7109375" style="6" bestFit="1" customWidth="1"/>
    <col min="8185" max="8202" width="3.85546875" style="6" customWidth="1"/>
    <col min="8203" max="8203" width="6.7109375" style="6" customWidth="1"/>
    <col min="8204" max="8214" width="3.85546875" style="6" customWidth="1"/>
    <col min="8215" max="8215" width="5" style="6" bestFit="1" customWidth="1"/>
    <col min="8216" max="8216" width="4" style="6" customWidth="1"/>
    <col min="8217" max="8218" width="4" style="6" bestFit="1" customWidth="1"/>
    <col min="8219" max="8224" width="3.28515625" style="6" customWidth="1"/>
    <col min="8225" max="8225" width="50.5703125" style="6" bestFit="1" customWidth="1"/>
    <col min="8226" max="8439" width="9.140625" style="6"/>
    <col min="8440" max="8440" width="31.7109375" style="6" bestFit="1" customWidth="1"/>
    <col min="8441" max="8458" width="3.85546875" style="6" customWidth="1"/>
    <col min="8459" max="8459" width="6.7109375" style="6" customWidth="1"/>
    <col min="8460" max="8470" width="3.85546875" style="6" customWidth="1"/>
    <col min="8471" max="8471" width="5" style="6" bestFit="1" customWidth="1"/>
    <col min="8472" max="8472" width="4" style="6" customWidth="1"/>
    <col min="8473" max="8474" width="4" style="6" bestFit="1" customWidth="1"/>
    <col min="8475" max="8480" width="3.28515625" style="6" customWidth="1"/>
    <col min="8481" max="8481" width="50.5703125" style="6" bestFit="1" customWidth="1"/>
    <col min="8482" max="8695" width="9.140625" style="6"/>
    <col min="8696" max="8696" width="31.7109375" style="6" bestFit="1" customWidth="1"/>
    <col min="8697" max="8714" width="3.85546875" style="6" customWidth="1"/>
    <col min="8715" max="8715" width="6.7109375" style="6" customWidth="1"/>
    <col min="8716" max="8726" width="3.85546875" style="6" customWidth="1"/>
    <col min="8727" max="8727" width="5" style="6" bestFit="1" customWidth="1"/>
    <col min="8728" max="8728" width="4" style="6" customWidth="1"/>
    <col min="8729" max="8730" width="4" style="6" bestFit="1" customWidth="1"/>
    <col min="8731" max="8736" width="3.28515625" style="6" customWidth="1"/>
    <col min="8737" max="8737" width="50.5703125" style="6" bestFit="1" customWidth="1"/>
    <col min="8738" max="8951" width="9.140625" style="6"/>
    <col min="8952" max="8952" width="31.7109375" style="6" bestFit="1" customWidth="1"/>
    <col min="8953" max="8970" width="3.85546875" style="6" customWidth="1"/>
    <col min="8971" max="8971" width="6.7109375" style="6" customWidth="1"/>
    <col min="8972" max="8982" width="3.85546875" style="6" customWidth="1"/>
    <col min="8983" max="8983" width="5" style="6" bestFit="1" customWidth="1"/>
    <col min="8984" max="8984" width="4" style="6" customWidth="1"/>
    <col min="8985" max="8986" width="4" style="6" bestFit="1" customWidth="1"/>
    <col min="8987" max="8992" width="3.28515625" style="6" customWidth="1"/>
    <col min="8993" max="8993" width="50.5703125" style="6" bestFit="1" customWidth="1"/>
    <col min="8994" max="9207" width="9.140625" style="6"/>
    <col min="9208" max="9208" width="31.7109375" style="6" bestFit="1" customWidth="1"/>
    <col min="9209" max="9226" width="3.85546875" style="6" customWidth="1"/>
    <col min="9227" max="9227" width="6.7109375" style="6" customWidth="1"/>
    <col min="9228" max="9238" width="3.85546875" style="6" customWidth="1"/>
    <col min="9239" max="9239" width="5" style="6" bestFit="1" customWidth="1"/>
    <col min="9240" max="9240" width="4" style="6" customWidth="1"/>
    <col min="9241" max="9242" width="4" style="6" bestFit="1" customWidth="1"/>
    <col min="9243" max="9248" width="3.28515625" style="6" customWidth="1"/>
    <col min="9249" max="9249" width="50.5703125" style="6" bestFit="1" customWidth="1"/>
    <col min="9250" max="9463" width="9.140625" style="6"/>
    <col min="9464" max="9464" width="31.7109375" style="6" bestFit="1" customWidth="1"/>
    <col min="9465" max="9482" width="3.85546875" style="6" customWidth="1"/>
    <col min="9483" max="9483" width="6.7109375" style="6" customWidth="1"/>
    <col min="9484" max="9494" width="3.85546875" style="6" customWidth="1"/>
    <col min="9495" max="9495" width="5" style="6" bestFit="1" customWidth="1"/>
    <col min="9496" max="9496" width="4" style="6" customWidth="1"/>
    <col min="9497" max="9498" width="4" style="6" bestFit="1" customWidth="1"/>
    <col min="9499" max="9504" width="3.28515625" style="6" customWidth="1"/>
    <col min="9505" max="9505" width="50.5703125" style="6" bestFit="1" customWidth="1"/>
    <col min="9506" max="9719" width="9.140625" style="6"/>
    <col min="9720" max="9720" width="31.7109375" style="6" bestFit="1" customWidth="1"/>
    <col min="9721" max="9738" width="3.85546875" style="6" customWidth="1"/>
    <col min="9739" max="9739" width="6.7109375" style="6" customWidth="1"/>
    <col min="9740" max="9750" width="3.85546875" style="6" customWidth="1"/>
    <col min="9751" max="9751" width="5" style="6" bestFit="1" customWidth="1"/>
    <col min="9752" max="9752" width="4" style="6" customWidth="1"/>
    <col min="9753" max="9754" width="4" style="6" bestFit="1" customWidth="1"/>
    <col min="9755" max="9760" width="3.28515625" style="6" customWidth="1"/>
    <col min="9761" max="9761" width="50.5703125" style="6" bestFit="1" customWidth="1"/>
    <col min="9762" max="9975" width="9.140625" style="6"/>
    <col min="9976" max="9976" width="31.7109375" style="6" bestFit="1" customWidth="1"/>
    <col min="9977" max="9994" width="3.85546875" style="6" customWidth="1"/>
    <col min="9995" max="9995" width="6.7109375" style="6" customWidth="1"/>
    <col min="9996" max="10006" width="3.85546875" style="6" customWidth="1"/>
    <col min="10007" max="10007" width="5" style="6" bestFit="1" customWidth="1"/>
    <col min="10008" max="10008" width="4" style="6" customWidth="1"/>
    <col min="10009" max="10010" width="4" style="6" bestFit="1" customWidth="1"/>
    <col min="10011" max="10016" width="3.28515625" style="6" customWidth="1"/>
    <col min="10017" max="10017" width="50.5703125" style="6" bestFit="1" customWidth="1"/>
    <col min="10018" max="10231" width="9.140625" style="6"/>
    <col min="10232" max="10232" width="31.7109375" style="6" bestFit="1" customWidth="1"/>
    <col min="10233" max="10250" width="3.85546875" style="6" customWidth="1"/>
    <col min="10251" max="10251" width="6.7109375" style="6" customWidth="1"/>
    <col min="10252" max="10262" width="3.85546875" style="6" customWidth="1"/>
    <col min="10263" max="10263" width="5" style="6" bestFit="1" customWidth="1"/>
    <col min="10264" max="10264" width="4" style="6" customWidth="1"/>
    <col min="10265" max="10266" width="4" style="6" bestFit="1" customWidth="1"/>
    <col min="10267" max="10272" width="3.28515625" style="6" customWidth="1"/>
    <col min="10273" max="10273" width="50.5703125" style="6" bestFit="1" customWidth="1"/>
    <col min="10274" max="10487" width="9.140625" style="6"/>
    <col min="10488" max="10488" width="31.7109375" style="6" bestFit="1" customWidth="1"/>
    <col min="10489" max="10506" width="3.85546875" style="6" customWidth="1"/>
    <col min="10507" max="10507" width="6.7109375" style="6" customWidth="1"/>
    <col min="10508" max="10518" width="3.85546875" style="6" customWidth="1"/>
    <col min="10519" max="10519" width="5" style="6" bestFit="1" customWidth="1"/>
    <col min="10520" max="10520" width="4" style="6" customWidth="1"/>
    <col min="10521" max="10522" width="4" style="6" bestFit="1" customWidth="1"/>
    <col min="10523" max="10528" width="3.28515625" style="6" customWidth="1"/>
    <col min="10529" max="10529" width="50.5703125" style="6" bestFit="1" customWidth="1"/>
    <col min="10530" max="10743" width="9.140625" style="6"/>
    <col min="10744" max="10744" width="31.7109375" style="6" bestFit="1" customWidth="1"/>
    <col min="10745" max="10762" width="3.85546875" style="6" customWidth="1"/>
    <col min="10763" max="10763" width="6.7109375" style="6" customWidth="1"/>
    <col min="10764" max="10774" width="3.85546875" style="6" customWidth="1"/>
    <col min="10775" max="10775" width="5" style="6" bestFit="1" customWidth="1"/>
    <col min="10776" max="10776" width="4" style="6" customWidth="1"/>
    <col min="10777" max="10778" width="4" style="6" bestFit="1" customWidth="1"/>
    <col min="10779" max="10784" width="3.28515625" style="6" customWidth="1"/>
    <col min="10785" max="10785" width="50.5703125" style="6" bestFit="1" customWidth="1"/>
    <col min="10786" max="10999" width="9.140625" style="6"/>
    <col min="11000" max="11000" width="31.7109375" style="6" bestFit="1" customWidth="1"/>
    <col min="11001" max="11018" width="3.85546875" style="6" customWidth="1"/>
    <col min="11019" max="11019" width="6.7109375" style="6" customWidth="1"/>
    <col min="11020" max="11030" width="3.85546875" style="6" customWidth="1"/>
    <col min="11031" max="11031" width="5" style="6" bestFit="1" customWidth="1"/>
    <col min="11032" max="11032" width="4" style="6" customWidth="1"/>
    <col min="11033" max="11034" width="4" style="6" bestFit="1" customWidth="1"/>
    <col min="11035" max="11040" width="3.28515625" style="6" customWidth="1"/>
    <col min="11041" max="11041" width="50.5703125" style="6" bestFit="1" customWidth="1"/>
    <col min="11042" max="11255" width="9.140625" style="6"/>
    <col min="11256" max="11256" width="31.7109375" style="6" bestFit="1" customWidth="1"/>
    <col min="11257" max="11274" width="3.85546875" style="6" customWidth="1"/>
    <col min="11275" max="11275" width="6.7109375" style="6" customWidth="1"/>
    <col min="11276" max="11286" width="3.85546875" style="6" customWidth="1"/>
    <col min="11287" max="11287" width="5" style="6" bestFit="1" customWidth="1"/>
    <col min="11288" max="11288" width="4" style="6" customWidth="1"/>
    <col min="11289" max="11290" width="4" style="6" bestFit="1" customWidth="1"/>
    <col min="11291" max="11296" width="3.28515625" style="6" customWidth="1"/>
    <col min="11297" max="11297" width="50.5703125" style="6" bestFit="1" customWidth="1"/>
    <col min="11298" max="11511" width="9.140625" style="6"/>
    <col min="11512" max="11512" width="31.7109375" style="6" bestFit="1" customWidth="1"/>
    <col min="11513" max="11530" width="3.85546875" style="6" customWidth="1"/>
    <col min="11531" max="11531" width="6.7109375" style="6" customWidth="1"/>
    <col min="11532" max="11542" width="3.85546875" style="6" customWidth="1"/>
    <col min="11543" max="11543" width="5" style="6" bestFit="1" customWidth="1"/>
    <col min="11544" max="11544" width="4" style="6" customWidth="1"/>
    <col min="11545" max="11546" width="4" style="6" bestFit="1" customWidth="1"/>
    <col min="11547" max="11552" width="3.28515625" style="6" customWidth="1"/>
    <col min="11553" max="11553" width="50.5703125" style="6" bestFit="1" customWidth="1"/>
    <col min="11554" max="11767" width="9.140625" style="6"/>
    <col min="11768" max="11768" width="31.7109375" style="6" bestFit="1" customWidth="1"/>
    <col min="11769" max="11786" width="3.85546875" style="6" customWidth="1"/>
    <col min="11787" max="11787" width="6.7109375" style="6" customWidth="1"/>
    <col min="11788" max="11798" width="3.85546875" style="6" customWidth="1"/>
    <col min="11799" max="11799" width="5" style="6" bestFit="1" customWidth="1"/>
    <col min="11800" max="11800" width="4" style="6" customWidth="1"/>
    <col min="11801" max="11802" width="4" style="6" bestFit="1" customWidth="1"/>
    <col min="11803" max="11808" width="3.28515625" style="6" customWidth="1"/>
    <col min="11809" max="11809" width="50.5703125" style="6" bestFit="1" customWidth="1"/>
    <col min="11810" max="12023" width="9.140625" style="6"/>
    <col min="12024" max="12024" width="31.7109375" style="6" bestFit="1" customWidth="1"/>
    <col min="12025" max="12042" width="3.85546875" style="6" customWidth="1"/>
    <col min="12043" max="12043" width="6.7109375" style="6" customWidth="1"/>
    <col min="12044" max="12054" width="3.85546875" style="6" customWidth="1"/>
    <col min="12055" max="12055" width="5" style="6" bestFit="1" customWidth="1"/>
    <col min="12056" max="12056" width="4" style="6" customWidth="1"/>
    <col min="12057" max="12058" width="4" style="6" bestFit="1" customWidth="1"/>
    <col min="12059" max="12064" width="3.28515625" style="6" customWidth="1"/>
    <col min="12065" max="12065" width="50.5703125" style="6" bestFit="1" customWidth="1"/>
    <col min="12066" max="12279" width="9.140625" style="6"/>
    <col min="12280" max="12280" width="31.7109375" style="6" bestFit="1" customWidth="1"/>
    <col min="12281" max="12298" width="3.85546875" style="6" customWidth="1"/>
    <col min="12299" max="12299" width="6.7109375" style="6" customWidth="1"/>
    <col min="12300" max="12310" width="3.85546875" style="6" customWidth="1"/>
    <col min="12311" max="12311" width="5" style="6" bestFit="1" customWidth="1"/>
    <col min="12312" max="12312" width="4" style="6" customWidth="1"/>
    <col min="12313" max="12314" width="4" style="6" bestFit="1" customWidth="1"/>
    <col min="12315" max="12320" width="3.28515625" style="6" customWidth="1"/>
    <col min="12321" max="12321" width="50.5703125" style="6" bestFit="1" customWidth="1"/>
    <col min="12322" max="12535" width="9.140625" style="6"/>
    <col min="12536" max="12536" width="31.7109375" style="6" bestFit="1" customWidth="1"/>
    <col min="12537" max="12554" width="3.85546875" style="6" customWidth="1"/>
    <col min="12555" max="12555" width="6.7109375" style="6" customWidth="1"/>
    <col min="12556" max="12566" width="3.85546875" style="6" customWidth="1"/>
    <col min="12567" max="12567" width="5" style="6" bestFit="1" customWidth="1"/>
    <col min="12568" max="12568" width="4" style="6" customWidth="1"/>
    <col min="12569" max="12570" width="4" style="6" bestFit="1" customWidth="1"/>
    <col min="12571" max="12576" width="3.28515625" style="6" customWidth="1"/>
    <col min="12577" max="12577" width="50.5703125" style="6" bestFit="1" customWidth="1"/>
    <col min="12578" max="12791" width="9.140625" style="6"/>
    <col min="12792" max="12792" width="31.7109375" style="6" bestFit="1" customWidth="1"/>
    <col min="12793" max="12810" width="3.85546875" style="6" customWidth="1"/>
    <col min="12811" max="12811" width="6.7109375" style="6" customWidth="1"/>
    <col min="12812" max="12822" width="3.85546875" style="6" customWidth="1"/>
    <col min="12823" max="12823" width="5" style="6" bestFit="1" customWidth="1"/>
    <col min="12824" max="12824" width="4" style="6" customWidth="1"/>
    <col min="12825" max="12826" width="4" style="6" bestFit="1" customWidth="1"/>
    <col min="12827" max="12832" width="3.28515625" style="6" customWidth="1"/>
    <col min="12833" max="12833" width="50.5703125" style="6" bestFit="1" customWidth="1"/>
    <col min="12834" max="13047" width="9.140625" style="6"/>
    <col min="13048" max="13048" width="31.7109375" style="6" bestFit="1" customWidth="1"/>
    <col min="13049" max="13066" width="3.85546875" style="6" customWidth="1"/>
    <col min="13067" max="13067" width="6.7109375" style="6" customWidth="1"/>
    <col min="13068" max="13078" width="3.85546875" style="6" customWidth="1"/>
    <col min="13079" max="13079" width="5" style="6" bestFit="1" customWidth="1"/>
    <col min="13080" max="13080" width="4" style="6" customWidth="1"/>
    <col min="13081" max="13082" width="4" style="6" bestFit="1" customWidth="1"/>
    <col min="13083" max="13088" width="3.28515625" style="6" customWidth="1"/>
    <col min="13089" max="13089" width="50.5703125" style="6" bestFit="1" customWidth="1"/>
    <col min="13090" max="13303" width="9.140625" style="6"/>
    <col min="13304" max="13304" width="31.7109375" style="6" bestFit="1" customWidth="1"/>
    <col min="13305" max="13322" width="3.85546875" style="6" customWidth="1"/>
    <col min="13323" max="13323" width="6.7109375" style="6" customWidth="1"/>
    <col min="13324" max="13334" width="3.85546875" style="6" customWidth="1"/>
    <col min="13335" max="13335" width="5" style="6" bestFit="1" customWidth="1"/>
    <col min="13336" max="13336" width="4" style="6" customWidth="1"/>
    <col min="13337" max="13338" width="4" style="6" bestFit="1" customWidth="1"/>
    <col min="13339" max="13344" width="3.28515625" style="6" customWidth="1"/>
    <col min="13345" max="13345" width="50.5703125" style="6" bestFit="1" customWidth="1"/>
    <col min="13346" max="13559" width="9.140625" style="6"/>
    <col min="13560" max="13560" width="31.7109375" style="6" bestFit="1" customWidth="1"/>
    <col min="13561" max="13578" width="3.85546875" style="6" customWidth="1"/>
    <col min="13579" max="13579" width="6.7109375" style="6" customWidth="1"/>
    <col min="13580" max="13590" width="3.85546875" style="6" customWidth="1"/>
    <col min="13591" max="13591" width="5" style="6" bestFit="1" customWidth="1"/>
    <col min="13592" max="13592" width="4" style="6" customWidth="1"/>
    <col min="13593" max="13594" width="4" style="6" bestFit="1" customWidth="1"/>
    <col min="13595" max="13600" width="3.28515625" style="6" customWidth="1"/>
    <col min="13601" max="13601" width="50.5703125" style="6" bestFit="1" customWidth="1"/>
    <col min="13602" max="13815" width="9.140625" style="6"/>
    <col min="13816" max="13816" width="31.7109375" style="6" bestFit="1" customWidth="1"/>
    <col min="13817" max="13834" width="3.85546875" style="6" customWidth="1"/>
    <col min="13835" max="13835" width="6.7109375" style="6" customWidth="1"/>
    <col min="13836" max="13846" width="3.85546875" style="6" customWidth="1"/>
    <col min="13847" max="13847" width="5" style="6" bestFit="1" customWidth="1"/>
    <col min="13848" max="13848" width="4" style="6" customWidth="1"/>
    <col min="13849" max="13850" width="4" style="6" bestFit="1" customWidth="1"/>
    <col min="13851" max="13856" width="3.28515625" style="6" customWidth="1"/>
    <col min="13857" max="13857" width="50.5703125" style="6" bestFit="1" customWidth="1"/>
    <col min="13858" max="14071" width="9.140625" style="6"/>
    <col min="14072" max="14072" width="31.7109375" style="6" bestFit="1" customWidth="1"/>
    <col min="14073" max="14090" width="3.85546875" style="6" customWidth="1"/>
    <col min="14091" max="14091" width="6.7109375" style="6" customWidth="1"/>
    <col min="14092" max="14102" width="3.85546875" style="6" customWidth="1"/>
    <col min="14103" max="14103" width="5" style="6" bestFit="1" customWidth="1"/>
    <col min="14104" max="14104" width="4" style="6" customWidth="1"/>
    <col min="14105" max="14106" width="4" style="6" bestFit="1" customWidth="1"/>
    <col min="14107" max="14112" width="3.28515625" style="6" customWidth="1"/>
    <col min="14113" max="14113" width="50.5703125" style="6" bestFit="1" customWidth="1"/>
    <col min="14114" max="14327" width="9.140625" style="6"/>
    <col min="14328" max="14328" width="31.7109375" style="6" bestFit="1" customWidth="1"/>
    <col min="14329" max="14346" width="3.85546875" style="6" customWidth="1"/>
    <col min="14347" max="14347" width="6.7109375" style="6" customWidth="1"/>
    <col min="14348" max="14358" width="3.85546875" style="6" customWidth="1"/>
    <col min="14359" max="14359" width="5" style="6" bestFit="1" customWidth="1"/>
    <col min="14360" max="14360" width="4" style="6" customWidth="1"/>
    <col min="14361" max="14362" width="4" style="6" bestFit="1" customWidth="1"/>
    <col min="14363" max="14368" width="3.28515625" style="6" customWidth="1"/>
    <col min="14369" max="14369" width="50.5703125" style="6" bestFit="1" customWidth="1"/>
    <col min="14370" max="14583" width="9.140625" style="6"/>
    <col min="14584" max="14584" width="31.7109375" style="6" bestFit="1" customWidth="1"/>
    <col min="14585" max="14602" width="3.85546875" style="6" customWidth="1"/>
    <col min="14603" max="14603" width="6.7109375" style="6" customWidth="1"/>
    <col min="14604" max="14614" width="3.85546875" style="6" customWidth="1"/>
    <col min="14615" max="14615" width="5" style="6" bestFit="1" customWidth="1"/>
    <col min="14616" max="14616" width="4" style="6" customWidth="1"/>
    <col min="14617" max="14618" width="4" style="6" bestFit="1" customWidth="1"/>
    <col min="14619" max="14624" width="3.28515625" style="6" customWidth="1"/>
    <col min="14625" max="14625" width="50.5703125" style="6" bestFit="1" customWidth="1"/>
    <col min="14626" max="14839" width="9.140625" style="6"/>
    <col min="14840" max="14840" width="31.7109375" style="6" bestFit="1" customWidth="1"/>
    <col min="14841" max="14858" width="3.85546875" style="6" customWidth="1"/>
    <col min="14859" max="14859" width="6.7109375" style="6" customWidth="1"/>
    <col min="14860" max="14870" width="3.85546875" style="6" customWidth="1"/>
    <col min="14871" max="14871" width="5" style="6" bestFit="1" customWidth="1"/>
    <col min="14872" max="14872" width="4" style="6" customWidth="1"/>
    <col min="14873" max="14874" width="4" style="6" bestFit="1" customWidth="1"/>
    <col min="14875" max="14880" width="3.28515625" style="6" customWidth="1"/>
    <col min="14881" max="14881" width="50.5703125" style="6" bestFit="1" customWidth="1"/>
    <col min="14882" max="15095" width="9.140625" style="6"/>
    <col min="15096" max="15096" width="31.7109375" style="6" bestFit="1" customWidth="1"/>
    <col min="15097" max="15114" width="3.85546875" style="6" customWidth="1"/>
    <col min="15115" max="15115" width="6.7109375" style="6" customWidth="1"/>
    <col min="15116" max="15126" width="3.85546875" style="6" customWidth="1"/>
    <col min="15127" max="15127" width="5" style="6" bestFit="1" customWidth="1"/>
    <col min="15128" max="15128" width="4" style="6" customWidth="1"/>
    <col min="15129" max="15130" width="4" style="6" bestFit="1" customWidth="1"/>
    <col min="15131" max="15136" width="3.28515625" style="6" customWidth="1"/>
    <col min="15137" max="15137" width="50.5703125" style="6" bestFit="1" customWidth="1"/>
    <col min="15138" max="15351" width="9.140625" style="6"/>
    <col min="15352" max="15352" width="31.7109375" style="6" bestFit="1" customWidth="1"/>
    <col min="15353" max="15370" width="3.85546875" style="6" customWidth="1"/>
    <col min="15371" max="15371" width="6.7109375" style="6" customWidth="1"/>
    <col min="15372" max="15382" width="3.85546875" style="6" customWidth="1"/>
    <col min="15383" max="15383" width="5" style="6" bestFit="1" customWidth="1"/>
    <col min="15384" max="15384" width="4" style="6" customWidth="1"/>
    <col min="15385" max="15386" width="4" style="6" bestFit="1" customWidth="1"/>
    <col min="15387" max="15392" width="3.28515625" style="6" customWidth="1"/>
    <col min="15393" max="15393" width="50.5703125" style="6" bestFit="1" customWidth="1"/>
    <col min="15394" max="15607" width="9.140625" style="6"/>
    <col min="15608" max="15608" width="31.7109375" style="6" bestFit="1" customWidth="1"/>
    <col min="15609" max="15626" width="3.85546875" style="6" customWidth="1"/>
    <col min="15627" max="15627" width="6.7109375" style="6" customWidth="1"/>
    <col min="15628" max="15638" width="3.85546875" style="6" customWidth="1"/>
    <col min="15639" max="15639" width="5" style="6" bestFit="1" customWidth="1"/>
    <col min="15640" max="15640" width="4" style="6" customWidth="1"/>
    <col min="15641" max="15642" width="4" style="6" bestFit="1" customWidth="1"/>
    <col min="15643" max="15648" width="3.28515625" style="6" customWidth="1"/>
    <col min="15649" max="15649" width="50.5703125" style="6" bestFit="1" customWidth="1"/>
    <col min="15650" max="15863" width="9.140625" style="6"/>
    <col min="15864" max="15864" width="31.7109375" style="6" bestFit="1" customWidth="1"/>
    <col min="15865" max="15882" width="3.85546875" style="6" customWidth="1"/>
    <col min="15883" max="15883" width="6.7109375" style="6" customWidth="1"/>
    <col min="15884" max="15894" width="3.85546875" style="6" customWidth="1"/>
    <col min="15895" max="15895" width="5" style="6" bestFit="1" customWidth="1"/>
    <col min="15896" max="15896" width="4" style="6" customWidth="1"/>
    <col min="15897" max="15898" width="4" style="6" bestFit="1" customWidth="1"/>
    <col min="15899" max="15904" width="3.28515625" style="6" customWidth="1"/>
    <col min="15905" max="15905" width="50.5703125" style="6" bestFit="1" customWidth="1"/>
    <col min="15906" max="16119" width="9.140625" style="6"/>
    <col min="16120" max="16120" width="31.7109375" style="6" bestFit="1" customWidth="1"/>
    <col min="16121" max="16138" width="3.85546875" style="6" customWidth="1"/>
    <col min="16139" max="16139" width="6.7109375" style="6" customWidth="1"/>
    <col min="16140" max="16150" width="3.85546875" style="6" customWidth="1"/>
    <col min="16151" max="16151" width="5" style="6" bestFit="1" customWidth="1"/>
    <col min="16152" max="16152" width="4" style="6" customWidth="1"/>
    <col min="16153" max="16154" width="4" style="6" bestFit="1" customWidth="1"/>
    <col min="16155" max="16160" width="3.28515625" style="6" customWidth="1"/>
    <col min="16161" max="16161" width="50.5703125" style="6" bestFit="1" customWidth="1"/>
    <col min="16162" max="16384" width="9.140625" style="6"/>
  </cols>
  <sheetData>
    <row r="1" spans="1:38" ht="13.5" thickBot="1" x14ac:dyDescent="0.25">
      <c r="A1" s="441" t="s">
        <v>186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8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8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  <c r="AL3" s="22"/>
    </row>
    <row r="4" spans="1:38" s="45" customFormat="1" x14ac:dyDescent="0.2">
      <c r="A4" s="492" t="s">
        <v>0</v>
      </c>
      <c r="B4" s="494" t="s">
        <v>1</v>
      </c>
      <c r="C4" s="495"/>
      <c r="D4" s="496"/>
      <c r="E4" s="489" t="s">
        <v>2</v>
      </c>
      <c r="F4" s="495"/>
      <c r="G4" s="496"/>
      <c r="H4" s="489" t="s">
        <v>3</v>
      </c>
      <c r="I4" s="495"/>
      <c r="J4" s="496"/>
      <c r="K4" s="489" t="s">
        <v>4</v>
      </c>
      <c r="L4" s="490"/>
      <c r="M4" s="491"/>
      <c r="N4" s="489" t="s">
        <v>5</v>
      </c>
      <c r="O4" s="490"/>
      <c r="P4" s="491"/>
      <c r="Q4" s="489" t="s">
        <v>6</v>
      </c>
      <c r="R4" s="490"/>
      <c r="S4" s="491"/>
      <c r="T4" s="489" t="s">
        <v>7</v>
      </c>
      <c r="U4" s="490"/>
      <c r="V4" s="491"/>
      <c r="W4" s="489" t="s">
        <v>8</v>
      </c>
      <c r="X4" s="490"/>
      <c r="Y4" s="491"/>
      <c r="Z4" s="497" t="s">
        <v>9</v>
      </c>
      <c r="AA4" s="498"/>
      <c r="AB4" s="499"/>
      <c r="AC4" s="497" t="s">
        <v>10</v>
      </c>
      <c r="AD4" s="498"/>
      <c r="AE4" s="499"/>
      <c r="AF4" s="500" t="s">
        <v>11</v>
      </c>
      <c r="AG4" s="502" t="s">
        <v>12</v>
      </c>
    </row>
    <row r="5" spans="1:38" s="45" customFormat="1" ht="13.5" thickBot="1" x14ac:dyDescent="0.25">
      <c r="A5" s="493"/>
      <c r="B5" s="179" t="s">
        <v>11</v>
      </c>
      <c r="C5" s="180"/>
      <c r="D5" s="30" t="s">
        <v>12</v>
      </c>
      <c r="E5" s="179" t="s">
        <v>11</v>
      </c>
      <c r="F5" s="180"/>
      <c r="G5" s="30" t="s">
        <v>12</v>
      </c>
      <c r="H5" s="179" t="s">
        <v>11</v>
      </c>
      <c r="I5" s="180"/>
      <c r="J5" s="30" t="s">
        <v>12</v>
      </c>
      <c r="K5" s="179" t="s">
        <v>11</v>
      </c>
      <c r="L5" s="180"/>
      <c r="M5" s="30" t="s">
        <v>12</v>
      </c>
      <c r="N5" s="179" t="s">
        <v>11</v>
      </c>
      <c r="O5" s="180"/>
      <c r="P5" s="30" t="s">
        <v>12</v>
      </c>
      <c r="Q5" s="179" t="s">
        <v>11</v>
      </c>
      <c r="R5" s="180"/>
      <c r="S5" s="30" t="s">
        <v>12</v>
      </c>
      <c r="T5" s="28" t="s">
        <v>11</v>
      </c>
      <c r="U5" s="29"/>
      <c r="V5" s="30" t="s">
        <v>12</v>
      </c>
      <c r="W5" s="28" t="s">
        <v>11</v>
      </c>
      <c r="X5" s="29"/>
      <c r="Y5" s="30" t="s">
        <v>12</v>
      </c>
      <c r="Z5" s="229" t="s">
        <v>11</v>
      </c>
      <c r="AA5" s="230"/>
      <c r="AB5" s="231" t="s">
        <v>12</v>
      </c>
      <c r="AC5" s="229" t="s">
        <v>11</v>
      </c>
      <c r="AD5" s="230"/>
      <c r="AE5" s="231" t="s">
        <v>12</v>
      </c>
      <c r="AF5" s="501"/>
      <c r="AG5" s="503"/>
    </row>
    <row r="6" spans="1:38" s="45" customFormat="1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166">
        <v>2</v>
      </c>
      <c r="I6" s="167" t="s">
        <v>45</v>
      </c>
      <c r="J6" s="192">
        <v>3</v>
      </c>
      <c r="K6" s="73">
        <v>2</v>
      </c>
      <c r="L6" s="74" t="s">
        <v>45</v>
      </c>
      <c r="M6" s="191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195"/>
      <c r="W6" s="193"/>
      <c r="X6" s="196"/>
      <c r="Y6" s="197"/>
      <c r="Z6" s="232"/>
      <c r="AA6" s="233"/>
      <c r="AB6" s="234"/>
      <c r="AC6" s="232"/>
      <c r="AD6" s="233"/>
      <c r="AE6" s="234"/>
      <c r="AF6" s="161">
        <f>15*(B6+E6+H6+K6+N6+Q6+T6+W6+Z6+AC6)</f>
        <v>180</v>
      </c>
      <c r="AG6" s="283">
        <f>D6+G6+J6+M6+P6+S6+V6+Y6+AB6+AE6</f>
        <v>18</v>
      </c>
    </row>
    <row r="7" spans="1:38" s="45" customFormat="1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0"/>
      <c r="I7" s="69"/>
      <c r="J7" s="134"/>
      <c r="K7" s="70"/>
      <c r="L7" s="69"/>
      <c r="M7" s="134"/>
      <c r="N7" s="70"/>
      <c r="O7" s="69"/>
      <c r="P7" s="134"/>
      <c r="Q7" s="70"/>
      <c r="R7" s="69" t="s">
        <v>29</v>
      </c>
      <c r="S7" s="134">
        <v>0</v>
      </c>
      <c r="T7" s="193"/>
      <c r="U7" s="194"/>
      <c r="V7" s="195"/>
      <c r="W7" s="193"/>
      <c r="X7" s="196"/>
      <c r="Y7" s="197"/>
      <c r="Z7" s="232"/>
      <c r="AA7" s="233"/>
      <c r="AB7" s="234"/>
      <c r="AC7" s="232"/>
      <c r="AD7" s="233"/>
      <c r="AE7" s="234"/>
      <c r="AF7" s="162">
        <f t="shared" ref="AF7:AF15" si="0">15*(B7+E7+H7+K7+N7+Q7+T7+W7+Z7+AC7)</f>
        <v>0</v>
      </c>
      <c r="AG7" s="282">
        <f t="shared" ref="AG7:AG15" si="1">D7+G7+J7+M7+P7+S7+V7+Y7+AB7+AE7</f>
        <v>0</v>
      </c>
    </row>
    <row r="8" spans="1:38" s="45" customFormat="1" ht="12.75" customHeight="1" x14ac:dyDescent="0.2">
      <c r="A8" s="67" t="s">
        <v>16</v>
      </c>
      <c r="B8" s="70">
        <v>1</v>
      </c>
      <c r="C8" s="69" t="s">
        <v>45</v>
      </c>
      <c r="D8" s="134">
        <v>1</v>
      </c>
      <c r="E8" s="70">
        <v>1</v>
      </c>
      <c r="F8" s="69" t="s">
        <v>13</v>
      </c>
      <c r="G8" s="134">
        <v>1</v>
      </c>
      <c r="H8" s="70"/>
      <c r="I8" s="69"/>
      <c r="J8" s="134"/>
      <c r="K8" s="70"/>
      <c r="L8" s="69"/>
      <c r="M8" s="134"/>
      <c r="N8" s="70"/>
      <c r="O8" s="69"/>
      <c r="P8" s="134"/>
      <c r="Q8" s="70"/>
      <c r="R8" s="69"/>
      <c r="S8" s="134"/>
      <c r="T8" s="200"/>
      <c r="U8" s="201"/>
      <c r="V8" s="202"/>
      <c r="W8" s="200"/>
      <c r="X8" s="203"/>
      <c r="Y8" s="204"/>
      <c r="Z8" s="235"/>
      <c r="AA8" s="236"/>
      <c r="AB8" s="237"/>
      <c r="AC8" s="235"/>
      <c r="AD8" s="236"/>
      <c r="AE8" s="237"/>
      <c r="AF8" s="162">
        <f t="shared" si="0"/>
        <v>30</v>
      </c>
      <c r="AG8" s="282">
        <f t="shared" si="1"/>
        <v>2</v>
      </c>
    </row>
    <row r="9" spans="1:38" s="45" customFormat="1" ht="12.75" customHeight="1" x14ac:dyDescent="0.2">
      <c r="A9" s="67" t="s">
        <v>30</v>
      </c>
      <c r="B9" s="70">
        <v>2</v>
      </c>
      <c r="C9" s="69" t="s">
        <v>15</v>
      </c>
      <c r="D9" s="134">
        <v>2</v>
      </c>
      <c r="E9" s="70">
        <v>2</v>
      </c>
      <c r="F9" s="69" t="s">
        <v>15</v>
      </c>
      <c r="G9" s="134">
        <v>2</v>
      </c>
      <c r="H9" s="70">
        <v>1</v>
      </c>
      <c r="I9" s="69" t="s">
        <v>15</v>
      </c>
      <c r="J9" s="134">
        <v>1</v>
      </c>
      <c r="K9" s="70">
        <v>1</v>
      </c>
      <c r="L9" s="69" t="s">
        <v>15</v>
      </c>
      <c r="M9" s="134">
        <v>1</v>
      </c>
      <c r="N9" s="70">
        <v>1</v>
      </c>
      <c r="O9" s="69" t="s">
        <v>15</v>
      </c>
      <c r="P9" s="134">
        <v>1</v>
      </c>
      <c r="Q9" s="70"/>
      <c r="R9" s="69"/>
      <c r="S9" s="134"/>
      <c r="T9" s="200"/>
      <c r="U9" s="201"/>
      <c r="V9" s="202"/>
      <c r="W9" s="200"/>
      <c r="X9" s="203"/>
      <c r="Y9" s="204"/>
      <c r="Z9" s="235"/>
      <c r="AA9" s="236"/>
      <c r="AB9" s="237"/>
      <c r="AC9" s="235"/>
      <c r="AD9" s="236"/>
      <c r="AE9" s="237"/>
      <c r="AF9" s="162">
        <f t="shared" si="0"/>
        <v>105</v>
      </c>
      <c r="AG9" s="282">
        <f t="shared" si="1"/>
        <v>7</v>
      </c>
    </row>
    <row r="10" spans="1:38" s="45" customFormat="1" ht="12.75" customHeight="1" x14ac:dyDescent="0.2">
      <c r="A10" s="67" t="s">
        <v>31</v>
      </c>
      <c r="B10" s="70">
        <v>2</v>
      </c>
      <c r="C10" s="69" t="s">
        <v>15</v>
      </c>
      <c r="D10" s="134">
        <v>4</v>
      </c>
      <c r="E10" s="70">
        <v>2</v>
      </c>
      <c r="F10" s="69" t="s">
        <v>15</v>
      </c>
      <c r="G10" s="134">
        <v>4</v>
      </c>
      <c r="H10" s="70">
        <v>1</v>
      </c>
      <c r="I10" s="69" t="s">
        <v>15</v>
      </c>
      <c r="J10" s="134">
        <v>2</v>
      </c>
      <c r="K10" s="70">
        <v>1</v>
      </c>
      <c r="L10" s="69" t="s">
        <v>15</v>
      </c>
      <c r="M10" s="134">
        <v>2</v>
      </c>
      <c r="N10" s="70">
        <v>1</v>
      </c>
      <c r="O10" s="69" t="s">
        <v>15</v>
      </c>
      <c r="P10" s="134">
        <v>2</v>
      </c>
      <c r="Q10" s="70"/>
      <c r="R10" s="69"/>
      <c r="S10" s="134"/>
      <c r="T10" s="200"/>
      <c r="U10" s="201"/>
      <c r="V10" s="202"/>
      <c r="W10" s="200"/>
      <c r="X10" s="203"/>
      <c r="Y10" s="204"/>
      <c r="Z10" s="235"/>
      <c r="AA10" s="236"/>
      <c r="AB10" s="237"/>
      <c r="AC10" s="235"/>
      <c r="AD10" s="236"/>
      <c r="AE10" s="237"/>
      <c r="AF10" s="162">
        <f t="shared" si="0"/>
        <v>105</v>
      </c>
      <c r="AG10" s="282">
        <f t="shared" si="1"/>
        <v>14</v>
      </c>
    </row>
    <row r="11" spans="1:38" s="45" customFormat="1" ht="12.75" customHeight="1" x14ac:dyDescent="0.2">
      <c r="A11" s="67" t="s">
        <v>32</v>
      </c>
      <c r="B11" s="70"/>
      <c r="C11" s="69"/>
      <c r="D11" s="134"/>
      <c r="E11" s="70"/>
      <c r="F11" s="69"/>
      <c r="G11" s="134"/>
      <c r="H11" s="70"/>
      <c r="I11" s="69"/>
      <c r="J11" s="134"/>
      <c r="K11" s="70"/>
      <c r="L11" s="69"/>
      <c r="M11" s="134"/>
      <c r="N11" s="70">
        <v>1</v>
      </c>
      <c r="O11" s="69" t="s">
        <v>15</v>
      </c>
      <c r="P11" s="134">
        <v>1</v>
      </c>
      <c r="Q11" s="70">
        <v>2</v>
      </c>
      <c r="R11" s="69" t="s">
        <v>15</v>
      </c>
      <c r="S11" s="134">
        <v>2</v>
      </c>
      <c r="T11" s="200"/>
      <c r="U11" s="201"/>
      <c r="V11" s="202"/>
      <c r="W11" s="200"/>
      <c r="X11" s="203"/>
      <c r="Y11" s="204"/>
      <c r="Z11" s="235"/>
      <c r="AA11" s="236"/>
      <c r="AB11" s="237"/>
      <c r="AC11" s="235"/>
      <c r="AD11" s="236"/>
      <c r="AE11" s="237"/>
      <c r="AF11" s="162">
        <f t="shared" si="0"/>
        <v>45</v>
      </c>
      <c r="AG11" s="282">
        <f t="shared" si="1"/>
        <v>3</v>
      </c>
    </row>
    <row r="12" spans="1:38" s="45" customFormat="1" ht="12.75" customHeight="1" x14ac:dyDescent="0.2">
      <c r="A12" s="67" t="s">
        <v>33</v>
      </c>
      <c r="B12" s="70"/>
      <c r="C12" s="69"/>
      <c r="D12" s="134"/>
      <c r="E12" s="70"/>
      <c r="F12" s="69"/>
      <c r="G12" s="134"/>
      <c r="H12" s="70"/>
      <c r="I12" s="69"/>
      <c r="J12" s="134"/>
      <c r="K12" s="70"/>
      <c r="L12" s="69"/>
      <c r="M12" s="134"/>
      <c r="N12" s="70"/>
      <c r="O12" s="69"/>
      <c r="P12" s="134"/>
      <c r="Q12" s="70"/>
      <c r="R12" s="69" t="s">
        <v>29</v>
      </c>
      <c r="S12" s="134">
        <v>0</v>
      </c>
      <c r="T12" s="200"/>
      <c r="U12" s="201"/>
      <c r="V12" s="202"/>
      <c r="W12" s="200"/>
      <c r="X12" s="203"/>
      <c r="Y12" s="204"/>
      <c r="Z12" s="235"/>
      <c r="AA12" s="236"/>
      <c r="AB12" s="237"/>
      <c r="AC12" s="235"/>
      <c r="AD12" s="236"/>
      <c r="AE12" s="237"/>
      <c r="AF12" s="162">
        <f t="shared" si="0"/>
        <v>0</v>
      </c>
      <c r="AG12" s="284">
        <f t="shared" si="1"/>
        <v>0</v>
      </c>
    </row>
    <row r="13" spans="1:38" s="45" customFormat="1" x14ac:dyDescent="0.2">
      <c r="A13" s="67" t="s">
        <v>34</v>
      </c>
      <c r="B13" s="70">
        <v>2</v>
      </c>
      <c r="C13" s="69" t="s">
        <v>45</v>
      </c>
      <c r="D13" s="134">
        <v>2</v>
      </c>
      <c r="E13" s="70"/>
      <c r="F13" s="69"/>
      <c r="G13" s="134"/>
      <c r="H13" s="70"/>
      <c r="I13" s="69"/>
      <c r="J13" s="134"/>
      <c r="K13" s="70"/>
      <c r="L13" s="69"/>
      <c r="M13" s="134"/>
      <c r="N13" s="70"/>
      <c r="O13" s="69"/>
      <c r="P13" s="134"/>
      <c r="Q13" s="70"/>
      <c r="R13" s="69"/>
      <c r="S13" s="134"/>
      <c r="T13" s="206"/>
      <c r="U13" s="201"/>
      <c r="V13" s="202"/>
      <c r="W13" s="206"/>
      <c r="X13" s="207"/>
      <c r="Y13" s="202"/>
      <c r="Z13" s="238"/>
      <c r="AA13" s="239"/>
      <c r="AB13" s="240"/>
      <c r="AC13" s="238"/>
      <c r="AD13" s="239"/>
      <c r="AE13" s="240"/>
      <c r="AF13" s="162">
        <f t="shared" si="0"/>
        <v>30</v>
      </c>
      <c r="AG13" s="282">
        <f t="shared" si="1"/>
        <v>2</v>
      </c>
    </row>
    <row r="14" spans="1:38" s="45" customFormat="1" x14ac:dyDescent="0.2">
      <c r="A14" s="67" t="s">
        <v>35</v>
      </c>
      <c r="B14" s="70"/>
      <c r="C14" s="69"/>
      <c r="D14" s="134"/>
      <c r="E14" s="70"/>
      <c r="F14" s="69"/>
      <c r="G14" s="134"/>
      <c r="H14" s="70"/>
      <c r="I14" s="69"/>
      <c r="J14" s="134"/>
      <c r="K14" s="70">
        <v>2</v>
      </c>
      <c r="L14" s="69" t="s">
        <v>45</v>
      </c>
      <c r="M14" s="134">
        <v>2</v>
      </c>
      <c r="N14" s="70"/>
      <c r="O14" s="69"/>
      <c r="P14" s="134"/>
      <c r="Q14" s="70"/>
      <c r="R14" s="69"/>
      <c r="S14" s="134"/>
      <c r="T14" s="206"/>
      <c r="U14" s="201"/>
      <c r="V14" s="202"/>
      <c r="W14" s="206"/>
      <c r="X14" s="207"/>
      <c r="Y14" s="202"/>
      <c r="Z14" s="238"/>
      <c r="AA14" s="239"/>
      <c r="AB14" s="240"/>
      <c r="AC14" s="238"/>
      <c r="AD14" s="239"/>
      <c r="AE14" s="240"/>
      <c r="AF14" s="162">
        <f t="shared" si="0"/>
        <v>30</v>
      </c>
      <c r="AG14" s="282">
        <f t="shared" si="1"/>
        <v>2</v>
      </c>
    </row>
    <row r="15" spans="1:38" s="45" customFormat="1" x14ac:dyDescent="0.2">
      <c r="A15" s="174" t="s">
        <v>17</v>
      </c>
      <c r="B15" s="70"/>
      <c r="C15" s="69"/>
      <c r="D15" s="134"/>
      <c r="E15" s="70"/>
      <c r="F15" s="69"/>
      <c r="G15" s="134"/>
      <c r="H15" s="70">
        <v>2</v>
      </c>
      <c r="I15" s="69" t="s">
        <v>45</v>
      </c>
      <c r="J15" s="134">
        <v>2</v>
      </c>
      <c r="K15" s="70"/>
      <c r="L15" s="69"/>
      <c r="M15" s="134"/>
      <c r="N15" s="70"/>
      <c r="O15" s="69"/>
      <c r="P15" s="134"/>
      <c r="Q15" s="70"/>
      <c r="R15" s="69"/>
      <c r="S15" s="134"/>
      <c r="T15" s="206"/>
      <c r="U15" s="201"/>
      <c r="V15" s="202"/>
      <c r="W15" s="206"/>
      <c r="X15" s="207"/>
      <c r="Y15" s="202"/>
      <c r="Z15" s="238"/>
      <c r="AA15" s="239"/>
      <c r="AB15" s="240"/>
      <c r="AC15" s="238"/>
      <c r="AD15" s="239"/>
      <c r="AE15" s="240"/>
      <c r="AF15" s="162">
        <f t="shared" si="0"/>
        <v>30</v>
      </c>
      <c r="AG15" s="282">
        <f t="shared" si="1"/>
        <v>2</v>
      </c>
    </row>
    <row r="16" spans="1:38" s="45" customFormat="1" x14ac:dyDescent="0.2">
      <c r="A16" s="66" t="s">
        <v>76</v>
      </c>
      <c r="B16" s="78">
        <v>2</v>
      </c>
      <c r="C16" s="79" t="s">
        <v>45</v>
      </c>
      <c r="D16" s="334">
        <v>7</v>
      </c>
      <c r="E16" s="78">
        <v>2</v>
      </c>
      <c r="F16" s="79" t="s">
        <v>45</v>
      </c>
      <c r="G16" s="334">
        <v>7</v>
      </c>
      <c r="H16" s="78">
        <v>2</v>
      </c>
      <c r="I16" s="79" t="s">
        <v>45</v>
      </c>
      <c r="J16" s="334">
        <v>7</v>
      </c>
      <c r="K16" s="78">
        <v>2</v>
      </c>
      <c r="L16" s="79" t="s">
        <v>45</v>
      </c>
      <c r="M16" s="334">
        <v>7</v>
      </c>
      <c r="N16" s="78">
        <v>2</v>
      </c>
      <c r="O16" s="79" t="s">
        <v>45</v>
      </c>
      <c r="P16" s="334">
        <v>7</v>
      </c>
      <c r="Q16" s="78">
        <v>2</v>
      </c>
      <c r="R16" s="79" t="s">
        <v>45</v>
      </c>
      <c r="S16" s="334">
        <v>7</v>
      </c>
      <c r="T16" s="164">
        <v>2</v>
      </c>
      <c r="U16" s="165" t="s">
        <v>45</v>
      </c>
      <c r="V16" s="388">
        <v>7</v>
      </c>
      <c r="W16" s="164">
        <v>2</v>
      </c>
      <c r="X16" s="165" t="s">
        <v>21</v>
      </c>
      <c r="Y16" s="388">
        <v>7</v>
      </c>
      <c r="Z16" s="238"/>
      <c r="AA16" s="239"/>
      <c r="AB16" s="240"/>
      <c r="AC16" s="238"/>
      <c r="AD16" s="239"/>
      <c r="AE16" s="240"/>
      <c r="AF16" s="286">
        <f t="shared" ref="AF16:AF30" si="2">15*(B16+E16+H16+K16+N16+Q16+T16+W16+Z16+AC16)</f>
        <v>240</v>
      </c>
      <c r="AG16" s="282">
        <f t="shared" ref="AG16:AG30" si="3">D16+G16+J16+M16+P16+S16+V16+Y16+AB16+AE16</f>
        <v>56</v>
      </c>
      <c r="AH16" s="47"/>
    </row>
    <row r="17" spans="1:34" s="45" customFormat="1" x14ac:dyDescent="0.2">
      <c r="A17" s="67" t="s">
        <v>50</v>
      </c>
      <c r="B17" s="78">
        <v>1</v>
      </c>
      <c r="C17" s="79" t="s">
        <v>45</v>
      </c>
      <c r="D17" s="134">
        <v>1</v>
      </c>
      <c r="E17" s="78">
        <v>1</v>
      </c>
      <c r="F17" s="79" t="s">
        <v>45</v>
      </c>
      <c r="G17" s="134">
        <v>1</v>
      </c>
      <c r="H17" s="78">
        <v>1</v>
      </c>
      <c r="I17" s="79" t="s">
        <v>45</v>
      </c>
      <c r="J17" s="134">
        <v>1</v>
      </c>
      <c r="K17" s="78">
        <v>1</v>
      </c>
      <c r="L17" s="79" t="s">
        <v>45</v>
      </c>
      <c r="M17" s="134">
        <v>1</v>
      </c>
      <c r="N17" s="78"/>
      <c r="O17" s="79"/>
      <c r="P17" s="134"/>
      <c r="Q17" s="78"/>
      <c r="R17" s="79"/>
      <c r="S17" s="134"/>
      <c r="T17" s="164"/>
      <c r="U17" s="165"/>
      <c r="V17" s="202"/>
      <c r="W17" s="164"/>
      <c r="X17" s="165"/>
      <c r="Y17" s="202"/>
      <c r="Z17" s="238"/>
      <c r="AA17" s="239"/>
      <c r="AB17" s="240"/>
      <c r="AC17" s="238"/>
      <c r="AD17" s="239"/>
      <c r="AE17" s="240"/>
      <c r="AF17" s="286">
        <f t="shared" si="2"/>
        <v>60</v>
      </c>
      <c r="AG17" s="282">
        <f t="shared" si="3"/>
        <v>4</v>
      </c>
      <c r="AH17" s="47"/>
    </row>
    <row r="18" spans="1:34" s="45" customFormat="1" x14ac:dyDescent="0.2">
      <c r="A18" s="67" t="s">
        <v>77</v>
      </c>
      <c r="B18" s="78"/>
      <c r="C18" s="79"/>
      <c r="D18" s="134"/>
      <c r="E18" s="78"/>
      <c r="F18" s="79"/>
      <c r="G18" s="134"/>
      <c r="H18" s="78"/>
      <c r="I18" s="79"/>
      <c r="J18" s="134"/>
      <c r="K18" s="78"/>
      <c r="L18" s="79"/>
      <c r="M18" s="134"/>
      <c r="N18" s="78">
        <v>1</v>
      </c>
      <c r="O18" s="79" t="s">
        <v>45</v>
      </c>
      <c r="P18" s="134">
        <v>1</v>
      </c>
      <c r="Q18" s="78">
        <v>1</v>
      </c>
      <c r="R18" s="79" t="s">
        <v>45</v>
      </c>
      <c r="S18" s="134">
        <v>1</v>
      </c>
      <c r="T18" s="164"/>
      <c r="U18" s="165"/>
      <c r="V18" s="202"/>
      <c r="W18" s="164"/>
      <c r="X18" s="165"/>
      <c r="Y18" s="202"/>
      <c r="Z18" s="238"/>
      <c r="AA18" s="239"/>
      <c r="AB18" s="240"/>
      <c r="AC18" s="238"/>
      <c r="AD18" s="239"/>
      <c r="AE18" s="240"/>
      <c r="AF18" s="286">
        <f t="shared" si="2"/>
        <v>30</v>
      </c>
      <c r="AG18" s="282">
        <f t="shared" si="3"/>
        <v>2</v>
      </c>
      <c r="AH18" s="47"/>
    </row>
    <row r="19" spans="1:34" s="45" customFormat="1" x14ac:dyDescent="0.2">
      <c r="A19" s="67" t="s">
        <v>130</v>
      </c>
      <c r="B19" s="78">
        <v>1</v>
      </c>
      <c r="C19" s="79" t="s">
        <v>15</v>
      </c>
      <c r="D19" s="202">
        <v>1</v>
      </c>
      <c r="E19" s="78">
        <v>1</v>
      </c>
      <c r="F19" s="79" t="s">
        <v>15</v>
      </c>
      <c r="G19" s="202">
        <v>1</v>
      </c>
      <c r="H19" s="78">
        <v>1</v>
      </c>
      <c r="I19" s="79" t="s">
        <v>15</v>
      </c>
      <c r="J19" s="202">
        <v>1</v>
      </c>
      <c r="K19" s="78">
        <v>1</v>
      </c>
      <c r="L19" s="79" t="s">
        <v>15</v>
      </c>
      <c r="M19" s="202">
        <v>1</v>
      </c>
      <c r="N19" s="78">
        <v>1</v>
      </c>
      <c r="O19" s="79" t="s">
        <v>15</v>
      </c>
      <c r="P19" s="202">
        <v>1</v>
      </c>
      <c r="Q19" s="78">
        <v>1</v>
      </c>
      <c r="R19" s="79" t="s">
        <v>15</v>
      </c>
      <c r="S19" s="202">
        <v>1</v>
      </c>
      <c r="T19" s="164">
        <v>1</v>
      </c>
      <c r="U19" s="165" t="s">
        <v>21</v>
      </c>
      <c r="V19" s="202">
        <v>1</v>
      </c>
      <c r="W19" s="164">
        <v>1</v>
      </c>
      <c r="X19" s="165" t="s">
        <v>21</v>
      </c>
      <c r="Y19" s="202">
        <v>1</v>
      </c>
      <c r="Z19" s="238"/>
      <c r="AA19" s="239"/>
      <c r="AB19" s="240"/>
      <c r="AC19" s="238"/>
      <c r="AD19" s="239"/>
      <c r="AE19" s="240"/>
      <c r="AF19" s="286">
        <f t="shared" si="2"/>
        <v>120</v>
      </c>
      <c r="AG19" s="282">
        <f t="shared" si="3"/>
        <v>8</v>
      </c>
      <c r="AH19" s="47"/>
    </row>
    <row r="20" spans="1:34" s="45" customFormat="1" x14ac:dyDescent="0.2">
      <c r="A20" s="67" t="s">
        <v>62</v>
      </c>
      <c r="B20" s="70">
        <v>4</v>
      </c>
      <c r="C20" s="69" t="s">
        <v>15</v>
      </c>
      <c r="D20" s="202">
        <v>2</v>
      </c>
      <c r="E20" s="70">
        <v>4</v>
      </c>
      <c r="F20" s="69" t="s">
        <v>15</v>
      </c>
      <c r="G20" s="202">
        <v>2</v>
      </c>
      <c r="H20" s="70">
        <v>4</v>
      </c>
      <c r="I20" s="69" t="s">
        <v>15</v>
      </c>
      <c r="J20" s="202">
        <v>2</v>
      </c>
      <c r="K20" s="70">
        <v>4</v>
      </c>
      <c r="L20" s="69" t="s">
        <v>15</v>
      </c>
      <c r="M20" s="202">
        <v>2</v>
      </c>
      <c r="N20" s="70">
        <v>4</v>
      </c>
      <c r="O20" s="69" t="s">
        <v>15</v>
      </c>
      <c r="P20" s="202">
        <v>2</v>
      </c>
      <c r="Q20" s="70">
        <v>4</v>
      </c>
      <c r="R20" s="69" t="s">
        <v>15</v>
      </c>
      <c r="S20" s="202">
        <v>2</v>
      </c>
      <c r="T20" s="164"/>
      <c r="U20" s="165"/>
      <c r="V20" s="202"/>
      <c r="W20" s="164"/>
      <c r="X20" s="165"/>
      <c r="Y20" s="202"/>
      <c r="Z20" s="238"/>
      <c r="AA20" s="239"/>
      <c r="AB20" s="240"/>
      <c r="AC20" s="238"/>
      <c r="AD20" s="239"/>
      <c r="AE20" s="240"/>
      <c r="AF20" s="286">
        <f>15*(B20+E20+H20+K20+N20+Q20+T20+W20+Z20+AC20)</f>
        <v>360</v>
      </c>
      <c r="AG20" s="282">
        <f>D20+G20+J20+M20+P20+S20+V20+Y20+AB20+AE20</f>
        <v>12</v>
      </c>
      <c r="AH20" s="47"/>
    </row>
    <row r="21" spans="1:34" s="45" customFormat="1" x14ac:dyDescent="0.2">
      <c r="A21" s="67" t="s">
        <v>26</v>
      </c>
      <c r="B21" s="70">
        <v>1</v>
      </c>
      <c r="C21" s="69" t="s">
        <v>15</v>
      </c>
      <c r="D21" s="202">
        <v>3</v>
      </c>
      <c r="E21" s="70">
        <v>1</v>
      </c>
      <c r="F21" s="69" t="s">
        <v>15</v>
      </c>
      <c r="G21" s="202">
        <v>3</v>
      </c>
      <c r="H21" s="70">
        <v>1</v>
      </c>
      <c r="I21" s="69" t="s">
        <v>15</v>
      </c>
      <c r="J21" s="202">
        <v>3</v>
      </c>
      <c r="K21" s="70">
        <v>1</v>
      </c>
      <c r="L21" s="69" t="s">
        <v>15</v>
      </c>
      <c r="M21" s="202">
        <v>3</v>
      </c>
      <c r="N21" s="70">
        <v>1</v>
      </c>
      <c r="O21" s="69" t="s">
        <v>15</v>
      </c>
      <c r="P21" s="202">
        <v>3</v>
      </c>
      <c r="Q21" s="70">
        <v>1</v>
      </c>
      <c r="R21" s="69" t="s">
        <v>15</v>
      </c>
      <c r="S21" s="202">
        <v>3</v>
      </c>
      <c r="T21" s="164">
        <v>1</v>
      </c>
      <c r="U21" s="165" t="s">
        <v>21</v>
      </c>
      <c r="V21" s="202">
        <v>3</v>
      </c>
      <c r="W21" s="164">
        <v>1</v>
      </c>
      <c r="X21" s="165" t="s">
        <v>21</v>
      </c>
      <c r="Y21" s="202">
        <v>3</v>
      </c>
      <c r="Z21" s="238"/>
      <c r="AA21" s="239"/>
      <c r="AB21" s="240"/>
      <c r="AC21" s="238"/>
      <c r="AD21" s="239"/>
      <c r="AE21" s="240"/>
      <c r="AF21" s="286">
        <f t="shared" si="2"/>
        <v>120</v>
      </c>
      <c r="AG21" s="282">
        <f t="shared" si="3"/>
        <v>24</v>
      </c>
      <c r="AH21" s="47"/>
    </row>
    <row r="22" spans="1:34" s="45" customFormat="1" x14ac:dyDescent="0.2">
      <c r="A22" s="67" t="s">
        <v>83</v>
      </c>
      <c r="B22" s="70">
        <v>2</v>
      </c>
      <c r="C22" s="69" t="s">
        <v>15</v>
      </c>
      <c r="D22" s="202">
        <v>2</v>
      </c>
      <c r="E22" s="70">
        <v>2</v>
      </c>
      <c r="F22" s="69" t="s">
        <v>15</v>
      </c>
      <c r="G22" s="202">
        <v>2</v>
      </c>
      <c r="H22" s="70">
        <v>2</v>
      </c>
      <c r="I22" s="69" t="s">
        <v>15</v>
      </c>
      <c r="J22" s="202">
        <v>2</v>
      </c>
      <c r="K22" s="70">
        <v>2</v>
      </c>
      <c r="L22" s="69" t="s">
        <v>15</v>
      </c>
      <c r="M22" s="202">
        <v>2</v>
      </c>
      <c r="N22" s="70">
        <v>2</v>
      </c>
      <c r="O22" s="69" t="s">
        <v>15</v>
      </c>
      <c r="P22" s="202">
        <v>2</v>
      </c>
      <c r="Q22" s="70">
        <v>2</v>
      </c>
      <c r="R22" s="69" t="s">
        <v>15</v>
      </c>
      <c r="S22" s="202">
        <v>2</v>
      </c>
      <c r="T22" s="206"/>
      <c r="U22" s="213"/>
      <c r="V22" s="214"/>
      <c r="W22" s="206"/>
      <c r="X22" s="207"/>
      <c r="Y22" s="202"/>
      <c r="Z22" s="238"/>
      <c r="AA22" s="239"/>
      <c r="AB22" s="240"/>
      <c r="AC22" s="238"/>
      <c r="AD22" s="239"/>
      <c r="AE22" s="240"/>
      <c r="AF22" s="286">
        <f t="shared" si="2"/>
        <v>180</v>
      </c>
      <c r="AG22" s="282">
        <f t="shared" si="3"/>
        <v>12</v>
      </c>
      <c r="AH22" s="47"/>
    </row>
    <row r="23" spans="1:34" s="45" customFormat="1" x14ac:dyDescent="0.2">
      <c r="A23" s="67" t="s">
        <v>48</v>
      </c>
      <c r="B23" s="70">
        <v>1</v>
      </c>
      <c r="C23" s="69" t="s">
        <v>15</v>
      </c>
      <c r="D23" s="202">
        <v>1</v>
      </c>
      <c r="E23" s="70">
        <v>1</v>
      </c>
      <c r="F23" s="69" t="s">
        <v>45</v>
      </c>
      <c r="G23" s="202">
        <v>1</v>
      </c>
      <c r="H23" s="70"/>
      <c r="I23" s="69"/>
      <c r="J23" s="202"/>
      <c r="K23" s="70"/>
      <c r="L23" s="69"/>
      <c r="M23" s="202"/>
      <c r="N23" s="70"/>
      <c r="O23" s="69"/>
      <c r="P23" s="202"/>
      <c r="Q23" s="70"/>
      <c r="R23" s="69"/>
      <c r="S23" s="202"/>
      <c r="T23" s="206"/>
      <c r="U23" s="213"/>
      <c r="V23" s="214"/>
      <c r="W23" s="206"/>
      <c r="X23" s="207"/>
      <c r="Y23" s="202"/>
      <c r="Z23" s="238"/>
      <c r="AA23" s="239"/>
      <c r="AB23" s="240"/>
      <c r="AC23" s="238"/>
      <c r="AD23" s="239"/>
      <c r="AE23" s="240"/>
      <c r="AF23" s="286">
        <f t="shared" si="2"/>
        <v>30</v>
      </c>
      <c r="AG23" s="282">
        <f t="shared" si="3"/>
        <v>2</v>
      </c>
      <c r="AH23" s="47"/>
    </row>
    <row r="24" spans="1:34" x14ac:dyDescent="0.2">
      <c r="A24" s="67" t="s">
        <v>53</v>
      </c>
      <c r="B24" s="70"/>
      <c r="C24" s="69"/>
      <c r="D24" s="202"/>
      <c r="E24" s="70"/>
      <c r="F24" s="69"/>
      <c r="G24" s="202"/>
      <c r="H24" s="70"/>
      <c r="I24" s="69"/>
      <c r="J24" s="202"/>
      <c r="K24" s="70"/>
      <c r="L24" s="69"/>
      <c r="M24" s="202"/>
      <c r="N24" s="70">
        <v>4</v>
      </c>
      <c r="O24" s="69" t="s">
        <v>21</v>
      </c>
      <c r="P24" s="202">
        <v>2</v>
      </c>
      <c r="Q24" s="70">
        <v>4</v>
      </c>
      <c r="R24" s="69" t="s">
        <v>15</v>
      </c>
      <c r="S24" s="202">
        <v>2</v>
      </c>
      <c r="T24" s="213"/>
      <c r="U24" s="213"/>
      <c r="V24" s="214"/>
      <c r="W24" s="206"/>
      <c r="X24" s="207"/>
      <c r="Y24" s="289"/>
      <c r="Z24" s="238"/>
      <c r="AA24" s="239"/>
      <c r="AB24" s="240"/>
      <c r="AC24" s="238"/>
      <c r="AD24" s="239"/>
      <c r="AE24" s="240"/>
      <c r="AF24" s="286">
        <f t="shared" si="2"/>
        <v>120</v>
      </c>
      <c r="AG24" s="282">
        <f t="shared" si="3"/>
        <v>4</v>
      </c>
    </row>
    <row r="25" spans="1:34" x14ac:dyDescent="0.2">
      <c r="A25" s="67" t="s">
        <v>36</v>
      </c>
      <c r="B25" s="70">
        <v>1</v>
      </c>
      <c r="C25" s="69" t="s">
        <v>22</v>
      </c>
      <c r="D25" s="202"/>
      <c r="E25" s="70">
        <v>1</v>
      </c>
      <c r="F25" s="69" t="s">
        <v>22</v>
      </c>
      <c r="G25" s="202"/>
      <c r="H25" s="70">
        <v>1</v>
      </c>
      <c r="I25" s="69" t="s">
        <v>22</v>
      </c>
      <c r="J25" s="202"/>
      <c r="K25" s="70">
        <v>1</v>
      </c>
      <c r="L25" s="69" t="s">
        <v>22</v>
      </c>
      <c r="M25" s="202"/>
      <c r="N25" s="70">
        <v>1</v>
      </c>
      <c r="O25" s="69" t="s">
        <v>22</v>
      </c>
      <c r="P25" s="202"/>
      <c r="Q25" s="70">
        <v>1</v>
      </c>
      <c r="R25" s="69" t="s">
        <v>22</v>
      </c>
      <c r="S25" s="202"/>
      <c r="T25" s="215"/>
      <c r="U25" s="216"/>
      <c r="V25" s="217"/>
      <c r="W25" s="218"/>
      <c r="X25" s="216"/>
      <c r="Y25" s="219"/>
      <c r="Z25" s="241"/>
      <c r="AA25" s="242"/>
      <c r="AB25" s="243"/>
      <c r="AC25" s="241"/>
      <c r="AD25" s="242"/>
      <c r="AE25" s="243"/>
      <c r="AF25" s="286">
        <f t="shared" si="2"/>
        <v>90</v>
      </c>
      <c r="AG25" s="282">
        <f t="shared" si="3"/>
        <v>0</v>
      </c>
    </row>
    <row r="26" spans="1:34" s="45" customFormat="1" x14ac:dyDescent="0.2">
      <c r="A26" s="67" t="s">
        <v>20</v>
      </c>
      <c r="B26" s="70"/>
      <c r="C26" s="69"/>
      <c r="D26" s="202"/>
      <c r="E26" s="70"/>
      <c r="F26" s="69"/>
      <c r="G26" s="202">
        <v>2</v>
      </c>
      <c r="H26" s="70"/>
      <c r="I26" s="69"/>
      <c r="J26" s="202"/>
      <c r="K26" s="70"/>
      <c r="L26" s="69"/>
      <c r="M26" s="202"/>
      <c r="N26" s="70"/>
      <c r="O26" s="69"/>
      <c r="P26" s="202">
        <v>3</v>
      </c>
      <c r="Q26" s="70"/>
      <c r="R26" s="69"/>
      <c r="S26" s="202">
        <v>4</v>
      </c>
      <c r="T26" s="206"/>
      <c r="U26" s="222"/>
      <c r="V26" s="195">
        <v>4</v>
      </c>
      <c r="W26" s="223"/>
      <c r="X26" s="222"/>
      <c r="Y26" s="195">
        <v>5</v>
      </c>
      <c r="Z26" s="238"/>
      <c r="AA26" s="239"/>
      <c r="AB26" s="240"/>
      <c r="AC26" s="238"/>
      <c r="AD26" s="239"/>
      <c r="AE26" s="240"/>
      <c r="AF26" s="286">
        <f t="shared" si="2"/>
        <v>0</v>
      </c>
      <c r="AG26" s="282">
        <f t="shared" si="3"/>
        <v>18</v>
      </c>
      <c r="AH26" s="47"/>
    </row>
    <row r="27" spans="1:34" s="45" customFormat="1" ht="13.5" thickBot="1" x14ac:dyDescent="0.25">
      <c r="A27" s="67" t="s">
        <v>120</v>
      </c>
      <c r="B27" s="164"/>
      <c r="C27" s="165"/>
      <c r="D27" s="202"/>
      <c r="E27" s="164"/>
      <c r="F27" s="165"/>
      <c r="G27" s="202"/>
      <c r="H27" s="164"/>
      <c r="I27" s="165"/>
      <c r="J27" s="202"/>
      <c r="K27" s="164"/>
      <c r="L27" s="165"/>
      <c r="M27" s="202"/>
      <c r="N27" s="164"/>
      <c r="O27" s="165"/>
      <c r="P27" s="202"/>
      <c r="Q27" s="164"/>
      <c r="R27" s="165"/>
      <c r="S27" s="202"/>
      <c r="T27" s="206">
        <v>0</v>
      </c>
      <c r="U27" s="207" t="s">
        <v>21</v>
      </c>
      <c r="V27" s="202">
        <v>4</v>
      </c>
      <c r="W27" s="206">
        <v>0</v>
      </c>
      <c r="X27" s="207" t="s">
        <v>21</v>
      </c>
      <c r="Y27" s="202">
        <v>4</v>
      </c>
      <c r="Z27" s="238"/>
      <c r="AA27" s="239"/>
      <c r="AB27" s="240"/>
      <c r="AC27" s="238"/>
      <c r="AD27" s="239"/>
      <c r="AE27" s="240"/>
      <c r="AF27" s="288">
        <f t="shared" si="2"/>
        <v>0</v>
      </c>
      <c r="AG27" s="282">
        <f t="shared" si="3"/>
        <v>8</v>
      </c>
      <c r="AH27" s="47"/>
    </row>
    <row r="28" spans="1:34" s="45" customFormat="1" ht="13.5" thickBot="1" x14ac:dyDescent="0.25">
      <c r="A28" s="444" t="s">
        <v>169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6"/>
      <c r="AH28" s="47"/>
    </row>
    <row r="29" spans="1:34" s="45" customFormat="1" x14ac:dyDescent="0.2">
      <c r="A29" s="98" t="s">
        <v>115</v>
      </c>
      <c r="B29" s="70"/>
      <c r="C29" s="69"/>
      <c r="D29" s="134"/>
      <c r="E29" s="70"/>
      <c r="F29" s="69"/>
      <c r="G29" s="134"/>
      <c r="H29" s="70">
        <v>2</v>
      </c>
      <c r="I29" s="69" t="s">
        <v>45</v>
      </c>
      <c r="J29" s="134">
        <v>3</v>
      </c>
      <c r="K29" s="70">
        <v>2</v>
      </c>
      <c r="L29" s="69" t="s">
        <v>45</v>
      </c>
      <c r="M29" s="134">
        <v>3</v>
      </c>
      <c r="N29" s="70">
        <v>2</v>
      </c>
      <c r="O29" s="69" t="s">
        <v>45</v>
      </c>
      <c r="P29" s="134">
        <v>3</v>
      </c>
      <c r="Q29" s="70">
        <v>2</v>
      </c>
      <c r="R29" s="69" t="s">
        <v>45</v>
      </c>
      <c r="S29" s="134">
        <v>3</v>
      </c>
      <c r="T29" s="99"/>
      <c r="U29" s="69"/>
      <c r="V29" s="244"/>
      <c r="W29" s="99"/>
      <c r="X29" s="69"/>
      <c r="Y29" s="244"/>
      <c r="Z29" s="127"/>
      <c r="AA29" s="128"/>
      <c r="AB29" s="133"/>
      <c r="AC29" s="127"/>
      <c r="AD29" s="128"/>
      <c r="AE29" s="133"/>
      <c r="AF29" s="88">
        <f t="shared" si="2"/>
        <v>120</v>
      </c>
      <c r="AG29" s="247">
        <f t="shared" si="3"/>
        <v>12</v>
      </c>
      <c r="AH29" s="47"/>
    </row>
    <row r="30" spans="1:34" s="45" customFormat="1" x14ac:dyDescent="0.2">
      <c r="A30" s="98" t="s">
        <v>117</v>
      </c>
      <c r="B30" s="70"/>
      <c r="C30" s="69"/>
      <c r="D30" s="134"/>
      <c r="E30" s="70"/>
      <c r="F30" s="69"/>
      <c r="G30" s="134"/>
      <c r="H30" s="70"/>
      <c r="I30" s="69"/>
      <c r="J30" s="134"/>
      <c r="K30" s="70">
        <v>2</v>
      </c>
      <c r="L30" s="69" t="s">
        <v>21</v>
      </c>
      <c r="M30" s="224">
        <v>2</v>
      </c>
      <c r="N30" s="70">
        <v>2</v>
      </c>
      <c r="O30" s="69" t="s">
        <v>21</v>
      </c>
      <c r="P30" s="224">
        <v>2</v>
      </c>
      <c r="Q30" s="70"/>
      <c r="R30" s="69"/>
      <c r="S30" s="134"/>
      <c r="T30" s="70"/>
      <c r="U30" s="69"/>
      <c r="V30" s="134"/>
      <c r="W30" s="70"/>
      <c r="X30" s="69"/>
      <c r="Y30" s="134"/>
      <c r="Z30" s="127"/>
      <c r="AA30" s="128"/>
      <c r="AB30" s="133"/>
      <c r="AC30" s="127"/>
      <c r="AD30" s="128"/>
      <c r="AE30" s="133"/>
      <c r="AF30" s="88">
        <f t="shared" si="2"/>
        <v>60</v>
      </c>
      <c r="AG30" s="247">
        <f t="shared" si="3"/>
        <v>4</v>
      </c>
      <c r="AH30" s="47"/>
    </row>
    <row r="31" spans="1:34" s="45" customFormat="1" x14ac:dyDescent="0.2">
      <c r="A31" s="98" t="s">
        <v>118</v>
      </c>
      <c r="B31" s="70"/>
      <c r="C31" s="69"/>
      <c r="D31" s="134"/>
      <c r="E31" s="70"/>
      <c r="F31" s="69"/>
      <c r="G31" s="134"/>
      <c r="H31" s="70"/>
      <c r="I31" s="69"/>
      <c r="J31" s="134"/>
      <c r="K31" s="70"/>
      <c r="L31" s="69"/>
      <c r="M31" s="224"/>
      <c r="N31" s="70"/>
      <c r="O31" s="69"/>
      <c r="P31" s="134"/>
      <c r="Q31" s="99">
        <v>2</v>
      </c>
      <c r="R31" s="69" t="s">
        <v>21</v>
      </c>
      <c r="S31" s="244">
        <v>2</v>
      </c>
      <c r="T31" s="99">
        <v>2</v>
      </c>
      <c r="U31" s="69" t="s">
        <v>21</v>
      </c>
      <c r="V31" s="244">
        <v>2</v>
      </c>
      <c r="W31" s="99">
        <v>2</v>
      </c>
      <c r="X31" s="69" t="s">
        <v>21</v>
      </c>
      <c r="Y31" s="244">
        <v>2</v>
      </c>
      <c r="Z31" s="127"/>
      <c r="AA31" s="128"/>
      <c r="AB31" s="133"/>
      <c r="AC31" s="127"/>
      <c r="AD31" s="128"/>
      <c r="AE31" s="133"/>
      <c r="AF31" s="88">
        <f>15*(B31+E31+H31+K31+N31+Q31+T31+W31+Z31+AC31)</f>
        <v>90</v>
      </c>
      <c r="AG31" s="247">
        <f>D31+G31+J31+M31+P31+S31+V31+Y31+AB31+AE31</f>
        <v>6</v>
      </c>
      <c r="AH31" s="47"/>
    </row>
    <row r="32" spans="1:34" s="45" customFormat="1" x14ac:dyDescent="0.2">
      <c r="A32" s="98" t="s">
        <v>119</v>
      </c>
      <c r="B32" s="70"/>
      <c r="C32" s="69"/>
      <c r="D32" s="134"/>
      <c r="E32" s="70"/>
      <c r="F32" s="69"/>
      <c r="G32" s="134"/>
      <c r="H32" s="70"/>
      <c r="I32" s="69"/>
      <c r="J32" s="134"/>
      <c r="K32" s="70"/>
      <c r="L32" s="69"/>
      <c r="M32" s="224"/>
      <c r="N32" s="70"/>
      <c r="O32" s="69"/>
      <c r="P32" s="134"/>
      <c r="Q32" s="99"/>
      <c r="R32" s="69"/>
      <c r="S32" s="244"/>
      <c r="T32" s="99">
        <v>1</v>
      </c>
      <c r="U32" s="69" t="s">
        <v>21</v>
      </c>
      <c r="V32" s="244">
        <v>1</v>
      </c>
      <c r="W32" s="99"/>
      <c r="X32" s="69"/>
      <c r="Y32" s="244"/>
      <c r="Z32" s="127"/>
      <c r="AA32" s="128"/>
      <c r="AB32" s="133"/>
      <c r="AC32" s="127"/>
      <c r="AD32" s="128"/>
      <c r="AE32" s="133"/>
      <c r="AF32" s="88">
        <f>15*(B32+E32+H32+K32+N32+Q32+T32+W32+Z32+AC32)</f>
        <v>15</v>
      </c>
      <c r="AG32" s="247">
        <f>D32+G32+J32+M32+P32+S32+V32+Y32+AB32+AE32</f>
        <v>1</v>
      </c>
      <c r="AH32" s="47"/>
    </row>
    <row r="33" spans="1:34" s="45" customFormat="1" x14ac:dyDescent="0.2">
      <c r="A33" s="98" t="s">
        <v>100</v>
      </c>
      <c r="B33" s="70">
        <v>2</v>
      </c>
      <c r="C33" s="69" t="s">
        <v>22</v>
      </c>
      <c r="D33" s="134">
        <v>0</v>
      </c>
      <c r="E33" s="70"/>
      <c r="F33" s="69"/>
      <c r="G33" s="134"/>
      <c r="H33" s="70"/>
      <c r="I33" s="69"/>
      <c r="J33" s="134"/>
      <c r="K33" s="70"/>
      <c r="L33" s="69"/>
      <c r="M33" s="224"/>
      <c r="N33" s="70"/>
      <c r="O33" s="69"/>
      <c r="P33" s="134"/>
      <c r="Q33" s="70"/>
      <c r="R33" s="69"/>
      <c r="S33" s="134"/>
      <c r="T33" s="245"/>
      <c r="U33" s="246"/>
      <c r="V33" s="134"/>
      <c r="W33" s="245">
        <v>2</v>
      </c>
      <c r="X33" s="246" t="s">
        <v>22</v>
      </c>
      <c r="Y33" s="134">
        <v>0</v>
      </c>
      <c r="Z33" s="227"/>
      <c r="AA33" s="228"/>
      <c r="AB33" s="133"/>
      <c r="AC33" s="227"/>
      <c r="AD33" s="228"/>
      <c r="AE33" s="133"/>
      <c r="AF33" s="65">
        <f>15*(B33+E33+H33+K33+N33+Q33+T33+W33+Z33+AC33)</f>
        <v>60</v>
      </c>
      <c r="AG33" s="248">
        <f>D33+G33+J33+M33+P33+S33+V33+Y33+AB33+AE33</f>
        <v>0</v>
      </c>
      <c r="AH33" s="47"/>
    </row>
    <row r="34" spans="1:34" s="45" customFormat="1" x14ac:dyDescent="0.2">
      <c r="A34" s="98" t="s">
        <v>98</v>
      </c>
      <c r="B34" s="70">
        <v>2</v>
      </c>
      <c r="C34" s="69" t="s">
        <v>45</v>
      </c>
      <c r="D34" s="134">
        <v>2</v>
      </c>
      <c r="E34" s="70"/>
      <c r="F34" s="69"/>
      <c r="G34" s="134"/>
      <c r="H34" s="70"/>
      <c r="I34" s="69"/>
      <c r="J34" s="134"/>
      <c r="K34" s="70"/>
      <c r="L34" s="69"/>
      <c r="M34" s="224"/>
      <c r="N34" s="70"/>
      <c r="O34" s="69"/>
      <c r="P34" s="134"/>
      <c r="Q34" s="70"/>
      <c r="R34" s="69"/>
      <c r="S34" s="134"/>
      <c r="T34" s="70"/>
      <c r="U34" s="69"/>
      <c r="V34" s="134"/>
      <c r="W34" s="70"/>
      <c r="X34" s="69"/>
      <c r="Y34" s="134"/>
      <c r="Z34" s="127"/>
      <c r="AA34" s="128"/>
      <c r="AB34" s="133"/>
      <c r="AC34" s="127"/>
      <c r="AD34" s="128"/>
      <c r="AE34" s="133"/>
      <c r="AF34" s="88">
        <f>15*(B34+E34+H34+K34+N34+Q34+T34+W34+Z34+AC34)</f>
        <v>30</v>
      </c>
      <c r="AG34" s="247">
        <f>D34+G34+J34+M34+P34+S34+V34+Y34+AB34+AE34</f>
        <v>2</v>
      </c>
      <c r="AH34" s="47"/>
    </row>
    <row r="35" spans="1:34" s="45" customFormat="1" x14ac:dyDescent="0.2">
      <c r="A35" s="98" t="s">
        <v>99</v>
      </c>
      <c r="B35" s="70"/>
      <c r="C35" s="69"/>
      <c r="D35" s="134"/>
      <c r="E35" s="70">
        <v>2</v>
      </c>
      <c r="F35" s="69" t="s">
        <v>45</v>
      </c>
      <c r="G35" s="134">
        <v>2</v>
      </c>
      <c r="H35" s="70"/>
      <c r="I35" s="69"/>
      <c r="J35" s="134"/>
      <c r="K35" s="70"/>
      <c r="L35" s="69"/>
      <c r="M35" s="224"/>
      <c r="N35" s="70"/>
      <c r="O35" s="69"/>
      <c r="P35" s="134"/>
      <c r="Q35" s="70"/>
      <c r="R35" s="69"/>
      <c r="S35" s="134"/>
      <c r="T35" s="70"/>
      <c r="U35" s="69"/>
      <c r="V35" s="134"/>
      <c r="W35" s="70"/>
      <c r="X35" s="69"/>
      <c r="Y35" s="134"/>
      <c r="Z35" s="127"/>
      <c r="AA35" s="128"/>
      <c r="AB35" s="133"/>
      <c r="AC35" s="127"/>
      <c r="AD35" s="128"/>
      <c r="AE35" s="133"/>
      <c r="AF35" s="88">
        <f>15*(B35+E35+H35+K35+N35+Q35+T35+W35+Z35+AC35)</f>
        <v>30</v>
      </c>
      <c r="AG35" s="247">
        <f>D35+G35+J35+M35+P35+S35+V35+Y35+AB35+AE35</f>
        <v>2</v>
      </c>
      <c r="AH35" s="47"/>
    </row>
    <row r="36" spans="1:34" s="45" customFormat="1" x14ac:dyDescent="0.2">
      <c r="A36" s="100" t="s">
        <v>101</v>
      </c>
      <c r="B36" s="70"/>
      <c r="C36" s="69"/>
      <c r="D36" s="134"/>
      <c r="E36" s="70"/>
      <c r="F36" s="69"/>
      <c r="G36" s="134"/>
      <c r="H36" s="70">
        <v>2</v>
      </c>
      <c r="I36" s="69" t="s">
        <v>15</v>
      </c>
      <c r="J36" s="134">
        <v>2</v>
      </c>
      <c r="K36" s="70"/>
      <c r="L36" s="69"/>
      <c r="M36" s="224"/>
      <c r="N36" s="70"/>
      <c r="O36" s="69"/>
      <c r="P36" s="134"/>
      <c r="Q36" s="70"/>
      <c r="R36" s="69"/>
      <c r="S36" s="134"/>
      <c r="T36" s="70"/>
      <c r="U36" s="69"/>
      <c r="V36" s="134"/>
      <c r="W36" s="70"/>
      <c r="X36" s="69"/>
      <c r="Y36" s="134"/>
      <c r="Z36" s="127"/>
      <c r="AA36" s="128"/>
      <c r="AB36" s="133"/>
      <c r="AC36" s="127"/>
      <c r="AD36" s="128"/>
      <c r="AE36" s="133"/>
      <c r="AF36" s="88">
        <f t="shared" ref="AF36:AF55" si="4">15*(B36+E36+H36+K36+N36+Q36+T36+W36+Z36+AC36)</f>
        <v>30</v>
      </c>
      <c r="AG36" s="247">
        <f t="shared" ref="AG36:AG55" si="5">D36+G36+J36+M36+P36+S36+V36+Y36+AB36+AE36</f>
        <v>2</v>
      </c>
      <c r="AH36" s="47"/>
    </row>
    <row r="37" spans="1:34" s="45" customFormat="1" x14ac:dyDescent="0.2">
      <c r="A37" s="98" t="s">
        <v>102</v>
      </c>
      <c r="B37" s="70"/>
      <c r="C37" s="69"/>
      <c r="D37" s="134"/>
      <c r="E37" s="70"/>
      <c r="F37" s="69"/>
      <c r="G37" s="134"/>
      <c r="H37" s="70">
        <v>2</v>
      </c>
      <c r="I37" s="69" t="s">
        <v>15</v>
      </c>
      <c r="J37" s="134">
        <v>3</v>
      </c>
      <c r="K37" s="70"/>
      <c r="L37" s="69"/>
      <c r="M37" s="224"/>
      <c r="N37" s="70"/>
      <c r="O37" s="69"/>
      <c r="P37" s="134"/>
      <c r="Q37" s="70"/>
      <c r="R37" s="69"/>
      <c r="S37" s="134"/>
      <c r="T37" s="70"/>
      <c r="U37" s="69"/>
      <c r="V37" s="134"/>
      <c r="W37" s="70"/>
      <c r="X37" s="69"/>
      <c r="Y37" s="134"/>
      <c r="Z37" s="127"/>
      <c r="AA37" s="128"/>
      <c r="AB37" s="133"/>
      <c r="AC37" s="127"/>
      <c r="AD37" s="128"/>
      <c r="AE37" s="133"/>
      <c r="AF37" s="88">
        <f t="shared" si="4"/>
        <v>30</v>
      </c>
      <c r="AG37" s="247">
        <f t="shared" si="5"/>
        <v>3</v>
      </c>
      <c r="AH37" s="47"/>
    </row>
    <row r="38" spans="1:34" s="45" customFormat="1" x14ac:dyDescent="0.2">
      <c r="A38" s="98" t="s">
        <v>103</v>
      </c>
      <c r="B38" s="70"/>
      <c r="C38" s="69"/>
      <c r="D38" s="134"/>
      <c r="E38" s="70"/>
      <c r="F38" s="69"/>
      <c r="G38" s="134"/>
      <c r="H38" s="70"/>
      <c r="I38" s="69"/>
      <c r="J38" s="134"/>
      <c r="K38" s="70">
        <v>2</v>
      </c>
      <c r="L38" s="69" t="s">
        <v>15</v>
      </c>
      <c r="M38" s="224">
        <v>3</v>
      </c>
      <c r="N38" s="70"/>
      <c r="O38" s="69"/>
      <c r="P38" s="134"/>
      <c r="Q38" s="70"/>
      <c r="R38" s="69"/>
      <c r="S38" s="134"/>
      <c r="T38" s="70"/>
      <c r="U38" s="69"/>
      <c r="V38" s="134"/>
      <c r="W38" s="70"/>
      <c r="X38" s="69"/>
      <c r="Y38" s="134"/>
      <c r="Z38" s="127"/>
      <c r="AA38" s="128"/>
      <c r="AB38" s="133"/>
      <c r="AC38" s="127"/>
      <c r="AD38" s="128"/>
      <c r="AE38" s="133"/>
      <c r="AF38" s="88">
        <f t="shared" si="4"/>
        <v>30</v>
      </c>
      <c r="AG38" s="247">
        <f t="shared" si="5"/>
        <v>3</v>
      </c>
      <c r="AH38" s="47"/>
    </row>
    <row r="39" spans="1:34" s="45" customFormat="1" x14ac:dyDescent="0.2">
      <c r="A39" s="98" t="s">
        <v>104</v>
      </c>
      <c r="B39" s="70"/>
      <c r="C39" s="69"/>
      <c r="D39" s="134"/>
      <c r="E39" s="70"/>
      <c r="F39" s="69"/>
      <c r="G39" s="134"/>
      <c r="H39" s="70"/>
      <c r="I39" s="69"/>
      <c r="J39" s="134"/>
      <c r="K39" s="70"/>
      <c r="L39" s="69"/>
      <c r="M39" s="224"/>
      <c r="N39" s="70">
        <v>2</v>
      </c>
      <c r="O39" s="69" t="s">
        <v>45</v>
      </c>
      <c r="P39" s="134">
        <v>2</v>
      </c>
      <c r="Q39" s="70"/>
      <c r="R39" s="69"/>
      <c r="S39" s="134"/>
      <c r="T39" s="70"/>
      <c r="U39" s="69"/>
      <c r="V39" s="134"/>
      <c r="W39" s="70"/>
      <c r="X39" s="69"/>
      <c r="Y39" s="134"/>
      <c r="Z39" s="127"/>
      <c r="AA39" s="128"/>
      <c r="AB39" s="133"/>
      <c r="AC39" s="127"/>
      <c r="AD39" s="128"/>
      <c r="AE39" s="133"/>
      <c r="AF39" s="88">
        <f t="shared" si="4"/>
        <v>30</v>
      </c>
      <c r="AG39" s="247">
        <f t="shared" si="5"/>
        <v>2</v>
      </c>
      <c r="AH39" s="47"/>
    </row>
    <row r="40" spans="1:34" s="45" customFormat="1" x14ac:dyDescent="0.2">
      <c r="A40" s="98" t="s">
        <v>105</v>
      </c>
      <c r="B40" s="70"/>
      <c r="C40" s="69"/>
      <c r="D40" s="134"/>
      <c r="E40" s="70"/>
      <c r="F40" s="69"/>
      <c r="G40" s="134"/>
      <c r="H40" s="70"/>
      <c r="I40" s="69"/>
      <c r="J40" s="134"/>
      <c r="K40" s="70"/>
      <c r="L40" s="69"/>
      <c r="M40" s="224"/>
      <c r="N40" s="70"/>
      <c r="O40" s="69"/>
      <c r="P40" s="134"/>
      <c r="Q40" s="70">
        <v>3</v>
      </c>
      <c r="R40" s="69" t="s">
        <v>15</v>
      </c>
      <c r="S40" s="134">
        <v>2</v>
      </c>
      <c r="T40" s="70"/>
      <c r="U40" s="69"/>
      <c r="V40" s="134"/>
      <c r="W40" s="70"/>
      <c r="X40" s="69"/>
      <c r="Y40" s="134"/>
      <c r="Z40" s="127"/>
      <c r="AA40" s="128"/>
      <c r="AB40" s="133"/>
      <c r="AC40" s="127"/>
      <c r="AD40" s="128"/>
      <c r="AE40" s="133"/>
      <c r="AF40" s="88">
        <f t="shared" si="4"/>
        <v>45</v>
      </c>
      <c r="AG40" s="247">
        <f t="shared" si="5"/>
        <v>2</v>
      </c>
      <c r="AH40" s="47"/>
    </row>
    <row r="41" spans="1:34" s="45" customFormat="1" x14ac:dyDescent="0.2">
      <c r="A41" s="98" t="s">
        <v>106</v>
      </c>
      <c r="B41" s="70"/>
      <c r="C41" s="69"/>
      <c r="D41" s="134"/>
      <c r="E41" s="70"/>
      <c r="F41" s="69"/>
      <c r="G41" s="134"/>
      <c r="H41" s="70"/>
      <c r="I41" s="69"/>
      <c r="J41" s="134"/>
      <c r="K41" s="70"/>
      <c r="L41" s="69"/>
      <c r="M41" s="224"/>
      <c r="N41" s="70"/>
      <c r="O41" s="69"/>
      <c r="P41" s="134"/>
      <c r="Q41" s="70"/>
      <c r="R41" s="69"/>
      <c r="S41" s="134"/>
      <c r="T41" s="70">
        <v>2</v>
      </c>
      <c r="U41" s="69" t="s">
        <v>45</v>
      </c>
      <c r="V41" s="134">
        <v>2</v>
      </c>
      <c r="W41" s="70"/>
      <c r="X41" s="69"/>
      <c r="Y41" s="134"/>
      <c r="Z41" s="127"/>
      <c r="AA41" s="128"/>
      <c r="AB41" s="133"/>
      <c r="AC41" s="127"/>
      <c r="AD41" s="128"/>
      <c r="AE41" s="133"/>
      <c r="AF41" s="88">
        <f t="shared" si="4"/>
        <v>30</v>
      </c>
      <c r="AG41" s="247">
        <f t="shared" si="5"/>
        <v>2</v>
      </c>
      <c r="AH41" s="47"/>
    </row>
    <row r="42" spans="1:34" s="45" customFormat="1" x14ac:dyDescent="0.2">
      <c r="A42" s="98" t="s">
        <v>107</v>
      </c>
      <c r="B42" s="70"/>
      <c r="C42" s="69"/>
      <c r="D42" s="134"/>
      <c r="E42" s="70"/>
      <c r="F42" s="69"/>
      <c r="G42" s="134"/>
      <c r="H42" s="70"/>
      <c r="I42" s="69"/>
      <c r="J42" s="134"/>
      <c r="K42" s="70"/>
      <c r="L42" s="69"/>
      <c r="M42" s="224"/>
      <c r="N42" s="70"/>
      <c r="O42" s="69"/>
      <c r="P42" s="134"/>
      <c r="Q42" s="70"/>
      <c r="R42" s="69"/>
      <c r="S42" s="134"/>
      <c r="T42" s="70"/>
      <c r="U42" s="69"/>
      <c r="V42" s="134"/>
      <c r="W42" s="70">
        <v>2</v>
      </c>
      <c r="X42" s="69" t="s">
        <v>45</v>
      </c>
      <c r="Y42" s="134">
        <v>2</v>
      </c>
      <c r="Z42" s="127"/>
      <c r="AA42" s="128"/>
      <c r="AB42" s="133"/>
      <c r="AC42" s="127"/>
      <c r="AD42" s="128"/>
      <c r="AE42" s="133"/>
      <c r="AF42" s="88">
        <f t="shared" si="4"/>
        <v>30</v>
      </c>
      <c r="AG42" s="247">
        <f t="shared" si="5"/>
        <v>2</v>
      </c>
      <c r="AH42" s="47"/>
    </row>
    <row r="43" spans="1:34" s="45" customFormat="1" x14ac:dyDescent="0.2">
      <c r="A43" s="98" t="s">
        <v>108</v>
      </c>
      <c r="B43" s="70"/>
      <c r="C43" s="69"/>
      <c r="D43" s="134"/>
      <c r="E43" s="70"/>
      <c r="F43" s="69"/>
      <c r="G43" s="134"/>
      <c r="H43" s="70"/>
      <c r="I43" s="69"/>
      <c r="J43" s="134"/>
      <c r="K43" s="70"/>
      <c r="L43" s="69"/>
      <c r="M43" s="224"/>
      <c r="N43" s="70"/>
      <c r="O43" s="69"/>
      <c r="P43" s="134"/>
      <c r="Q43" s="70"/>
      <c r="R43" s="69"/>
      <c r="S43" s="134"/>
      <c r="T43" s="70">
        <v>2</v>
      </c>
      <c r="U43" s="69" t="s">
        <v>45</v>
      </c>
      <c r="V43" s="134">
        <v>3</v>
      </c>
      <c r="W43" s="70"/>
      <c r="X43" s="69"/>
      <c r="Y43" s="134"/>
      <c r="Z43" s="127"/>
      <c r="AA43" s="128"/>
      <c r="AB43" s="133"/>
      <c r="AC43" s="127"/>
      <c r="AD43" s="128"/>
      <c r="AE43" s="133"/>
      <c r="AF43" s="88">
        <f t="shared" si="4"/>
        <v>30</v>
      </c>
      <c r="AG43" s="247">
        <f t="shared" si="5"/>
        <v>3</v>
      </c>
      <c r="AH43" s="47"/>
    </row>
    <row r="44" spans="1:34" s="52" customFormat="1" ht="13.5" thickBot="1" x14ac:dyDescent="0.25">
      <c r="A44" s="98" t="s">
        <v>109</v>
      </c>
      <c r="B44" s="70"/>
      <c r="C44" s="69"/>
      <c r="D44" s="134"/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70"/>
      <c r="R44" s="69"/>
      <c r="S44" s="134"/>
      <c r="T44" s="70">
        <v>2</v>
      </c>
      <c r="U44" s="69" t="s">
        <v>45</v>
      </c>
      <c r="V44" s="134">
        <v>2</v>
      </c>
      <c r="W44" s="70"/>
      <c r="X44" s="69"/>
      <c r="Y44" s="134"/>
      <c r="Z44" s="127"/>
      <c r="AA44" s="128"/>
      <c r="AB44" s="133"/>
      <c r="AC44" s="127"/>
      <c r="AD44" s="128"/>
      <c r="AE44" s="133"/>
      <c r="AF44" s="88">
        <f t="shared" si="4"/>
        <v>30</v>
      </c>
      <c r="AG44" s="247">
        <f t="shared" si="5"/>
        <v>2</v>
      </c>
      <c r="AH44" s="45"/>
    </row>
    <row r="45" spans="1:34" s="52" customFormat="1" ht="13.5" thickBot="1" x14ac:dyDescent="0.25">
      <c r="A45" s="487" t="s">
        <v>171</v>
      </c>
      <c r="B45" s="461" t="s">
        <v>1</v>
      </c>
      <c r="C45" s="462"/>
      <c r="D45" s="463"/>
      <c r="E45" s="464" t="s">
        <v>2</v>
      </c>
      <c r="F45" s="465"/>
      <c r="G45" s="466"/>
      <c r="H45" s="461" t="s">
        <v>3</v>
      </c>
      <c r="I45" s="462"/>
      <c r="J45" s="463"/>
      <c r="K45" s="461" t="s">
        <v>4</v>
      </c>
      <c r="L45" s="462"/>
      <c r="M45" s="463"/>
      <c r="N45" s="461" t="s">
        <v>5</v>
      </c>
      <c r="O45" s="462"/>
      <c r="P45" s="463"/>
      <c r="Q45" s="461" t="s">
        <v>6</v>
      </c>
      <c r="R45" s="462"/>
      <c r="S45" s="463"/>
      <c r="T45" s="461" t="s">
        <v>7</v>
      </c>
      <c r="U45" s="462"/>
      <c r="V45" s="463"/>
      <c r="W45" s="461" t="s">
        <v>8</v>
      </c>
      <c r="X45" s="462"/>
      <c r="Y45" s="463"/>
      <c r="Z45" s="467" t="s">
        <v>9</v>
      </c>
      <c r="AA45" s="468"/>
      <c r="AB45" s="469"/>
      <c r="AC45" s="467" t="s">
        <v>10</v>
      </c>
      <c r="AD45" s="468"/>
      <c r="AE45" s="469"/>
      <c r="AF45" s="116" t="s">
        <v>11</v>
      </c>
      <c r="AG45" s="116" t="s">
        <v>12</v>
      </c>
      <c r="AH45" s="45"/>
    </row>
    <row r="46" spans="1:34" s="52" customFormat="1" x14ac:dyDescent="0.2">
      <c r="A46" s="488"/>
      <c r="B46" s="296" t="s">
        <v>11</v>
      </c>
      <c r="C46" s="297"/>
      <c r="D46" s="298" t="s">
        <v>12</v>
      </c>
      <c r="E46" s="299" t="s">
        <v>11</v>
      </c>
      <c r="F46" s="300"/>
      <c r="G46" s="298" t="s">
        <v>12</v>
      </c>
      <c r="H46" s="299" t="s">
        <v>11</v>
      </c>
      <c r="I46" s="300"/>
      <c r="J46" s="298" t="s">
        <v>12</v>
      </c>
      <c r="K46" s="299" t="s">
        <v>11</v>
      </c>
      <c r="L46" s="300"/>
      <c r="M46" s="298" t="s">
        <v>12</v>
      </c>
      <c r="N46" s="299" t="s">
        <v>11</v>
      </c>
      <c r="O46" s="300"/>
      <c r="P46" s="298" t="s">
        <v>12</v>
      </c>
      <c r="Q46" s="299" t="s">
        <v>11</v>
      </c>
      <c r="R46" s="300"/>
      <c r="S46" s="298" t="s">
        <v>12</v>
      </c>
      <c r="T46" s="111" t="s">
        <v>11</v>
      </c>
      <c r="U46" s="112"/>
      <c r="V46" s="110" t="s">
        <v>12</v>
      </c>
      <c r="W46" s="111" t="s">
        <v>11</v>
      </c>
      <c r="X46" s="112"/>
      <c r="Y46" s="110" t="s">
        <v>12</v>
      </c>
      <c r="Z46" s="301" t="s">
        <v>11</v>
      </c>
      <c r="AA46" s="302"/>
      <c r="AB46" s="303" t="s">
        <v>12</v>
      </c>
      <c r="AC46" s="301" t="s">
        <v>11</v>
      </c>
      <c r="AD46" s="302"/>
      <c r="AE46" s="303" t="s">
        <v>12</v>
      </c>
      <c r="AF46" s="304"/>
      <c r="AG46" s="304"/>
      <c r="AH46" s="45"/>
    </row>
    <row r="47" spans="1:34" s="27" customFormat="1" x14ac:dyDescent="0.2">
      <c r="A47" s="98" t="s">
        <v>111</v>
      </c>
      <c r="B47" s="70"/>
      <c r="C47" s="69"/>
      <c r="D47" s="134"/>
      <c r="E47" s="70"/>
      <c r="F47" s="69"/>
      <c r="G47" s="134"/>
      <c r="H47" s="70"/>
      <c r="I47" s="69"/>
      <c r="J47" s="134"/>
      <c r="K47" s="70"/>
      <c r="L47" s="69"/>
      <c r="M47" s="224"/>
      <c r="N47" s="70"/>
      <c r="O47" s="69"/>
      <c r="P47" s="134"/>
      <c r="Q47" s="70"/>
      <c r="R47" s="69"/>
      <c r="S47" s="134"/>
      <c r="T47" s="70">
        <v>2</v>
      </c>
      <c r="U47" s="69" t="s">
        <v>21</v>
      </c>
      <c r="V47" s="134">
        <v>2</v>
      </c>
      <c r="W47" s="70"/>
      <c r="X47" s="69"/>
      <c r="Y47" s="134"/>
      <c r="Z47" s="127"/>
      <c r="AA47" s="128"/>
      <c r="AB47" s="133"/>
      <c r="AC47" s="127"/>
      <c r="AD47" s="128"/>
      <c r="AE47" s="133"/>
      <c r="AF47" s="65">
        <f t="shared" ref="AF47:AF50" si="6">15*(B47+E47+H47+K47+N47+Q47+T47+W47+Z47+AC47)</f>
        <v>30</v>
      </c>
      <c r="AG47" s="248">
        <f t="shared" ref="AG47:AG50" si="7">D47+G47+J47+M47+P47+S47+V47+Y47+AB47+AE47</f>
        <v>2</v>
      </c>
      <c r="AH47" s="31"/>
    </row>
    <row r="48" spans="1:34" s="27" customFormat="1" x14ac:dyDescent="0.2">
      <c r="A48" s="98" t="s">
        <v>112</v>
      </c>
      <c r="B48" s="70"/>
      <c r="C48" s="69"/>
      <c r="D48" s="134"/>
      <c r="E48" s="70"/>
      <c r="F48" s="69"/>
      <c r="G48" s="134"/>
      <c r="H48" s="70"/>
      <c r="I48" s="69"/>
      <c r="J48" s="134"/>
      <c r="K48" s="70"/>
      <c r="L48" s="69"/>
      <c r="M48" s="224"/>
      <c r="N48" s="70"/>
      <c r="O48" s="69"/>
      <c r="P48" s="134"/>
      <c r="Q48" s="70"/>
      <c r="R48" s="69"/>
      <c r="S48" s="134"/>
      <c r="T48" s="70">
        <v>2</v>
      </c>
      <c r="U48" s="69" t="s">
        <v>45</v>
      </c>
      <c r="V48" s="134">
        <v>2</v>
      </c>
      <c r="W48" s="70"/>
      <c r="X48" s="69"/>
      <c r="Y48" s="134"/>
      <c r="Z48" s="127"/>
      <c r="AA48" s="128"/>
      <c r="AB48" s="133"/>
      <c r="AC48" s="127"/>
      <c r="AD48" s="128"/>
      <c r="AE48" s="133"/>
      <c r="AF48" s="65">
        <f t="shared" si="6"/>
        <v>30</v>
      </c>
      <c r="AG48" s="248">
        <f t="shared" si="7"/>
        <v>2</v>
      </c>
      <c r="AH48" s="31"/>
    </row>
    <row r="49" spans="1:34" s="27" customFormat="1" x14ac:dyDescent="0.2">
      <c r="A49" s="98" t="s">
        <v>113</v>
      </c>
      <c r="B49" s="70"/>
      <c r="C49" s="69"/>
      <c r="D49" s="134"/>
      <c r="E49" s="70"/>
      <c r="F49" s="69"/>
      <c r="G49" s="134"/>
      <c r="H49" s="70"/>
      <c r="I49" s="69"/>
      <c r="J49" s="134"/>
      <c r="K49" s="70">
        <v>2</v>
      </c>
      <c r="L49" s="69" t="s">
        <v>21</v>
      </c>
      <c r="M49" s="224">
        <v>2</v>
      </c>
      <c r="N49" s="70"/>
      <c r="O49" s="69"/>
      <c r="P49" s="134"/>
      <c r="Q49" s="70"/>
      <c r="R49" s="69"/>
      <c r="S49" s="134"/>
      <c r="T49" s="70"/>
      <c r="U49" s="69"/>
      <c r="V49" s="134"/>
      <c r="W49" s="70"/>
      <c r="X49" s="69"/>
      <c r="Y49" s="134"/>
      <c r="Z49" s="127"/>
      <c r="AA49" s="128"/>
      <c r="AB49" s="133"/>
      <c r="AC49" s="127"/>
      <c r="AD49" s="128"/>
      <c r="AE49" s="133"/>
      <c r="AF49" s="65">
        <f t="shared" si="6"/>
        <v>30</v>
      </c>
      <c r="AG49" s="248">
        <f t="shared" si="7"/>
        <v>2</v>
      </c>
      <c r="AH49" s="31"/>
    </row>
    <row r="50" spans="1:34" s="27" customFormat="1" ht="13.5" thickBot="1" x14ac:dyDescent="0.25">
      <c r="A50" s="98" t="s">
        <v>114</v>
      </c>
      <c r="B50" s="70"/>
      <c r="C50" s="69"/>
      <c r="D50" s="134"/>
      <c r="E50" s="70"/>
      <c r="F50" s="69"/>
      <c r="G50" s="134"/>
      <c r="H50" s="70"/>
      <c r="I50" s="69"/>
      <c r="J50" s="134"/>
      <c r="K50" s="70"/>
      <c r="L50" s="69"/>
      <c r="M50" s="224"/>
      <c r="N50" s="70">
        <v>2</v>
      </c>
      <c r="O50" s="69" t="s">
        <v>45</v>
      </c>
      <c r="P50" s="134">
        <v>2</v>
      </c>
      <c r="Q50" s="70"/>
      <c r="R50" s="69"/>
      <c r="S50" s="134"/>
      <c r="T50" s="70"/>
      <c r="U50" s="69"/>
      <c r="V50" s="134"/>
      <c r="W50" s="70"/>
      <c r="X50" s="69"/>
      <c r="Y50" s="134"/>
      <c r="Z50" s="127"/>
      <c r="AA50" s="128"/>
      <c r="AB50" s="133"/>
      <c r="AC50" s="127"/>
      <c r="AD50" s="128"/>
      <c r="AE50" s="133"/>
      <c r="AF50" s="65">
        <f t="shared" si="6"/>
        <v>30</v>
      </c>
      <c r="AG50" s="248">
        <f t="shared" si="7"/>
        <v>2</v>
      </c>
      <c r="AH50" s="31"/>
    </row>
    <row r="51" spans="1:34" s="27" customFormat="1" ht="13.5" thickBot="1" x14ac:dyDescent="0.25">
      <c r="A51" s="458" t="s">
        <v>170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  <c r="AH51" s="31"/>
    </row>
    <row r="52" spans="1:34" s="45" customFormat="1" x14ac:dyDescent="0.2">
      <c r="A52" s="98" t="s">
        <v>110</v>
      </c>
      <c r="B52" s="70"/>
      <c r="C52" s="69"/>
      <c r="D52" s="134"/>
      <c r="E52" s="70"/>
      <c r="F52" s="69"/>
      <c r="G52" s="134"/>
      <c r="H52" s="70"/>
      <c r="I52" s="69"/>
      <c r="J52" s="134"/>
      <c r="K52" s="70"/>
      <c r="L52" s="69"/>
      <c r="M52" s="224"/>
      <c r="N52" s="70"/>
      <c r="O52" s="69"/>
      <c r="P52" s="134"/>
      <c r="Q52" s="70"/>
      <c r="R52" s="69"/>
      <c r="S52" s="134"/>
      <c r="T52" s="70"/>
      <c r="U52" s="69"/>
      <c r="V52" s="134"/>
      <c r="W52" s="70"/>
      <c r="X52" s="135"/>
      <c r="Y52" s="136"/>
      <c r="Z52" s="7">
        <v>2</v>
      </c>
      <c r="AA52" s="10" t="s">
        <v>45</v>
      </c>
      <c r="AB52" s="4">
        <v>2</v>
      </c>
      <c r="AC52" s="7"/>
      <c r="AD52" s="11"/>
      <c r="AE52" s="4"/>
      <c r="AF52" s="88">
        <f t="shared" si="4"/>
        <v>30</v>
      </c>
      <c r="AG52" s="247">
        <f t="shared" si="5"/>
        <v>2</v>
      </c>
    </row>
    <row r="53" spans="1:34" s="45" customFormat="1" x14ac:dyDescent="0.2">
      <c r="A53" s="98" t="s">
        <v>116</v>
      </c>
      <c r="B53" s="70"/>
      <c r="C53" s="69"/>
      <c r="D53" s="134"/>
      <c r="E53" s="70"/>
      <c r="F53" s="69"/>
      <c r="G53" s="134"/>
      <c r="H53" s="70"/>
      <c r="I53" s="69"/>
      <c r="J53" s="134"/>
      <c r="K53" s="70"/>
      <c r="L53" s="69"/>
      <c r="M53" s="224"/>
      <c r="N53" s="70"/>
      <c r="O53" s="69"/>
      <c r="P53" s="134"/>
      <c r="Q53" s="70"/>
      <c r="R53" s="69"/>
      <c r="S53" s="134"/>
      <c r="T53" s="70"/>
      <c r="U53" s="69"/>
      <c r="V53" s="134"/>
      <c r="W53" s="70"/>
      <c r="X53" s="135"/>
      <c r="Y53" s="136"/>
      <c r="Z53" s="7">
        <v>2</v>
      </c>
      <c r="AA53" s="10" t="s">
        <v>45</v>
      </c>
      <c r="AB53" s="4">
        <v>2</v>
      </c>
      <c r="AC53" s="7">
        <v>2</v>
      </c>
      <c r="AD53" s="10" t="s">
        <v>45</v>
      </c>
      <c r="AE53" s="4">
        <v>2</v>
      </c>
      <c r="AF53" s="88">
        <f t="shared" si="4"/>
        <v>60</v>
      </c>
      <c r="AG53" s="247">
        <f t="shared" si="5"/>
        <v>4</v>
      </c>
    </row>
    <row r="54" spans="1:34" s="45" customFormat="1" x14ac:dyDescent="0.2">
      <c r="A54" s="137" t="s">
        <v>23</v>
      </c>
      <c r="B54" s="70"/>
      <c r="C54" s="69"/>
      <c r="D54" s="134"/>
      <c r="E54" s="70"/>
      <c r="F54" s="69"/>
      <c r="G54" s="134"/>
      <c r="H54" s="70"/>
      <c r="I54" s="69"/>
      <c r="J54" s="134"/>
      <c r="K54" s="70"/>
      <c r="L54" s="69"/>
      <c r="M54" s="224"/>
      <c r="N54" s="70"/>
      <c r="O54" s="69"/>
      <c r="P54" s="134"/>
      <c r="Q54" s="70"/>
      <c r="R54" s="69"/>
      <c r="S54" s="134"/>
      <c r="T54" s="70"/>
      <c r="U54" s="69"/>
      <c r="V54" s="134"/>
      <c r="W54" s="70"/>
      <c r="X54" s="69"/>
      <c r="Y54" s="83"/>
      <c r="Z54" s="9"/>
      <c r="AA54" s="8"/>
      <c r="AB54" s="4">
        <v>20</v>
      </c>
      <c r="AC54" s="7"/>
      <c r="AD54" s="8"/>
      <c r="AE54" s="4">
        <v>20</v>
      </c>
      <c r="AF54" s="88">
        <f t="shared" si="4"/>
        <v>0</v>
      </c>
      <c r="AG54" s="247">
        <f t="shared" si="5"/>
        <v>40</v>
      </c>
    </row>
    <row r="55" spans="1:34" s="45" customFormat="1" ht="13.5" thickBot="1" x14ac:dyDescent="0.25">
      <c r="A55" s="138" t="s">
        <v>24</v>
      </c>
      <c r="B55" s="139"/>
      <c r="C55" s="140"/>
      <c r="D55" s="225"/>
      <c r="E55" s="139"/>
      <c r="F55" s="140"/>
      <c r="G55" s="225"/>
      <c r="H55" s="139"/>
      <c r="I55" s="140"/>
      <c r="J55" s="225"/>
      <c r="K55" s="139"/>
      <c r="L55" s="140"/>
      <c r="M55" s="226"/>
      <c r="N55" s="139"/>
      <c r="O55" s="140"/>
      <c r="P55" s="225"/>
      <c r="Q55" s="139"/>
      <c r="R55" s="140"/>
      <c r="S55" s="225"/>
      <c r="T55" s="139"/>
      <c r="U55" s="140"/>
      <c r="V55" s="225"/>
      <c r="W55" s="139"/>
      <c r="X55" s="140"/>
      <c r="Y55" s="141"/>
      <c r="Z55" s="12"/>
      <c r="AA55" s="13"/>
      <c r="AB55" s="14">
        <v>2</v>
      </c>
      <c r="AC55" s="12"/>
      <c r="AD55" s="13"/>
      <c r="AE55" s="14">
        <v>2</v>
      </c>
      <c r="AF55" s="142">
        <f t="shared" si="4"/>
        <v>0</v>
      </c>
      <c r="AG55" s="249">
        <f t="shared" si="5"/>
        <v>4</v>
      </c>
    </row>
    <row r="56" spans="1:34" s="45" customFormat="1" ht="13.5" thickBot="1" x14ac:dyDescent="0.25">
      <c r="A56" s="101" t="s">
        <v>25</v>
      </c>
      <c r="B56" s="102">
        <f>SUM(B6:B55)</f>
        <v>26</v>
      </c>
      <c r="C56" s="103"/>
      <c r="D56" s="17">
        <f>SUM(D6:D55)</f>
        <v>31</v>
      </c>
      <c r="E56" s="104">
        <f>SUM(E6:E55)</f>
        <v>22</v>
      </c>
      <c r="F56" s="144"/>
      <c r="G56" s="56">
        <f>SUM(G6:G55)</f>
        <v>31</v>
      </c>
      <c r="H56" s="104">
        <f>SUM(H6:H55)</f>
        <v>24</v>
      </c>
      <c r="I56" s="144"/>
      <c r="J56" s="55">
        <f>SUM(J6:J55)</f>
        <v>32</v>
      </c>
      <c r="K56" s="104">
        <f>SUM(K6:K55)</f>
        <v>26</v>
      </c>
      <c r="L56" s="144"/>
      <c r="M56" s="55">
        <f>SUM(M6:M55)</f>
        <v>34</v>
      </c>
      <c r="N56" s="104">
        <f>SUM(N6:N55)</f>
        <v>29</v>
      </c>
      <c r="O56" s="144"/>
      <c r="P56" s="55">
        <f>SUM(P6:P55)</f>
        <v>37</v>
      </c>
      <c r="Q56" s="104">
        <f>SUM(Q6:Q55)</f>
        <v>27</v>
      </c>
      <c r="R56" s="144"/>
      <c r="S56" s="55">
        <f>SUM(S6:S55)</f>
        <v>34</v>
      </c>
      <c r="T56" s="18">
        <f>SUM(T6:T55)</f>
        <v>17</v>
      </c>
      <c r="U56" s="57"/>
      <c r="V56" s="55">
        <f>SUM(V6:V55)</f>
        <v>33</v>
      </c>
      <c r="W56" s="18">
        <f>SUM(W6:W55)</f>
        <v>10</v>
      </c>
      <c r="X56" s="57"/>
      <c r="Y56" s="55">
        <f>SUM(Y6:Y55)</f>
        <v>24</v>
      </c>
      <c r="Z56" s="18">
        <f>SUM(Z6:Z55)</f>
        <v>4</v>
      </c>
      <c r="AA56" s="57"/>
      <c r="AB56" s="55">
        <f>SUM(AB6:AB55)</f>
        <v>26</v>
      </c>
      <c r="AC56" s="18">
        <f>SUM(AC6:AC55)</f>
        <v>2</v>
      </c>
      <c r="AD56" s="57"/>
      <c r="AE56" s="55">
        <f>SUM(AE6:AE55)</f>
        <v>24</v>
      </c>
      <c r="AF56" s="19">
        <f>SUM(AF6:AF55)</f>
        <v>2805</v>
      </c>
      <c r="AG56" s="20">
        <f>SUM(AG6:AG55)-AG48-AG49-AG50</f>
        <v>300</v>
      </c>
    </row>
    <row r="59" spans="1:34" s="45" customFormat="1" x14ac:dyDescent="0.2"/>
    <row r="60" spans="1:34" s="45" customFormat="1" x14ac:dyDescent="0.2"/>
    <row r="61" spans="1:34" s="45" customFormat="1" x14ac:dyDescent="0.2"/>
    <row r="62" spans="1:34" s="45" customFormat="1" x14ac:dyDescent="0.2"/>
  </sheetData>
  <sheetProtection algorithmName="SHA-512" hashValue="Bgp6QOSjOQS7myDPG8rTtWHCL9WRT3Jqd214aYeuIvdyD0ghg3F4f7TBuW0SODcO1H6ARIbs2rizDMfrbjlUTw==" saltValue="ij5jmilo033zsVZwOPnhIQ==" spinCount="100000" sheet="1" objects="1" scenarios="1"/>
  <mergeCells count="29">
    <mergeCell ref="A4:A5"/>
    <mergeCell ref="B4:D4"/>
    <mergeCell ref="E4:G4"/>
    <mergeCell ref="H4:J4"/>
    <mergeCell ref="K4:M4"/>
    <mergeCell ref="AF4:AF5"/>
    <mergeCell ref="AG4:AG5"/>
    <mergeCell ref="N4:P4"/>
    <mergeCell ref="Q4:S4"/>
    <mergeCell ref="T4:V4"/>
    <mergeCell ref="W4:Y4"/>
    <mergeCell ref="Z4:AB4"/>
    <mergeCell ref="AC4:AE4"/>
    <mergeCell ref="A51:AG51"/>
    <mergeCell ref="A1:AG1"/>
    <mergeCell ref="A2:AG2"/>
    <mergeCell ref="A28:AG28"/>
    <mergeCell ref="A45:A46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3:AG3"/>
  </mergeCells>
  <printOptions horizontalCentered="1"/>
  <pageMargins left="0.16" right="0.22" top="0.75" bottom="0.75" header="0.3" footer="0.3"/>
  <pageSetup paperSize="9" scale="73" orientation="portrait" verticalDpi="0" r:id="rId1"/>
  <headerFooter>
    <oddHeader>&amp;COsztatlan zenetanár szak mintatantervei - Fuvolatanár szakirány</oddHeader>
    <firstHeader>&amp;COsztatlan zenetanár szak mintatantervei - Fuvolatanár szakirány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62"/>
  <sheetViews>
    <sheetView workbookViewId="0">
      <selection sqref="A1:AG1"/>
    </sheetView>
  </sheetViews>
  <sheetFormatPr defaultRowHeight="12.75" x14ac:dyDescent="0.2"/>
  <cols>
    <col min="1" max="1" width="40.28515625" style="21" customWidth="1"/>
    <col min="2" max="3" width="3.85546875" style="22" customWidth="1"/>
    <col min="4" max="4" width="3.85546875" style="23" customWidth="1"/>
    <col min="5" max="6" width="3.85546875" style="22" customWidth="1"/>
    <col min="7" max="7" width="3.85546875" style="23" customWidth="1"/>
    <col min="8" max="9" width="3.85546875" style="22" customWidth="1"/>
    <col min="10" max="10" width="3.85546875" style="23" customWidth="1"/>
    <col min="11" max="12" width="3.85546875" style="22" customWidth="1"/>
    <col min="13" max="13" width="3.85546875" style="23" customWidth="1"/>
    <col min="14" max="15" width="3.85546875" style="22" customWidth="1"/>
    <col min="16" max="16" width="3.85546875" style="23" customWidth="1"/>
    <col min="17" max="18" width="3.85546875" style="22" customWidth="1"/>
    <col min="19" max="19" width="3.85546875" style="23" customWidth="1"/>
    <col min="20" max="20" width="6.7109375" style="22" customWidth="1"/>
    <col min="21" max="21" width="3.85546875" style="22" customWidth="1"/>
    <col min="22" max="22" width="3.85546875" style="23" customWidth="1"/>
    <col min="23" max="24" width="3.85546875" style="22" customWidth="1"/>
    <col min="25" max="25" width="3.85546875" style="23" customWidth="1"/>
    <col min="26" max="27" width="3.85546875" style="22" customWidth="1"/>
    <col min="28" max="28" width="3.85546875" style="23" customWidth="1"/>
    <col min="29" max="30" width="3.85546875" style="22" customWidth="1"/>
    <col min="31" max="31" width="3.85546875" style="23" customWidth="1"/>
    <col min="32" max="32" width="5" style="24" bestFit="1" customWidth="1"/>
    <col min="33" max="33" width="4" style="37" customWidth="1"/>
    <col min="34" max="246" width="9.140625" style="6"/>
    <col min="247" max="247" width="31.7109375" style="6" bestFit="1" customWidth="1"/>
    <col min="248" max="265" width="3.85546875" style="6" customWidth="1"/>
    <col min="266" max="266" width="6.7109375" style="6" customWidth="1"/>
    <col min="267" max="277" width="3.85546875" style="6" customWidth="1"/>
    <col min="278" max="278" width="5" style="6" bestFit="1" customWidth="1"/>
    <col min="279" max="279" width="4" style="6" customWidth="1"/>
    <col min="280" max="281" width="4" style="6" bestFit="1" customWidth="1"/>
    <col min="282" max="287" width="3.5703125" style="6" customWidth="1"/>
    <col min="288" max="288" width="50.5703125" style="6" bestFit="1" customWidth="1"/>
    <col min="289" max="502" width="9.140625" style="6"/>
    <col min="503" max="503" width="31.7109375" style="6" bestFit="1" customWidth="1"/>
    <col min="504" max="521" width="3.85546875" style="6" customWidth="1"/>
    <col min="522" max="522" width="6.7109375" style="6" customWidth="1"/>
    <col min="523" max="533" width="3.85546875" style="6" customWidth="1"/>
    <col min="534" max="534" width="5" style="6" bestFit="1" customWidth="1"/>
    <col min="535" max="535" width="4" style="6" customWidth="1"/>
    <col min="536" max="537" width="4" style="6" bestFit="1" customWidth="1"/>
    <col min="538" max="543" width="3.5703125" style="6" customWidth="1"/>
    <col min="544" max="544" width="50.5703125" style="6" bestFit="1" customWidth="1"/>
    <col min="545" max="758" width="9.140625" style="6"/>
    <col min="759" max="759" width="31.7109375" style="6" bestFit="1" customWidth="1"/>
    <col min="760" max="777" width="3.85546875" style="6" customWidth="1"/>
    <col min="778" max="778" width="6.7109375" style="6" customWidth="1"/>
    <col min="779" max="789" width="3.85546875" style="6" customWidth="1"/>
    <col min="790" max="790" width="5" style="6" bestFit="1" customWidth="1"/>
    <col min="791" max="791" width="4" style="6" customWidth="1"/>
    <col min="792" max="793" width="4" style="6" bestFit="1" customWidth="1"/>
    <col min="794" max="799" width="3.5703125" style="6" customWidth="1"/>
    <col min="800" max="800" width="50.5703125" style="6" bestFit="1" customWidth="1"/>
    <col min="801" max="1014" width="9.140625" style="6"/>
    <col min="1015" max="1015" width="31.7109375" style="6" bestFit="1" customWidth="1"/>
    <col min="1016" max="1033" width="3.85546875" style="6" customWidth="1"/>
    <col min="1034" max="1034" width="6.7109375" style="6" customWidth="1"/>
    <col min="1035" max="1045" width="3.85546875" style="6" customWidth="1"/>
    <col min="1046" max="1046" width="5" style="6" bestFit="1" customWidth="1"/>
    <col min="1047" max="1047" width="4" style="6" customWidth="1"/>
    <col min="1048" max="1049" width="4" style="6" bestFit="1" customWidth="1"/>
    <col min="1050" max="1055" width="3.5703125" style="6" customWidth="1"/>
    <col min="1056" max="1056" width="50.5703125" style="6" bestFit="1" customWidth="1"/>
    <col min="1057" max="1270" width="9.140625" style="6"/>
    <col min="1271" max="1271" width="31.7109375" style="6" bestFit="1" customWidth="1"/>
    <col min="1272" max="1289" width="3.85546875" style="6" customWidth="1"/>
    <col min="1290" max="1290" width="6.7109375" style="6" customWidth="1"/>
    <col min="1291" max="1301" width="3.85546875" style="6" customWidth="1"/>
    <col min="1302" max="1302" width="5" style="6" bestFit="1" customWidth="1"/>
    <col min="1303" max="1303" width="4" style="6" customWidth="1"/>
    <col min="1304" max="1305" width="4" style="6" bestFit="1" customWidth="1"/>
    <col min="1306" max="1311" width="3.5703125" style="6" customWidth="1"/>
    <col min="1312" max="1312" width="50.5703125" style="6" bestFit="1" customWidth="1"/>
    <col min="1313" max="1526" width="9.140625" style="6"/>
    <col min="1527" max="1527" width="31.7109375" style="6" bestFit="1" customWidth="1"/>
    <col min="1528" max="1545" width="3.85546875" style="6" customWidth="1"/>
    <col min="1546" max="1546" width="6.7109375" style="6" customWidth="1"/>
    <col min="1547" max="1557" width="3.85546875" style="6" customWidth="1"/>
    <col min="1558" max="1558" width="5" style="6" bestFit="1" customWidth="1"/>
    <col min="1559" max="1559" width="4" style="6" customWidth="1"/>
    <col min="1560" max="1561" width="4" style="6" bestFit="1" customWidth="1"/>
    <col min="1562" max="1567" width="3.5703125" style="6" customWidth="1"/>
    <col min="1568" max="1568" width="50.5703125" style="6" bestFit="1" customWidth="1"/>
    <col min="1569" max="1782" width="9.140625" style="6"/>
    <col min="1783" max="1783" width="31.7109375" style="6" bestFit="1" customWidth="1"/>
    <col min="1784" max="1801" width="3.85546875" style="6" customWidth="1"/>
    <col min="1802" max="1802" width="6.7109375" style="6" customWidth="1"/>
    <col min="1803" max="1813" width="3.85546875" style="6" customWidth="1"/>
    <col min="1814" max="1814" width="5" style="6" bestFit="1" customWidth="1"/>
    <col min="1815" max="1815" width="4" style="6" customWidth="1"/>
    <col min="1816" max="1817" width="4" style="6" bestFit="1" customWidth="1"/>
    <col min="1818" max="1823" width="3.5703125" style="6" customWidth="1"/>
    <col min="1824" max="1824" width="50.5703125" style="6" bestFit="1" customWidth="1"/>
    <col min="1825" max="2038" width="9.140625" style="6"/>
    <col min="2039" max="2039" width="31.7109375" style="6" bestFit="1" customWidth="1"/>
    <col min="2040" max="2057" width="3.85546875" style="6" customWidth="1"/>
    <col min="2058" max="2058" width="6.7109375" style="6" customWidth="1"/>
    <col min="2059" max="2069" width="3.85546875" style="6" customWidth="1"/>
    <col min="2070" max="2070" width="5" style="6" bestFit="1" customWidth="1"/>
    <col min="2071" max="2071" width="4" style="6" customWidth="1"/>
    <col min="2072" max="2073" width="4" style="6" bestFit="1" customWidth="1"/>
    <col min="2074" max="2079" width="3.5703125" style="6" customWidth="1"/>
    <col min="2080" max="2080" width="50.5703125" style="6" bestFit="1" customWidth="1"/>
    <col min="2081" max="2294" width="9.140625" style="6"/>
    <col min="2295" max="2295" width="31.7109375" style="6" bestFit="1" customWidth="1"/>
    <col min="2296" max="2313" width="3.85546875" style="6" customWidth="1"/>
    <col min="2314" max="2314" width="6.7109375" style="6" customWidth="1"/>
    <col min="2315" max="2325" width="3.85546875" style="6" customWidth="1"/>
    <col min="2326" max="2326" width="5" style="6" bestFit="1" customWidth="1"/>
    <col min="2327" max="2327" width="4" style="6" customWidth="1"/>
    <col min="2328" max="2329" width="4" style="6" bestFit="1" customWidth="1"/>
    <col min="2330" max="2335" width="3.5703125" style="6" customWidth="1"/>
    <col min="2336" max="2336" width="50.5703125" style="6" bestFit="1" customWidth="1"/>
    <col min="2337" max="2550" width="9.140625" style="6"/>
    <col min="2551" max="2551" width="31.7109375" style="6" bestFit="1" customWidth="1"/>
    <col min="2552" max="2569" width="3.85546875" style="6" customWidth="1"/>
    <col min="2570" max="2570" width="6.7109375" style="6" customWidth="1"/>
    <col min="2571" max="2581" width="3.85546875" style="6" customWidth="1"/>
    <col min="2582" max="2582" width="5" style="6" bestFit="1" customWidth="1"/>
    <col min="2583" max="2583" width="4" style="6" customWidth="1"/>
    <col min="2584" max="2585" width="4" style="6" bestFit="1" customWidth="1"/>
    <col min="2586" max="2591" width="3.5703125" style="6" customWidth="1"/>
    <col min="2592" max="2592" width="50.5703125" style="6" bestFit="1" customWidth="1"/>
    <col min="2593" max="2806" width="9.140625" style="6"/>
    <col min="2807" max="2807" width="31.7109375" style="6" bestFit="1" customWidth="1"/>
    <col min="2808" max="2825" width="3.85546875" style="6" customWidth="1"/>
    <col min="2826" max="2826" width="6.7109375" style="6" customWidth="1"/>
    <col min="2827" max="2837" width="3.85546875" style="6" customWidth="1"/>
    <col min="2838" max="2838" width="5" style="6" bestFit="1" customWidth="1"/>
    <col min="2839" max="2839" width="4" style="6" customWidth="1"/>
    <col min="2840" max="2841" width="4" style="6" bestFit="1" customWidth="1"/>
    <col min="2842" max="2847" width="3.5703125" style="6" customWidth="1"/>
    <col min="2848" max="2848" width="50.5703125" style="6" bestFit="1" customWidth="1"/>
    <col min="2849" max="3062" width="9.140625" style="6"/>
    <col min="3063" max="3063" width="31.7109375" style="6" bestFit="1" customWidth="1"/>
    <col min="3064" max="3081" width="3.85546875" style="6" customWidth="1"/>
    <col min="3082" max="3082" width="6.7109375" style="6" customWidth="1"/>
    <col min="3083" max="3093" width="3.85546875" style="6" customWidth="1"/>
    <col min="3094" max="3094" width="5" style="6" bestFit="1" customWidth="1"/>
    <col min="3095" max="3095" width="4" style="6" customWidth="1"/>
    <col min="3096" max="3097" width="4" style="6" bestFit="1" customWidth="1"/>
    <col min="3098" max="3103" width="3.5703125" style="6" customWidth="1"/>
    <col min="3104" max="3104" width="50.5703125" style="6" bestFit="1" customWidth="1"/>
    <col min="3105" max="3318" width="9.140625" style="6"/>
    <col min="3319" max="3319" width="31.7109375" style="6" bestFit="1" customWidth="1"/>
    <col min="3320" max="3337" width="3.85546875" style="6" customWidth="1"/>
    <col min="3338" max="3338" width="6.7109375" style="6" customWidth="1"/>
    <col min="3339" max="3349" width="3.85546875" style="6" customWidth="1"/>
    <col min="3350" max="3350" width="5" style="6" bestFit="1" customWidth="1"/>
    <col min="3351" max="3351" width="4" style="6" customWidth="1"/>
    <col min="3352" max="3353" width="4" style="6" bestFit="1" customWidth="1"/>
    <col min="3354" max="3359" width="3.5703125" style="6" customWidth="1"/>
    <col min="3360" max="3360" width="50.5703125" style="6" bestFit="1" customWidth="1"/>
    <col min="3361" max="3574" width="9.140625" style="6"/>
    <col min="3575" max="3575" width="31.7109375" style="6" bestFit="1" customWidth="1"/>
    <col min="3576" max="3593" width="3.85546875" style="6" customWidth="1"/>
    <col min="3594" max="3594" width="6.7109375" style="6" customWidth="1"/>
    <col min="3595" max="3605" width="3.85546875" style="6" customWidth="1"/>
    <col min="3606" max="3606" width="5" style="6" bestFit="1" customWidth="1"/>
    <col min="3607" max="3607" width="4" style="6" customWidth="1"/>
    <col min="3608" max="3609" width="4" style="6" bestFit="1" customWidth="1"/>
    <col min="3610" max="3615" width="3.5703125" style="6" customWidth="1"/>
    <col min="3616" max="3616" width="50.5703125" style="6" bestFit="1" customWidth="1"/>
    <col min="3617" max="3830" width="9.140625" style="6"/>
    <col min="3831" max="3831" width="31.7109375" style="6" bestFit="1" customWidth="1"/>
    <col min="3832" max="3849" width="3.85546875" style="6" customWidth="1"/>
    <col min="3850" max="3850" width="6.7109375" style="6" customWidth="1"/>
    <col min="3851" max="3861" width="3.85546875" style="6" customWidth="1"/>
    <col min="3862" max="3862" width="5" style="6" bestFit="1" customWidth="1"/>
    <col min="3863" max="3863" width="4" style="6" customWidth="1"/>
    <col min="3864" max="3865" width="4" style="6" bestFit="1" customWidth="1"/>
    <col min="3866" max="3871" width="3.5703125" style="6" customWidth="1"/>
    <col min="3872" max="3872" width="50.5703125" style="6" bestFit="1" customWidth="1"/>
    <col min="3873" max="4086" width="9.140625" style="6"/>
    <col min="4087" max="4087" width="31.7109375" style="6" bestFit="1" customWidth="1"/>
    <col min="4088" max="4105" width="3.85546875" style="6" customWidth="1"/>
    <col min="4106" max="4106" width="6.7109375" style="6" customWidth="1"/>
    <col min="4107" max="4117" width="3.85546875" style="6" customWidth="1"/>
    <col min="4118" max="4118" width="5" style="6" bestFit="1" customWidth="1"/>
    <col min="4119" max="4119" width="4" style="6" customWidth="1"/>
    <col min="4120" max="4121" width="4" style="6" bestFit="1" customWidth="1"/>
    <col min="4122" max="4127" width="3.5703125" style="6" customWidth="1"/>
    <col min="4128" max="4128" width="50.5703125" style="6" bestFit="1" customWidth="1"/>
    <col min="4129" max="4342" width="9.140625" style="6"/>
    <col min="4343" max="4343" width="31.7109375" style="6" bestFit="1" customWidth="1"/>
    <col min="4344" max="4361" width="3.85546875" style="6" customWidth="1"/>
    <col min="4362" max="4362" width="6.7109375" style="6" customWidth="1"/>
    <col min="4363" max="4373" width="3.85546875" style="6" customWidth="1"/>
    <col min="4374" max="4374" width="5" style="6" bestFit="1" customWidth="1"/>
    <col min="4375" max="4375" width="4" style="6" customWidth="1"/>
    <col min="4376" max="4377" width="4" style="6" bestFit="1" customWidth="1"/>
    <col min="4378" max="4383" width="3.5703125" style="6" customWidth="1"/>
    <col min="4384" max="4384" width="50.5703125" style="6" bestFit="1" customWidth="1"/>
    <col min="4385" max="4598" width="9.140625" style="6"/>
    <col min="4599" max="4599" width="31.7109375" style="6" bestFit="1" customWidth="1"/>
    <col min="4600" max="4617" width="3.85546875" style="6" customWidth="1"/>
    <col min="4618" max="4618" width="6.7109375" style="6" customWidth="1"/>
    <col min="4619" max="4629" width="3.85546875" style="6" customWidth="1"/>
    <col min="4630" max="4630" width="5" style="6" bestFit="1" customWidth="1"/>
    <col min="4631" max="4631" width="4" style="6" customWidth="1"/>
    <col min="4632" max="4633" width="4" style="6" bestFit="1" customWidth="1"/>
    <col min="4634" max="4639" width="3.5703125" style="6" customWidth="1"/>
    <col min="4640" max="4640" width="50.5703125" style="6" bestFit="1" customWidth="1"/>
    <col min="4641" max="4854" width="9.140625" style="6"/>
    <col min="4855" max="4855" width="31.7109375" style="6" bestFit="1" customWidth="1"/>
    <col min="4856" max="4873" width="3.85546875" style="6" customWidth="1"/>
    <col min="4874" max="4874" width="6.7109375" style="6" customWidth="1"/>
    <col min="4875" max="4885" width="3.85546875" style="6" customWidth="1"/>
    <col min="4886" max="4886" width="5" style="6" bestFit="1" customWidth="1"/>
    <col min="4887" max="4887" width="4" style="6" customWidth="1"/>
    <col min="4888" max="4889" width="4" style="6" bestFit="1" customWidth="1"/>
    <col min="4890" max="4895" width="3.5703125" style="6" customWidth="1"/>
    <col min="4896" max="4896" width="50.5703125" style="6" bestFit="1" customWidth="1"/>
    <col min="4897" max="5110" width="9.140625" style="6"/>
    <col min="5111" max="5111" width="31.7109375" style="6" bestFit="1" customWidth="1"/>
    <col min="5112" max="5129" width="3.85546875" style="6" customWidth="1"/>
    <col min="5130" max="5130" width="6.7109375" style="6" customWidth="1"/>
    <col min="5131" max="5141" width="3.85546875" style="6" customWidth="1"/>
    <col min="5142" max="5142" width="5" style="6" bestFit="1" customWidth="1"/>
    <col min="5143" max="5143" width="4" style="6" customWidth="1"/>
    <col min="5144" max="5145" width="4" style="6" bestFit="1" customWidth="1"/>
    <col min="5146" max="5151" width="3.5703125" style="6" customWidth="1"/>
    <col min="5152" max="5152" width="50.5703125" style="6" bestFit="1" customWidth="1"/>
    <col min="5153" max="5366" width="9.140625" style="6"/>
    <col min="5367" max="5367" width="31.7109375" style="6" bestFit="1" customWidth="1"/>
    <col min="5368" max="5385" width="3.85546875" style="6" customWidth="1"/>
    <col min="5386" max="5386" width="6.7109375" style="6" customWidth="1"/>
    <col min="5387" max="5397" width="3.85546875" style="6" customWidth="1"/>
    <col min="5398" max="5398" width="5" style="6" bestFit="1" customWidth="1"/>
    <col min="5399" max="5399" width="4" style="6" customWidth="1"/>
    <col min="5400" max="5401" width="4" style="6" bestFit="1" customWidth="1"/>
    <col min="5402" max="5407" width="3.5703125" style="6" customWidth="1"/>
    <col min="5408" max="5408" width="50.5703125" style="6" bestFit="1" customWidth="1"/>
    <col min="5409" max="5622" width="9.140625" style="6"/>
    <col min="5623" max="5623" width="31.7109375" style="6" bestFit="1" customWidth="1"/>
    <col min="5624" max="5641" width="3.85546875" style="6" customWidth="1"/>
    <col min="5642" max="5642" width="6.7109375" style="6" customWidth="1"/>
    <col min="5643" max="5653" width="3.85546875" style="6" customWidth="1"/>
    <col min="5654" max="5654" width="5" style="6" bestFit="1" customWidth="1"/>
    <col min="5655" max="5655" width="4" style="6" customWidth="1"/>
    <col min="5656" max="5657" width="4" style="6" bestFit="1" customWidth="1"/>
    <col min="5658" max="5663" width="3.5703125" style="6" customWidth="1"/>
    <col min="5664" max="5664" width="50.5703125" style="6" bestFit="1" customWidth="1"/>
    <col min="5665" max="5878" width="9.140625" style="6"/>
    <col min="5879" max="5879" width="31.7109375" style="6" bestFit="1" customWidth="1"/>
    <col min="5880" max="5897" width="3.85546875" style="6" customWidth="1"/>
    <col min="5898" max="5898" width="6.7109375" style="6" customWidth="1"/>
    <col min="5899" max="5909" width="3.85546875" style="6" customWidth="1"/>
    <col min="5910" max="5910" width="5" style="6" bestFit="1" customWidth="1"/>
    <col min="5911" max="5911" width="4" style="6" customWidth="1"/>
    <col min="5912" max="5913" width="4" style="6" bestFit="1" customWidth="1"/>
    <col min="5914" max="5919" width="3.5703125" style="6" customWidth="1"/>
    <col min="5920" max="5920" width="50.5703125" style="6" bestFit="1" customWidth="1"/>
    <col min="5921" max="6134" width="9.140625" style="6"/>
    <col min="6135" max="6135" width="31.7109375" style="6" bestFit="1" customWidth="1"/>
    <col min="6136" max="6153" width="3.85546875" style="6" customWidth="1"/>
    <col min="6154" max="6154" width="6.7109375" style="6" customWidth="1"/>
    <col min="6155" max="6165" width="3.85546875" style="6" customWidth="1"/>
    <col min="6166" max="6166" width="5" style="6" bestFit="1" customWidth="1"/>
    <col min="6167" max="6167" width="4" style="6" customWidth="1"/>
    <col min="6168" max="6169" width="4" style="6" bestFit="1" customWidth="1"/>
    <col min="6170" max="6175" width="3.5703125" style="6" customWidth="1"/>
    <col min="6176" max="6176" width="50.5703125" style="6" bestFit="1" customWidth="1"/>
    <col min="6177" max="6390" width="9.140625" style="6"/>
    <col min="6391" max="6391" width="31.7109375" style="6" bestFit="1" customWidth="1"/>
    <col min="6392" max="6409" width="3.85546875" style="6" customWidth="1"/>
    <col min="6410" max="6410" width="6.7109375" style="6" customWidth="1"/>
    <col min="6411" max="6421" width="3.85546875" style="6" customWidth="1"/>
    <col min="6422" max="6422" width="5" style="6" bestFit="1" customWidth="1"/>
    <col min="6423" max="6423" width="4" style="6" customWidth="1"/>
    <col min="6424" max="6425" width="4" style="6" bestFit="1" customWidth="1"/>
    <col min="6426" max="6431" width="3.5703125" style="6" customWidth="1"/>
    <col min="6432" max="6432" width="50.5703125" style="6" bestFit="1" customWidth="1"/>
    <col min="6433" max="6646" width="9.140625" style="6"/>
    <col min="6647" max="6647" width="31.7109375" style="6" bestFit="1" customWidth="1"/>
    <col min="6648" max="6665" width="3.85546875" style="6" customWidth="1"/>
    <col min="6666" max="6666" width="6.7109375" style="6" customWidth="1"/>
    <col min="6667" max="6677" width="3.85546875" style="6" customWidth="1"/>
    <col min="6678" max="6678" width="5" style="6" bestFit="1" customWidth="1"/>
    <col min="6679" max="6679" width="4" style="6" customWidth="1"/>
    <col min="6680" max="6681" width="4" style="6" bestFit="1" customWidth="1"/>
    <col min="6682" max="6687" width="3.5703125" style="6" customWidth="1"/>
    <col min="6688" max="6688" width="50.5703125" style="6" bestFit="1" customWidth="1"/>
    <col min="6689" max="6902" width="9.140625" style="6"/>
    <col min="6903" max="6903" width="31.7109375" style="6" bestFit="1" customWidth="1"/>
    <col min="6904" max="6921" width="3.85546875" style="6" customWidth="1"/>
    <col min="6922" max="6922" width="6.7109375" style="6" customWidth="1"/>
    <col min="6923" max="6933" width="3.85546875" style="6" customWidth="1"/>
    <col min="6934" max="6934" width="5" style="6" bestFit="1" customWidth="1"/>
    <col min="6935" max="6935" width="4" style="6" customWidth="1"/>
    <col min="6936" max="6937" width="4" style="6" bestFit="1" customWidth="1"/>
    <col min="6938" max="6943" width="3.5703125" style="6" customWidth="1"/>
    <col min="6944" max="6944" width="50.5703125" style="6" bestFit="1" customWidth="1"/>
    <col min="6945" max="7158" width="9.140625" style="6"/>
    <col min="7159" max="7159" width="31.7109375" style="6" bestFit="1" customWidth="1"/>
    <col min="7160" max="7177" width="3.85546875" style="6" customWidth="1"/>
    <col min="7178" max="7178" width="6.7109375" style="6" customWidth="1"/>
    <col min="7179" max="7189" width="3.85546875" style="6" customWidth="1"/>
    <col min="7190" max="7190" width="5" style="6" bestFit="1" customWidth="1"/>
    <col min="7191" max="7191" width="4" style="6" customWidth="1"/>
    <col min="7192" max="7193" width="4" style="6" bestFit="1" customWidth="1"/>
    <col min="7194" max="7199" width="3.5703125" style="6" customWidth="1"/>
    <col min="7200" max="7200" width="50.5703125" style="6" bestFit="1" customWidth="1"/>
    <col min="7201" max="7414" width="9.140625" style="6"/>
    <col min="7415" max="7415" width="31.7109375" style="6" bestFit="1" customWidth="1"/>
    <col min="7416" max="7433" width="3.85546875" style="6" customWidth="1"/>
    <col min="7434" max="7434" width="6.7109375" style="6" customWidth="1"/>
    <col min="7435" max="7445" width="3.85546875" style="6" customWidth="1"/>
    <col min="7446" max="7446" width="5" style="6" bestFit="1" customWidth="1"/>
    <col min="7447" max="7447" width="4" style="6" customWidth="1"/>
    <col min="7448" max="7449" width="4" style="6" bestFit="1" customWidth="1"/>
    <col min="7450" max="7455" width="3.5703125" style="6" customWidth="1"/>
    <col min="7456" max="7456" width="50.5703125" style="6" bestFit="1" customWidth="1"/>
    <col min="7457" max="7670" width="9.140625" style="6"/>
    <col min="7671" max="7671" width="31.7109375" style="6" bestFit="1" customWidth="1"/>
    <col min="7672" max="7689" width="3.85546875" style="6" customWidth="1"/>
    <col min="7690" max="7690" width="6.7109375" style="6" customWidth="1"/>
    <col min="7691" max="7701" width="3.85546875" style="6" customWidth="1"/>
    <col min="7702" max="7702" width="5" style="6" bestFit="1" customWidth="1"/>
    <col min="7703" max="7703" width="4" style="6" customWidth="1"/>
    <col min="7704" max="7705" width="4" style="6" bestFit="1" customWidth="1"/>
    <col min="7706" max="7711" width="3.5703125" style="6" customWidth="1"/>
    <col min="7712" max="7712" width="50.5703125" style="6" bestFit="1" customWidth="1"/>
    <col min="7713" max="7926" width="9.140625" style="6"/>
    <col min="7927" max="7927" width="31.7109375" style="6" bestFit="1" customWidth="1"/>
    <col min="7928" max="7945" width="3.85546875" style="6" customWidth="1"/>
    <col min="7946" max="7946" width="6.7109375" style="6" customWidth="1"/>
    <col min="7947" max="7957" width="3.85546875" style="6" customWidth="1"/>
    <col min="7958" max="7958" width="5" style="6" bestFit="1" customWidth="1"/>
    <col min="7959" max="7959" width="4" style="6" customWidth="1"/>
    <col min="7960" max="7961" width="4" style="6" bestFit="1" customWidth="1"/>
    <col min="7962" max="7967" width="3.5703125" style="6" customWidth="1"/>
    <col min="7968" max="7968" width="50.5703125" style="6" bestFit="1" customWidth="1"/>
    <col min="7969" max="8182" width="9.140625" style="6"/>
    <col min="8183" max="8183" width="31.7109375" style="6" bestFit="1" customWidth="1"/>
    <col min="8184" max="8201" width="3.85546875" style="6" customWidth="1"/>
    <col min="8202" max="8202" width="6.7109375" style="6" customWidth="1"/>
    <col min="8203" max="8213" width="3.85546875" style="6" customWidth="1"/>
    <col min="8214" max="8214" width="5" style="6" bestFit="1" customWidth="1"/>
    <col min="8215" max="8215" width="4" style="6" customWidth="1"/>
    <col min="8216" max="8217" width="4" style="6" bestFit="1" customWidth="1"/>
    <col min="8218" max="8223" width="3.5703125" style="6" customWidth="1"/>
    <col min="8224" max="8224" width="50.5703125" style="6" bestFit="1" customWidth="1"/>
    <col min="8225" max="8438" width="9.140625" style="6"/>
    <col min="8439" max="8439" width="31.7109375" style="6" bestFit="1" customWidth="1"/>
    <col min="8440" max="8457" width="3.85546875" style="6" customWidth="1"/>
    <col min="8458" max="8458" width="6.7109375" style="6" customWidth="1"/>
    <col min="8459" max="8469" width="3.85546875" style="6" customWidth="1"/>
    <col min="8470" max="8470" width="5" style="6" bestFit="1" customWidth="1"/>
    <col min="8471" max="8471" width="4" style="6" customWidth="1"/>
    <col min="8472" max="8473" width="4" style="6" bestFit="1" customWidth="1"/>
    <col min="8474" max="8479" width="3.5703125" style="6" customWidth="1"/>
    <col min="8480" max="8480" width="50.5703125" style="6" bestFit="1" customWidth="1"/>
    <col min="8481" max="8694" width="9.140625" style="6"/>
    <col min="8695" max="8695" width="31.7109375" style="6" bestFit="1" customWidth="1"/>
    <col min="8696" max="8713" width="3.85546875" style="6" customWidth="1"/>
    <col min="8714" max="8714" width="6.7109375" style="6" customWidth="1"/>
    <col min="8715" max="8725" width="3.85546875" style="6" customWidth="1"/>
    <col min="8726" max="8726" width="5" style="6" bestFit="1" customWidth="1"/>
    <col min="8727" max="8727" width="4" style="6" customWidth="1"/>
    <col min="8728" max="8729" width="4" style="6" bestFit="1" customWidth="1"/>
    <col min="8730" max="8735" width="3.5703125" style="6" customWidth="1"/>
    <col min="8736" max="8736" width="50.5703125" style="6" bestFit="1" customWidth="1"/>
    <col min="8737" max="8950" width="9.140625" style="6"/>
    <col min="8951" max="8951" width="31.7109375" style="6" bestFit="1" customWidth="1"/>
    <col min="8952" max="8969" width="3.85546875" style="6" customWidth="1"/>
    <col min="8970" max="8970" width="6.7109375" style="6" customWidth="1"/>
    <col min="8971" max="8981" width="3.85546875" style="6" customWidth="1"/>
    <col min="8982" max="8982" width="5" style="6" bestFit="1" customWidth="1"/>
    <col min="8983" max="8983" width="4" style="6" customWidth="1"/>
    <col min="8984" max="8985" width="4" style="6" bestFit="1" customWidth="1"/>
    <col min="8986" max="8991" width="3.5703125" style="6" customWidth="1"/>
    <col min="8992" max="8992" width="50.5703125" style="6" bestFit="1" customWidth="1"/>
    <col min="8993" max="9206" width="9.140625" style="6"/>
    <col min="9207" max="9207" width="31.7109375" style="6" bestFit="1" customWidth="1"/>
    <col min="9208" max="9225" width="3.85546875" style="6" customWidth="1"/>
    <col min="9226" max="9226" width="6.7109375" style="6" customWidth="1"/>
    <col min="9227" max="9237" width="3.85546875" style="6" customWidth="1"/>
    <col min="9238" max="9238" width="5" style="6" bestFit="1" customWidth="1"/>
    <col min="9239" max="9239" width="4" style="6" customWidth="1"/>
    <col min="9240" max="9241" width="4" style="6" bestFit="1" customWidth="1"/>
    <col min="9242" max="9247" width="3.5703125" style="6" customWidth="1"/>
    <col min="9248" max="9248" width="50.5703125" style="6" bestFit="1" customWidth="1"/>
    <col min="9249" max="9462" width="9.140625" style="6"/>
    <col min="9463" max="9463" width="31.7109375" style="6" bestFit="1" customWidth="1"/>
    <col min="9464" max="9481" width="3.85546875" style="6" customWidth="1"/>
    <col min="9482" max="9482" width="6.7109375" style="6" customWidth="1"/>
    <col min="9483" max="9493" width="3.85546875" style="6" customWidth="1"/>
    <col min="9494" max="9494" width="5" style="6" bestFit="1" customWidth="1"/>
    <col min="9495" max="9495" width="4" style="6" customWidth="1"/>
    <col min="9496" max="9497" width="4" style="6" bestFit="1" customWidth="1"/>
    <col min="9498" max="9503" width="3.5703125" style="6" customWidth="1"/>
    <col min="9504" max="9504" width="50.5703125" style="6" bestFit="1" customWidth="1"/>
    <col min="9505" max="9718" width="9.140625" style="6"/>
    <col min="9719" max="9719" width="31.7109375" style="6" bestFit="1" customWidth="1"/>
    <col min="9720" max="9737" width="3.85546875" style="6" customWidth="1"/>
    <col min="9738" max="9738" width="6.7109375" style="6" customWidth="1"/>
    <col min="9739" max="9749" width="3.85546875" style="6" customWidth="1"/>
    <col min="9750" max="9750" width="5" style="6" bestFit="1" customWidth="1"/>
    <col min="9751" max="9751" width="4" style="6" customWidth="1"/>
    <col min="9752" max="9753" width="4" style="6" bestFit="1" customWidth="1"/>
    <col min="9754" max="9759" width="3.5703125" style="6" customWidth="1"/>
    <col min="9760" max="9760" width="50.5703125" style="6" bestFit="1" customWidth="1"/>
    <col min="9761" max="9974" width="9.140625" style="6"/>
    <col min="9975" max="9975" width="31.7109375" style="6" bestFit="1" customWidth="1"/>
    <col min="9976" max="9993" width="3.85546875" style="6" customWidth="1"/>
    <col min="9994" max="9994" width="6.7109375" style="6" customWidth="1"/>
    <col min="9995" max="10005" width="3.85546875" style="6" customWidth="1"/>
    <col min="10006" max="10006" width="5" style="6" bestFit="1" customWidth="1"/>
    <col min="10007" max="10007" width="4" style="6" customWidth="1"/>
    <col min="10008" max="10009" width="4" style="6" bestFit="1" customWidth="1"/>
    <col min="10010" max="10015" width="3.5703125" style="6" customWidth="1"/>
    <col min="10016" max="10016" width="50.5703125" style="6" bestFit="1" customWidth="1"/>
    <col min="10017" max="10230" width="9.140625" style="6"/>
    <col min="10231" max="10231" width="31.7109375" style="6" bestFit="1" customWidth="1"/>
    <col min="10232" max="10249" width="3.85546875" style="6" customWidth="1"/>
    <col min="10250" max="10250" width="6.7109375" style="6" customWidth="1"/>
    <col min="10251" max="10261" width="3.85546875" style="6" customWidth="1"/>
    <col min="10262" max="10262" width="5" style="6" bestFit="1" customWidth="1"/>
    <col min="10263" max="10263" width="4" style="6" customWidth="1"/>
    <col min="10264" max="10265" width="4" style="6" bestFit="1" customWidth="1"/>
    <col min="10266" max="10271" width="3.5703125" style="6" customWidth="1"/>
    <col min="10272" max="10272" width="50.5703125" style="6" bestFit="1" customWidth="1"/>
    <col min="10273" max="10486" width="9.140625" style="6"/>
    <col min="10487" max="10487" width="31.7109375" style="6" bestFit="1" customWidth="1"/>
    <col min="10488" max="10505" width="3.85546875" style="6" customWidth="1"/>
    <col min="10506" max="10506" width="6.7109375" style="6" customWidth="1"/>
    <col min="10507" max="10517" width="3.85546875" style="6" customWidth="1"/>
    <col min="10518" max="10518" width="5" style="6" bestFit="1" customWidth="1"/>
    <col min="10519" max="10519" width="4" style="6" customWidth="1"/>
    <col min="10520" max="10521" width="4" style="6" bestFit="1" customWidth="1"/>
    <col min="10522" max="10527" width="3.5703125" style="6" customWidth="1"/>
    <col min="10528" max="10528" width="50.5703125" style="6" bestFit="1" customWidth="1"/>
    <col min="10529" max="10742" width="9.140625" style="6"/>
    <col min="10743" max="10743" width="31.7109375" style="6" bestFit="1" customWidth="1"/>
    <col min="10744" max="10761" width="3.85546875" style="6" customWidth="1"/>
    <col min="10762" max="10762" width="6.7109375" style="6" customWidth="1"/>
    <col min="10763" max="10773" width="3.85546875" style="6" customWidth="1"/>
    <col min="10774" max="10774" width="5" style="6" bestFit="1" customWidth="1"/>
    <col min="10775" max="10775" width="4" style="6" customWidth="1"/>
    <col min="10776" max="10777" width="4" style="6" bestFit="1" customWidth="1"/>
    <col min="10778" max="10783" width="3.5703125" style="6" customWidth="1"/>
    <col min="10784" max="10784" width="50.5703125" style="6" bestFit="1" customWidth="1"/>
    <col min="10785" max="10998" width="9.140625" style="6"/>
    <col min="10999" max="10999" width="31.7109375" style="6" bestFit="1" customWidth="1"/>
    <col min="11000" max="11017" width="3.85546875" style="6" customWidth="1"/>
    <col min="11018" max="11018" width="6.7109375" style="6" customWidth="1"/>
    <col min="11019" max="11029" width="3.85546875" style="6" customWidth="1"/>
    <col min="11030" max="11030" width="5" style="6" bestFit="1" customWidth="1"/>
    <col min="11031" max="11031" width="4" style="6" customWidth="1"/>
    <col min="11032" max="11033" width="4" style="6" bestFit="1" customWidth="1"/>
    <col min="11034" max="11039" width="3.5703125" style="6" customWidth="1"/>
    <col min="11040" max="11040" width="50.5703125" style="6" bestFit="1" customWidth="1"/>
    <col min="11041" max="11254" width="9.140625" style="6"/>
    <col min="11255" max="11255" width="31.7109375" style="6" bestFit="1" customWidth="1"/>
    <col min="11256" max="11273" width="3.85546875" style="6" customWidth="1"/>
    <col min="11274" max="11274" width="6.7109375" style="6" customWidth="1"/>
    <col min="11275" max="11285" width="3.85546875" style="6" customWidth="1"/>
    <col min="11286" max="11286" width="5" style="6" bestFit="1" customWidth="1"/>
    <col min="11287" max="11287" width="4" style="6" customWidth="1"/>
    <col min="11288" max="11289" width="4" style="6" bestFit="1" customWidth="1"/>
    <col min="11290" max="11295" width="3.5703125" style="6" customWidth="1"/>
    <col min="11296" max="11296" width="50.5703125" style="6" bestFit="1" customWidth="1"/>
    <col min="11297" max="11510" width="9.140625" style="6"/>
    <col min="11511" max="11511" width="31.7109375" style="6" bestFit="1" customWidth="1"/>
    <col min="11512" max="11529" width="3.85546875" style="6" customWidth="1"/>
    <col min="11530" max="11530" width="6.7109375" style="6" customWidth="1"/>
    <col min="11531" max="11541" width="3.85546875" style="6" customWidth="1"/>
    <col min="11542" max="11542" width="5" style="6" bestFit="1" customWidth="1"/>
    <col min="11543" max="11543" width="4" style="6" customWidth="1"/>
    <col min="11544" max="11545" width="4" style="6" bestFit="1" customWidth="1"/>
    <col min="11546" max="11551" width="3.5703125" style="6" customWidth="1"/>
    <col min="11552" max="11552" width="50.5703125" style="6" bestFit="1" customWidth="1"/>
    <col min="11553" max="11766" width="9.140625" style="6"/>
    <col min="11767" max="11767" width="31.7109375" style="6" bestFit="1" customWidth="1"/>
    <col min="11768" max="11785" width="3.85546875" style="6" customWidth="1"/>
    <col min="11786" max="11786" width="6.7109375" style="6" customWidth="1"/>
    <col min="11787" max="11797" width="3.85546875" style="6" customWidth="1"/>
    <col min="11798" max="11798" width="5" style="6" bestFit="1" customWidth="1"/>
    <col min="11799" max="11799" width="4" style="6" customWidth="1"/>
    <col min="11800" max="11801" width="4" style="6" bestFit="1" customWidth="1"/>
    <col min="11802" max="11807" width="3.5703125" style="6" customWidth="1"/>
    <col min="11808" max="11808" width="50.5703125" style="6" bestFit="1" customWidth="1"/>
    <col min="11809" max="12022" width="9.140625" style="6"/>
    <col min="12023" max="12023" width="31.7109375" style="6" bestFit="1" customWidth="1"/>
    <col min="12024" max="12041" width="3.85546875" style="6" customWidth="1"/>
    <col min="12042" max="12042" width="6.7109375" style="6" customWidth="1"/>
    <col min="12043" max="12053" width="3.85546875" style="6" customWidth="1"/>
    <col min="12054" max="12054" width="5" style="6" bestFit="1" customWidth="1"/>
    <col min="12055" max="12055" width="4" style="6" customWidth="1"/>
    <col min="12056" max="12057" width="4" style="6" bestFit="1" customWidth="1"/>
    <col min="12058" max="12063" width="3.5703125" style="6" customWidth="1"/>
    <col min="12064" max="12064" width="50.5703125" style="6" bestFit="1" customWidth="1"/>
    <col min="12065" max="12278" width="9.140625" style="6"/>
    <col min="12279" max="12279" width="31.7109375" style="6" bestFit="1" customWidth="1"/>
    <col min="12280" max="12297" width="3.85546875" style="6" customWidth="1"/>
    <col min="12298" max="12298" width="6.7109375" style="6" customWidth="1"/>
    <col min="12299" max="12309" width="3.85546875" style="6" customWidth="1"/>
    <col min="12310" max="12310" width="5" style="6" bestFit="1" customWidth="1"/>
    <col min="12311" max="12311" width="4" style="6" customWidth="1"/>
    <col min="12312" max="12313" width="4" style="6" bestFit="1" customWidth="1"/>
    <col min="12314" max="12319" width="3.5703125" style="6" customWidth="1"/>
    <col min="12320" max="12320" width="50.5703125" style="6" bestFit="1" customWidth="1"/>
    <col min="12321" max="12534" width="9.140625" style="6"/>
    <col min="12535" max="12535" width="31.7109375" style="6" bestFit="1" customWidth="1"/>
    <col min="12536" max="12553" width="3.85546875" style="6" customWidth="1"/>
    <col min="12554" max="12554" width="6.7109375" style="6" customWidth="1"/>
    <col min="12555" max="12565" width="3.85546875" style="6" customWidth="1"/>
    <col min="12566" max="12566" width="5" style="6" bestFit="1" customWidth="1"/>
    <col min="12567" max="12567" width="4" style="6" customWidth="1"/>
    <col min="12568" max="12569" width="4" style="6" bestFit="1" customWidth="1"/>
    <col min="12570" max="12575" width="3.5703125" style="6" customWidth="1"/>
    <col min="12576" max="12576" width="50.5703125" style="6" bestFit="1" customWidth="1"/>
    <col min="12577" max="12790" width="9.140625" style="6"/>
    <col min="12791" max="12791" width="31.7109375" style="6" bestFit="1" customWidth="1"/>
    <col min="12792" max="12809" width="3.85546875" style="6" customWidth="1"/>
    <col min="12810" max="12810" width="6.7109375" style="6" customWidth="1"/>
    <col min="12811" max="12821" width="3.85546875" style="6" customWidth="1"/>
    <col min="12822" max="12822" width="5" style="6" bestFit="1" customWidth="1"/>
    <col min="12823" max="12823" width="4" style="6" customWidth="1"/>
    <col min="12824" max="12825" width="4" style="6" bestFit="1" customWidth="1"/>
    <col min="12826" max="12831" width="3.5703125" style="6" customWidth="1"/>
    <col min="12832" max="12832" width="50.5703125" style="6" bestFit="1" customWidth="1"/>
    <col min="12833" max="13046" width="9.140625" style="6"/>
    <col min="13047" max="13047" width="31.7109375" style="6" bestFit="1" customWidth="1"/>
    <col min="13048" max="13065" width="3.85546875" style="6" customWidth="1"/>
    <col min="13066" max="13066" width="6.7109375" style="6" customWidth="1"/>
    <col min="13067" max="13077" width="3.85546875" style="6" customWidth="1"/>
    <col min="13078" max="13078" width="5" style="6" bestFit="1" customWidth="1"/>
    <col min="13079" max="13079" width="4" style="6" customWidth="1"/>
    <col min="13080" max="13081" width="4" style="6" bestFit="1" customWidth="1"/>
    <col min="13082" max="13087" width="3.5703125" style="6" customWidth="1"/>
    <col min="13088" max="13088" width="50.5703125" style="6" bestFit="1" customWidth="1"/>
    <col min="13089" max="13302" width="9.140625" style="6"/>
    <col min="13303" max="13303" width="31.7109375" style="6" bestFit="1" customWidth="1"/>
    <col min="13304" max="13321" width="3.85546875" style="6" customWidth="1"/>
    <col min="13322" max="13322" width="6.7109375" style="6" customWidth="1"/>
    <col min="13323" max="13333" width="3.85546875" style="6" customWidth="1"/>
    <col min="13334" max="13334" width="5" style="6" bestFit="1" customWidth="1"/>
    <col min="13335" max="13335" width="4" style="6" customWidth="1"/>
    <col min="13336" max="13337" width="4" style="6" bestFit="1" customWidth="1"/>
    <col min="13338" max="13343" width="3.5703125" style="6" customWidth="1"/>
    <col min="13344" max="13344" width="50.5703125" style="6" bestFit="1" customWidth="1"/>
    <col min="13345" max="13558" width="9.140625" style="6"/>
    <col min="13559" max="13559" width="31.7109375" style="6" bestFit="1" customWidth="1"/>
    <col min="13560" max="13577" width="3.85546875" style="6" customWidth="1"/>
    <col min="13578" max="13578" width="6.7109375" style="6" customWidth="1"/>
    <col min="13579" max="13589" width="3.85546875" style="6" customWidth="1"/>
    <col min="13590" max="13590" width="5" style="6" bestFit="1" customWidth="1"/>
    <col min="13591" max="13591" width="4" style="6" customWidth="1"/>
    <col min="13592" max="13593" width="4" style="6" bestFit="1" customWidth="1"/>
    <col min="13594" max="13599" width="3.5703125" style="6" customWidth="1"/>
    <col min="13600" max="13600" width="50.5703125" style="6" bestFit="1" customWidth="1"/>
    <col min="13601" max="13814" width="9.140625" style="6"/>
    <col min="13815" max="13815" width="31.7109375" style="6" bestFit="1" customWidth="1"/>
    <col min="13816" max="13833" width="3.85546875" style="6" customWidth="1"/>
    <col min="13834" max="13834" width="6.7109375" style="6" customWidth="1"/>
    <col min="13835" max="13845" width="3.85546875" style="6" customWidth="1"/>
    <col min="13846" max="13846" width="5" style="6" bestFit="1" customWidth="1"/>
    <col min="13847" max="13847" width="4" style="6" customWidth="1"/>
    <col min="13848" max="13849" width="4" style="6" bestFit="1" customWidth="1"/>
    <col min="13850" max="13855" width="3.5703125" style="6" customWidth="1"/>
    <col min="13856" max="13856" width="50.5703125" style="6" bestFit="1" customWidth="1"/>
    <col min="13857" max="14070" width="9.140625" style="6"/>
    <col min="14071" max="14071" width="31.7109375" style="6" bestFit="1" customWidth="1"/>
    <col min="14072" max="14089" width="3.85546875" style="6" customWidth="1"/>
    <col min="14090" max="14090" width="6.7109375" style="6" customWidth="1"/>
    <col min="14091" max="14101" width="3.85546875" style="6" customWidth="1"/>
    <col min="14102" max="14102" width="5" style="6" bestFit="1" customWidth="1"/>
    <col min="14103" max="14103" width="4" style="6" customWidth="1"/>
    <col min="14104" max="14105" width="4" style="6" bestFit="1" customWidth="1"/>
    <col min="14106" max="14111" width="3.5703125" style="6" customWidth="1"/>
    <col min="14112" max="14112" width="50.5703125" style="6" bestFit="1" customWidth="1"/>
    <col min="14113" max="14326" width="9.140625" style="6"/>
    <col min="14327" max="14327" width="31.7109375" style="6" bestFit="1" customWidth="1"/>
    <col min="14328" max="14345" width="3.85546875" style="6" customWidth="1"/>
    <col min="14346" max="14346" width="6.7109375" style="6" customWidth="1"/>
    <col min="14347" max="14357" width="3.85546875" style="6" customWidth="1"/>
    <col min="14358" max="14358" width="5" style="6" bestFit="1" customWidth="1"/>
    <col min="14359" max="14359" width="4" style="6" customWidth="1"/>
    <col min="14360" max="14361" width="4" style="6" bestFit="1" customWidth="1"/>
    <col min="14362" max="14367" width="3.5703125" style="6" customWidth="1"/>
    <col min="14368" max="14368" width="50.5703125" style="6" bestFit="1" customWidth="1"/>
    <col min="14369" max="14582" width="9.140625" style="6"/>
    <col min="14583" max="14583" width="31.7109375" style="6" bestFit="1" customWidth="1"/>
    <col min="14584" max="14601" width="3.85546875" style="6" customWidth="1"/>
    <col min="14602" max="14602" width="6.7109375" style="6" customWidth="1"/>
    <col min="14603" max="14613" width="3.85546875" style="6" customWidth="1"/>
    <col min="14614" max="14614" width="5" style="6" bestFit="1" customWidth="1"/>
    <col min="14615" max="14615" width="4" style="6" customWidth="1"/>
    <col min="14616" max="14617" width="4" style="6" bestFit="1" customWidth="1"/>
    <col min="14618" max="14623" width="3.5703125" style="6" customWidth="1"/>
    <col min="14624" max="14624" width="50.5703125" style="6" bestFit="1" customWidth="1"/>
    <col min="14625" max="14838" width="9.140625" style="6"/>
    <col min="14839" max="14839" width="31.7109375" style="6" bestFit="1" customWidth="1"/>
    <col min="14840" max="14857" width="3.85546875" style="6" customWidth="1"/>
    <col min="14858" max="14858" width="6.7109375" style="6" customWidth="1"/>
    <col min="14859" max="14869" width="3.85546875" style="6" customWidth="1"/>
    <col min="14870" max="14870" width="5" style="6" bestFit="1" customWidth="1"/>
    <col min="14871" max="14871" width="4" style="6" customWidth="1"/>
    <col min="14872" max="14873" width="4" style="6" bestFit="1" customWidth="1"/>
    <col min="14874" max="14879" width="3.5703125" style="6" customWidth="1"/>
    <col min="14880" max="14880" width="50.5703125" style="6" bestFit="1" customWidth="1"/>
    <col min="14881" max="15094" width="9.140625" style="6"/>
    <col min="15095" max="15095" width="31.7109375" style="6" bestFit="1" customWidth="1"/>
    <col min="15096" max="15113" width="3.85546875" style="6" customWidth="1"/>
    <col min="15114" max="15114" width="6.7109375" style="6" customWidth="1"/>
    <col min="15115" max="15125" width="3.85546875" style="6" customWidth="1"/>
    <col min="15126" max="15126" width="5" style="6" bestFit="1" customWidth="1"/>
    <col min="15127" max="15127" width="4" style="6" customWidth="1"/>
    <col min="15128" max="15129" width="4" style="6" bestFit="1" customWidth="1"/>
    <col min="15130" max="15135" width="3.5703125" style="6" customWidth="1"/>
    <col min="15136" max="15136" width="50.5703125" style="6" bestFit="1" customWidth="1"/>
    <col min="15137" max="15350" width="9.140625" style="6"/>
    <col min="15351" max="15351" width="31.7109375" style="6" bestFit="1" customWidth="1"/>
    <col min="15352" max="15369" width="3.85546875" style="6" customWidth="1"/>
    <col min="15370" max="15370" width="6.7109375" style="6" customWidth="1"/>
    <col min="15371" max="15381" width="3.85546875" style="6" customWidth="1"/>
    <col min="15382" max="15382" width="5" style="6" bestFit="1" customWidth="1"/>
    <col min="15383" max="15383" width="4" style="6" customWidth="1"/>
    <col min="15384" max="15385" width="4" style="6" bestFit="1" customWidth="1"/>
    <col min="15386" max="15391" width="3.5703125" style="6" customWidth="1"/>
    <col min="15392" max="15392" width="50.5703125" style="6" bestFit="1" customWidth="1"/>
    <col min="15393" max="15606" width="9.140625" style="6"/>
    <col min="15607" max="15607" width="31.7109375" style="6" bestFit="1" customWidth="1"/>
    <col min="15608" max="15625" width="3.85546875" style="6" customWidth="1"/>
    <col min="15626" max="15626" width="6.7109375" style="6" customWidth="1"/>
    <col min="15627" max="15637" width="3.85546875" style="6" customWidth="1"/>
    <col min="15638" max="15638" width="5" style="6" bestFit="1" customWidth="1"/>
    <col min="15639" max="15639" width="4" style="6" customWidth="1"/>
    <col min="15640" max="15641" width="4" style="6" bestFit="1" customWidth="1"/>
    <col min="15642" max="15647" width="3.5703125" style="6" customWidth="1"/>
    <col min="15648" max="15648" width="50.5703125" style="6" bestFit="1" customWidth="1"/>
    <col min="15649" max="15862" width="9.140625" style="6"/>
    <col min="15863" max="15863" width="31.7109375" style="6" bestFit="1" customWidth="1"/>
    <col min="15864" max="15881" width="3.85546875" style="6" customWidth="1"/>
    <col min="15882" max="15882" width="6.7109375" style="6" customWidth="1"/>
    <col min="15883" max="15893" width="3.85546875" style="6" customWidth="1"/>
    <col min="15894" max="15894" width="5" style="6" bestFit="1" customWidth="1"/>
    <col min="15895" max="15895" width="4" style="6" customWidth="1"/>
    <col min="15896" max="15897" width="4" style="6" bestFit="1" customWidth="1"/>
    <col min="15898" max="15903" width="3.5703125" style="6" customWidth="1"/>
    <col min="15904" max="15904" width="50.5703125" style="6" bestFit="1" customWidth="1"/>
    <col min="15905" max="16118" width="9.140625" style="6"/>
    <col min="16119" max="16119" width="31.7109375" style="6" bestFit="1" customWidth="1"/>
    <col min="16120" max="16137" width="3.85546875" style="6" customWidth="1"/>
    <col min="16138" max="16138" width="6.7109375" style="6" customWidth="1"/>
    <col min="16139" max="16149" width="3.85546875" style="6" customWidth="1"/>
    <col min="16150" max="16150" width="5" style="6" bestFit="1" customWidth="1"/>
    <col min="16151" max="16151" width="4" style="6" customWidth="1"/>
    <col min="16152" max="16153" width="4" style="6" bestFit="1" customWidth="1"/>
    <col min="16154" max="16159" width="3.5703125" style="6" customWidth="1"/>
    <col min="16160" max="16160" width="50.5703125" style="6" bestFit="1" customWidth="1"/>
    <col min="16161" max="16384" width="9.140625" style="6"/>
  </cols>
  <sheetData>
    <row r="1" spans="1:38" ht="13.5" thickBot="1" x14ac:dyDescent="0.25">
      <c r="A1" s="441" t="s">
        <v>187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8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8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  <c r="AL3" s="22"/>
    </row>
    <row r="4" spans="1:38" s="45" customFormat="1" x14ac:dyDescent="0.2">
      <c r="A4" s="492" t="s">
        <v>0</v>
      </c>
      <c r="B4" s="494" t="s">
        <v>1</v>
      </c>
      <c r="C4" s="495"/>
      <c r="D4" s="496"/>
      <c r="E4" s="489" t="s">
        <v>2</v>
      </c>
      <c r="F4" s="495"/>
      <c r="G4" s="496"/>
      <c r="H4" s="489" t="s">
        <v>3</v>
      </c>
      <c r="I4" s="495"/>
      <c r="J4" s="496"/>
      <c r="K4" s="489" t="s">
        <v>4</v>
      </c>
      <c r="L4" s="490"/>
      <c r="M4" s="491"/>
      <c r="N4" s="489" t="s">
        <v>5</v>
      </c>
      <c r="O4" s="490"/>
      <c r="P4" s="491"/>
      <c r="Q4" s="489" t="s">
        <v>6</v>
      </c>
      <c r="R4" s="490"/>
      <c r="S4" s="491"/>
      <c r="T4" s="489" t="s">
        <v>7</v>
      </c>
      <c r="U4" s="490"/>
      <c r="V4" s="491"/>
      <c r="W4" s="489" t="s">
        <v>8</v>
      </c>
      <c r="X4" s="490"/>
      <c r="Y4" s="491"/>
      <c r="Z4" s="497" t="s">
        <v>9</v>
      </c>
      <c r="AA4" s="498"/>
      <c r="AB4" s="499"/>
      <c r="AC4" s="497" t="s">
        <v>10</v>
      </c>
      <c r="AD4" s="498"/>
      <c r="AE4" s="499"/>
      <c r="AF4" s="500" t="s">
        <v>11</v>
      </c>
      <c r="AG4" s="502" t="s">
        <v>12</v>
      </c>
    </row>
    <row r="5" spans="1:38" s="45" customFormat="1" ht="13.5" thickBot="1" x14ac:dyDescent="0.25">
      <c r="A5" s="493"/>
      <c r="B5" s="179" t="s">
        <v>11</v>
      </c>
      <c r="C5" s="180"/>
      <c r="D5" s="30" t="s">
        <v>12</v>
      </c>
      <c r="E5" s="179" t="s">
        <v>11</v>
      </c>
      <c r="F5" s="180"/>
      <c r="G5" s="30" t="s">
        <v>12</v>
      </c>
      <c r="H5" s="179" t="s">
        <v>11</v>
      </c>
      <c r="I5" s="180"/>
      <c r="J5" s="30" t="s">
        <v>12</v>
      </c>
      <c r="K5" s="179" t="s">
        <v>11</v>
      </c>
      <c r="L5" s="180"/>
      <c r="M5" s="30" t="s">
        <v>12</v>
      </c>
      <c r="N5" s="179" t="s">
        <v>11</v>
      </c>
      <c r="O5" s="180"/>
      <c r="P5" s="30" t="s">
        <v>12</v>
      </c>
      <c r="Q5" s="179" t="s">
        <v>11</v>
      </c>
      <c r="R5" s="180"/>
      <c r="S5" s="30" t="s">
        <v>12</v>
      </c>
      <c r="T5" s="28" t="s">
        <v>11</v>
      </c>
      <c r="U5" s="29"/>
      <c r="V5" s="30" t="s">
        <v>12</v>
      </c>
      <c r="W5" s="28" t="s">
        <v>11</v>
      </c>
      <c r="X5" s="29"/>
      <c r="Y5" s="30" t="s">
        <v>12</v>
      </c>
      <c r="Z5" s="229" t="s">
        <v>11</v>
      </c>
      <c r="AA5" s="230"/>
      <c r="AB5" s="231" t="s">
        <v>12</v>
      </c>
      <c r="AC5" s="229" t="s">
        <v>11</v>
      </c>
      <c r="AD5" s="230"/>
      <c r="AE5" s="231" t="s">
        <v>12</v>
      </c>
      <c r="AF5" s="501"/>
      <c r="AG5" s="503"/>
    </row>
    <row r="6" spans="1:38" s="45" customFormat="1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166">
        <v>2</v>
      </c>
      <c r="I6" s="167" t="s">
        <v>45</v>
      </c>
      <c r="J6" s="192">
        <v>3</v>
      </c>
      <c r="K6" s="73">
        <v>2</v>
      </c>
      <c r="L6" s="74" t="s">
        <v>45</v>
      </c>
      <c r="M6" s="191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195"/>
      <c r="W6" s="193"/>
      <c r="X6" s="196"/>
      <c r="Y6" s="197"/>
      <c r="Z6" s="232"/>
      <c r="AA6" s="233"/>
      <c r="AB6" s="234"/>
      <c r="AC6" s="232"/>
      <c r="AD6" s="233"/>
      <c r="AE6" s="234"/>
      <c r="AF6" s="161">
        <f>15*(B6+E6+H6+K6+N6+Q6+T6+W6+Z6+AC6)</f>
        <v>180</v>
      </c>
      <c r="AG6" s="283">
        <f>D6+G6+J6+M6+P6+S6+V6+Y6+AB6+AE6</f>
        <v>18</v>
      </c>
    </row>
    <row r="7" spans="1:38" s="45" customFormat="1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0"/>
      <c r="I7" s="69"/>
      <c r="J7" s="134"/>
      <c r="K7" s="70"/>
      <c r="L7" s="69"/>
      <c r="M7" s="134"/>
      <c r="N7" s="70"/>
      <c r="O7" s="69"/>
      <c r="P7" s="134"/>
      <c r="Q7" s="70"/>
      <c r="R7" s="69" t="s">
        <v>29</v>
      </c>
      <c r="S7" s="134">
        <v>0</v>
      </c>
      <c r="T7" s="193"/>
      <c r="U7" s="194"/>
      <c r="V7" s="195"/>
      <c r="W7" s="193"/>
      <c r="X7" s="196"/>
      <c r="Y7" s="197"/>
      <c r="Z7" s="232"/>
      <c r="AA7" s="233"/>
      <c r="AB7" s="234"/>
      <c r="AC7" s="232"/>
      <c r="AD7" s="233"/>
      <c r="AE7" s="234"/>
      <c r="AF7" s="162">
        <f t="shared" ref="AF7:AF15" si="0">15*(B7+E7+H7+K7+N7+Q7+T7+W7+Z7+AC7)</f>
        <v>0</v>
      </c>
      <c r="AG7" s="282">
        <f t="shared" ref="AG7:AG15" si="1">D7+G7+J7+M7+P7+S7+V7+Y7+AB7+AE7</f>
        <v>0</v>
      </c>
    </row>
    <row r="8" spans="1:38" s="45" customFormat="1" ht="12.75" customHeight="1" x14ac:dyDescent="0.2">
      <c r="A8" s="67" t="s">
        <v>16</v>
      </c>
      <c r="B8" s="70">
        <v>1</v>
      </c>
      <c r="C8" s="69" t="s">
        <v>45</v>
      </c>
      <c r="D8" s="134">
        <v>1</v>
      </c>
      <c r="E8" s="70">
        <v>1</v>
      </c>
      <c r="F8" s="69" t="s">
        <v>13</v>
      </c>
      <c r="G8" s="134">
        <v>1</v>
      </c>
      <c r="H8" s="70"/>
      <c r="I8" s="69"/>
      <c r="J8" s="134"/>
      <c r="K8" s="70"/>
      <c r="L8" s="69"/>
      <c r="M8" s="134"/>
      <c r="N8" s="70"/>
      <c r="O8" s="69"/>
      <c r="P8" s="134"/>
      <c r="Q8" s="70"/>
      <c r="R8" s="69"/>
      <c r="S8" s="134"/>
      <c r="T8" s="200"/>
      <c r="U8" s="201"/>
      <c r="V8" s="202"/>
      <c r="W8" s="200"/>
      <c r="X8" s="203"/>
      <c r="Y8" s="204"/>
      <c r="Z8" s="235"/>
      <c r="AA8" s="236"/>
      <c r="AB8" s="237"/>
      <c r="AC8" s="235"/>
      <c r="AD8" s="236"/>
      <c r="AE8" s="237"/>
      <c r="AF8" s="162">
        <f t="shared" si="0"/>
        <v>30</v>
      </c>
      <c r="AG8" s="282">
        <f t="shared" si="1"/>
        <v>2</v>
      </c>
    </row>
    <row r="9" spans="1:38" s="45" customFormat="1" ht="12.75" customHeight="1" x14ac:dyDescent="0.2">
      <c r="A9" s="67" t="s">
        <v>30</v>
      </c>
      <c r="B9" s="70">
        <v>2</v>
      </c>
      <c r="C9" s="69" t="s">
        <v>15</v>
      </c>
      <c r="D9" s="134">
        <v>2</v>
      </c>
      <c r="E9" s="70">
        <v>2</v>
      </c>
      <c r="F9" s="69" t="s">
        <v>15</v>
      </c>
      <c r="G9" s="134">
        <v>2</v>
      </c>
      <c r="H9" s="70">
        <v>1</v>
      </c>
      <c r="I9" s="69" t="s">
        <v>15</v>
      </c>
      <c r="J9" s="134">
        <v>1</v>
      </c>
      <c r="K9" s="70">
        <v>1</v>
      </c>
      <c r="L9" s="69" t="s">
        <v>15</v>
      </c>
      <c r="M9" s="134">
        <v>1</v>
      </c>
      <c r="N9" s="70">
        <v>1</v>
      </c>
      <c r="O9" s="69" t="s">
        <v>15</v>
      </c>
      <c r="P9" s="134">
        <v>1</v>
      </c>
      <c r="Q9" s="70"/>
      <c r="R9" s="69"/>
      <c r="S9" s="134"/>
      <c r="T9" s="200"/>
      <c r="U9" s="201"/>
      <c r="V9" s="202"/>
      <c r="W9" s="200"/>
      <c r="X9" s="203"/>
      <c r="Y9" s="204"/>
      <c r="Z9" s="235"/>
      <c r="AA9" s="236"/>
      <c r="AB9" s="237"/>
      <c r="AC9" s="235"/>
      <c r="AD9" s="236"/>
      <c r="AE9" s="237"/>
      <c r="AF9" s="162">
        <f t="shared" si="0"/>
        <v>105</v>
      </c>
      <c r="AG9" s="282">
        <f t="shared" si="1"/>
        <v>7</v>
      </c>
    </row>
    <row r="10" spans="1:38" s="45" customFormat="1" ht="12.75" customHeight="1" x14ac:dyDescent="0.2">
      <c r="A10" s="67" t="s">
        <v>31</v>
      </c>
      <c r="B10" s="70">
        <v>2</v>
      </c>
      <c r="C10" s="69" t="s">
        <v>15</v>
      </c>
      <c r="D10" s="134">
        <v>4</v>
      </c>
      <c r="E10" s="70">
        <v>2</v>
      </c>
      <c r="F10" s="69" t="s">
        <v>15</v>
      </c>
      <c r="G10" s="134">
        <v>4</v>
      </c>
      <c r="H10" s="70">
        <v>1</v>
      </c>
      <c r="I10" s="69" t="s">
        <v>15</v>
      </c>
      <c r="J10" s="134">
        <v>2</v>
      </c>
      <c r="K10" s="70">
        <v>1</v>
      </c>
      <c r="L10" s="69" t="s">
        <v>15</v>
      </c>
      <c r="M10" s="134">
        <v>2</v>
      </c>
      <c r="N10" s="70">
        <v>1</v>
      </c>
      <c r="O10" s="69" t="s">
        <v>15</v>
      </c>
      <c r="P10" s="134">
        <v>2</v>
      </c>
      <c r="Q10" s="70"/>
      <c r="R10" s="69"/>
      <c r="S10" s="134"/>
      <c r="T10" s="200"/>
      <c r="U10" s="201"/>
      <c r="V10" s="202"/>
      <c r="W10" s="200"/>
      <c r="X10" s="203"/>
      <c r="Y10" s="204"/>
      <c r="Z10" s="235"/>
      <c r="AA10" s="236"/>
      <c r="AB10" s="237"/>
      <c r="AC10" s="235"/>
      <c r="AD10" s="236"/>
      <c r="AE10" s="237"/>
      <c r="AF10" s="162">
        <f t="shared" si="0"/>
        <v>105</v>
      </c>
      <c r="AG10" s="282">
        <f t="shared" si="1"/>
        <v>14</v>
      </c>
    </row>
    <row r="11" spans="1:38" s="45" customFormat="1" ht="12.75" customHeight="1" x14ac:dyDescent="0.2">
      <c r="A11" s="67" t="s">
        <v>32</v>
      </c>
      <c r="B11" s="70"/>
      <c r="C11" s="69"/>
      <c r="D11" s="134"/>
      <c r="E11" s="70"/>
      <c r="F11" s="69"/>
      <c r="G11" s="134"/>
      <c r="H11" s="70"/>
      <c r="I11" s="69"/>
      <c r="J11" s="134"/>
      <c r="K11" s="70"/>
      <c r="L11" s="69"/>
      <c r="M11" s="134"/>
      <c r="N11" s="70">
        <v>1</v>
      </c>
      <c r="O11" s="69" t="s">
        <v>15</v>
      </c>
      <c r="P11" s="134">
        <v>1</v>
      </c>
      <c r="Q11" s="70">
        <v>2</v>
      </c>
      <c r="R11" s="69" t="s">
        <v>15</v>
      </c>
      <c r="S11" s="134">
        <v>2</v>
      </c>
      <c r="T11" s="200"/>
      <c r="U11" s="201"/>
      <c r="V11" s="202"/>
      <c r="W11" s="200"/>
      <c r="X11" s="203"/>
      <c r="Y11" s="204"/>
      <c r="Z11" s="235"/>
      <c r="AA11" s="236"/>
      <c r="AB11" s="237"/>
      <c r="AC11" s="235"/>
      <c r="AD11" s="236"/>
      <c r="AE11" s="237"/>
      <c r="AF11" s="162">
        <f t="shared" si="0"/>
        <v>45</v>
      </c>
      <c r="AG11" s="282">
        <f t="shared" si="1"/>
        <v>3</v>
      </c>
    </row>
    <row r="12" spans="1:38" s="45" customFormat="1" ht="12.75" customHeight="1" x14ac:dyDescent="0.2">
      <c r="A12" s="67" t="s">
        <v>33</v>
      </c>
      <c r="B12" s="70"/>
      <c r="C12" s="69"/>
      <c r="D12" s="134"/>
      <c r="E12" s="70"/>
      <c r="F12" s="69"/>
      <c r="G12" s="134"/>
      <c r="H12" s="70"/>
      <c r="I12" s="69"/>
      <c r="J12" s="134"/>
      <c r="K12" s="70"/>
      <c r="L12" s="69"/>
      <c r="M12" s="134"/>
      <c r="N12" s="70"/>
      <c r="O12" s="69"/>
      <c r="P12" s="134"/>
      <c r="Q12" s="70"/>
      <c r="R12" s="69" t="s">
        <v>29</v>
      </c>
      <c r="S12" s="134">
        <v>0</v>
      </c>
      <c r="T12" s="200"/>
      <c r="U12" s="201"/>
      <c r="V12" s="202"/>
      <c r="W12" s="200"/>
      <c r="X12" s="203"/>
      <c r="Y12" s="204"/>
      <c r="Z12" s="235"/>
      <c r="AA12" s="236"/>
      <c r="AB12" s="237"/>
      <c r="AC12" s="235"/>
      <c r="AD12" s="236"/>
      <c r="AE12" s="237"/>
      <c r="AF12" s="162">
        <f t="shared" si="0"/>
        <v>0</v>
      </c>
      <c r="AG12" s="284">
        <f t="shared" si="1"/>
        <v>0</v>
      </c>
    </row>
    <row r="13" spans="1:38" s="45" customFormat="1" x14ac:dyDescent="0.2">
      <c r="A13" s="67" t="s">
        <v>34</v>
      </c>
      <c r="B13" s="70">
        <v>2</v>
      </c>
      <c r="C13" s="69" t="s">
        <v>45</v>
      </c>
      <c r="D13" s="134">
        <v>2</v>
      </c>
      <c r="E13" s="70"/>
      <c r="F13" s="69"/>
      <c r="G13" s="134"/>
      <c r="H13" s="70"/>
      <c r="I13" s="69"/>
      <c r="J13" s="134"/>
      <c r="K13" s="70"/>
      <c r="L13" s="69"/>
      <c r="M13" s="134"/>
      <c r="N13" s="70"/>
      <c r="O13" s="69"/>
      <c r="P13" s="134"/>
      <c r="Q13" s="70"/>
      <c r="R13" s="69"/>
      <c r="S13" s="134"/>
      <c r="T13" s="206"/>
      <c r="U13" s="201"/>
      <c r="V13" s="202"/>
      <c r="W13" s="206"/>
      <c r="X13" s="207"/>
      <c r="Y13" s="202"/>
      <c r="Z13" s="238"/>
      <c r="AA13" s="239"/>
      <c r="AB13" s="240"/>
      <c r="AC13" s="238"/>
      <c r="AD13" s="239"/>
      <c r="AE13" s="240"/>
      <c r="AF13" s="162">
        <f t="shared" si="0"/>
        <v>30</v>
      </c>
      <c r="AG13" s="282">
        <f t="shared" si="1"/>
        <v>2</v>
      </c>
    </row>
    <row r="14" spans="1:38" s="45" customFormat="1" x14ac:dyDescent="0.2">
      <c r="A14" s="67" t="s">
        <v>35</v>
      </c>
      <c r="B14" s="70"/>
      <c r="C14" s="69"/>
      <c r="D14" s="134"/>
      <c r="E14" s="70"/>
      <c r="F14" s="69"/>
      <c r="G14" s="134"/>
      <c r="H14" s="70"/>
      <c r="I14" s="69"/>
      <c r="J14" s="134"/>
      <c r="K14" s="70">
        <v>2</v>
      </c>
      <c r="L14" s="69" t="s">
        <v>45</v>
      </c>
      <c r="M14" s="134">
        <v>2</v>
      </c>
      <c r="N14" s="70"/>
      <c r="O14" s="69"/>
      <c r="P14" s="134"/>
      <c r="Q14" s="70"/>
      <c r="R14" s="69"/>
      <c r="S14" s="134"/>
      <c r="T14" s="206"/>
      <c r="U14" s="201"/>
      <c r="V14" s="202"/>
      <c r="W14" s="206"/>
      <c r="X14" s="207"/>
      <c r="Y14" s="202"/>
      <c r="Z14" s="238"/>
      <c r="AA14" s="239"/>
      <c r="AB14" s="240"/>
      <c r="AC14" s="238"/>
      <c r="AD14" s="239"/>
      <c r="AE14" s="240"/>
      <c r="AF14" s="162">
        <f t="shared" si="0"/>
        <v>30</v>
      </c>
      <c r="AG14" s="282">
        <f t="shared" si="1"/>
        <v>2</v>
      </c>
    </row>
    <row r="15" spans="1:38" s="45" customFormat="1" x14ac:dyDescent="0.2">
      <c r="A15" s="174" t="s">
        <v>17</v>
      </c>
      <c r="B15" s="70"/>
      <c r="C15" s="69"/>
      <c r="D15" s="134"/>
      <c r="E15" s="70"/>
      <c r="F15" s="69"/>
      <c r="G15" s="134"/>
      <c r="H15" s="70">
        <v>2</v>
      </c>
      <c r="I15" s="69" t="s">
        <v>45</v>
      </c>
      <c r="J15" s="134">
        <v>2</v>
      </c>
      <c r="K15" s="70"/>
      <c r="L15" s="69"/>
      <c r="M15" s="134"/>
      <c r="N15" s="70"/>
      <c r="O15" s="69"/>
      <c r="P15" s="134"/>
      <c r="Q15" s="70"/>
      <c r="R15" s="69"/>
      <c r="S15" s="134"/>
      <c r="T15" s="206"/>
      <c r="U15" s="201"/>
      <c r="V15" s="202"/>
      <c r="W15" s="206"/>
      <c r="X15" s="207"/>
      <c r="Y15" s="202"/>
      <c r="Z15" s="238"/>
      <c r="AA15" s="239"/>
      <c r="AB15" s="240"/>
      <c r="AC15" s="238"/>
      <c r="AD15" s="239"/>
      <c r="AE15" s="240"/>
      <c r="AF15" s="162">
        <f t="shared" si="0"/>
        <v>30</v>
      </c>
      <c r="AG15" s="282">
        <f t="shared" si="1"/>
        <v>2</v>
      </c>
    </row>
    <row r="16" spans="1:38" s="45" customFormat="1" x14ac:dyDescent="0.2">
      <c r="A16" s="66" t="s">
        <v>78</v>
      </c>
      <c r="B16" s="78">
        <v>2</v>
      </c>
      <c r="C16" s="79" t="s">
        <v>45</v>
      </c>
      <c r="D16" s="334">
        <v>7</v>
      </c>
      <c r="E16" s="78">
        <v>2</v>
      </c>
      <c r="F16" s="79" t="s">
        <v>45</v>
      </c>
      <c r="G16" s="334">
        <v>7</v>
      </c>
      <c r="H16" s="78">
        <v>2</v>
      </c>
      <c r="I16" s="79" t="s">
        <v>45</v>
      </c>
      <c r="J16" s="334">
        <v>7</v>
      </c>
      <c r="K16" s="78">
        <v>2</v>
      </c>
      <c r="L16" s="79" t="s">
        <v>45</v>
      </c>
      <c r="M16" s="334">
        <v>7</v>
      </c>
      <c r="N16" s="78">
        <v>2</v>
      </c>
      <c r="O16" s="79" t="s">
        <v>45</v>
      </c>
      <c r="P16" s="334">
        <v>7</v>
      </c>
      <c r="Q16" s="78">
        <v>2</v>
      </c>
      <c r="R16" s="79" t="s">
        <v>45</v>
      </c>
      <c r="S16" s="334">
        <v>7</v>
      </c>
      <c r="T16" s="164">
        <v>2</v>
      </c>
      <c r="U16" s="165" t="s">
        <v>45</v>
      </c>
      <c r="V16" s="388">
        <v>7</v>
      </c>
      <c r="W16" s="164">
        <v>2</v>
      </c>
      <c r="X16" s="165" t="s">
        <v>21</v>
      </c>
      <c r="Y16" s="388">
        <v>7</v>
      </c>
      <c r="Z16" s="238"/>
      <c r="AA16" s="239"/>
      <c r="AB16" s="240"/>
      <c r="AC16" s="238"/>
      <c r="AD16" s="239"/>
      <c r="AE16" s="240"/>
      <c r="AF16" s="286">
        <f t="shared" ref="AF16:AF30" si="2">15*(B16+E16+H16+K16+N16+Q16+T16+W16+Z16+AC16)</f>
        <v>240</v>
      </c>
      <c r="AG16" s="282">
        <f t="shared" ref="AG16:AG30" si="3">D16+G16+J16+M16+P16+S16+V16+Y16+AB16+AE16</f>
        <v>56</v>
      </c>
      <c r="AH16" s="47"/>
    </row>
    <row r="17" spans="1:34" s="45" customFormat="1" x14ac:dyDescent="0.2">
      <c r="A17" s="67" t="s">
        <v>50</v>
      </c>
      <c r="B17" s="78">
        <v>1</v>
      </c>
      <c r="C17" s="79" t="s">
        <v>45</v>
      </c>
      <c r="D17" s="134">
        <v>1</v>
      </c>
      <c r="E17" s="78">
        <v>1</v>
      </c>
      <c r="F17" s="79" t="s">
        <v>45</v>
      </c>
      <c r="G17" s="134">
        <v>1</v>
      </c>
      <c r="H17" s="78">
        <v>1</v>
      </c>
      <c r="I17" s="79" t="s">
        <v>45</v>
      </c>
      <c r="J17" s="134">
        <v>1</v>
      </c>
      <c r="K17" s="78">
        <v>1</v>
      </c>
      <c r="L17" s="79" t="s">
        <v>45</v>
      </c>
      <c r="M17" s="134">
        <v>1</v>
      </c>
      <c r="N17" s="78"/>
      <c r="O17" s="79"/>
      <c r="P17" s="134"/>
      <c r="Q17" s="78"/>
      <c r="R17" s="79"/>
      <c r="S17" s="134"/>
      <c r="T17" s="164"/>
      <c r="U17" s="165"/>
      <c r="V17" s="202"/>
      <c r="W17" s="164"/>
      <c r="X17" s="165"/>
      <c r="Y17" s="202"/>
      <c r="Z17" s="238"/>
      <c r="AA17" s="239"/>
      <c r="AB17" s="240"/>
      <c r="AC17" s="238"/>
      <c r="AD17" s="239"/>
      <c r="AE17" s="240"/>
      <c r="AF17" s="286">
        <f t="shared" si="2"/>
        <v>60</v>
      </c>
      <c r="AG17" s="282">
        <f t="shared" si="3"/>
        <v>4</v>
      </c>
    </row>
    <row r="18" spans="1:34" s="45" customFormat="1" x14ac:dyDescent="0.2">
      <c r="A18" s="67" t="s">
        <v>77</v>
      </c>
      <c r="B18" s="78"/>
      <c r="C18" s="79"/>
      <c r="D18" s="134"/>
      <c r="E18" s="78"/>
      <c r="F18" s="79"/>
      <c r="G18" s="134"/>
      <c r="H18" s="78"/>
      <c r="I18" s="79"/>
      <c r="J18" s="134"/>
      <c r="K18" s="78"/>
      <c r="L18" s="79"/>
      <c r="M18" s="134"/>
      <c r="N18" s="78">
        <v>1</v>
      </c>
      <c r="O18" s="79" t="s">
        <v>45</v>
      </c>
      <c r="P18" s="134">
        <v>1</v>
      </c>
      <c r="Q18" s="78">
        <v>1</v>
      </c>
      <c r="R18" s="79" t="s">
        <v>45</v>
      </c>
      <c r="S18" s="134">
        <v>1</v>
      </c>
      <c r="T18" s="164"/>
      <c r="U18" s="165"/>
      <c r="V18" s="202"/>
      <c r="W18" s="164"/>
      <c r="X18" s="165"/>
      <c r="Y18" s="202"/>
      <c r="Z18" s="238"/>
      <c r="AA18" s="239"/>
      <c r="AB18" s="240"/>
      <c r="AC18" s="238"/>
      <c r="AD18" s="239"/>
      <c r="AE18" s="240"/>
      <c r="AF18" s="286">
        <f t="shared" si="2"/>
        <v>30</v>
      </c>
      <c r="AG18" s="282">
        <f t="shared" si="3"/>
        <v>2</v>
      </c>
    </row>
    <row r="19" spans="1:34" s="45" customFormat="1" x14ac:dyDescent="0.2">
      <c r="A19" s="67" t="s">
        <v>43</v>
      </c>
      <c r="B19" s="78">
        <v>1</v>
      </c>
      <c r="C19" s="79" t="s">
        <v>15</v>
      </c>
      <c r="D19" s="202">
        <v>1</v>
      </c>
      <c r="E19" s="78">
        <v>1</v>
      </c>
      <c r="F19" s="79" t="s">
        <v>15</v>
      </c>
      <c r="G19" s="202">
        <v>1</v>
      </c>
      <c r="H19" s="78">
        <v>1</v>
      </c>
      <c r="I19" s="79" t="s">
        <v>15</v>
      </c>
      <c r="J19" s="202">
        <v>1</v>
      </c>
      <c r="K19" s="78">
        <v>1</v>
      </c>
      <c r="L19" s="79" t="s">
        <v>15</v>
      </c>
      <c r="M19" s="202">
        <v>1</v>
      </c>
      <c r="N19" s="78">
        <v>1</v>
      </c>
      <c r="O19" s="79" t="s">
        <v>15</v>
      </c>
      <c r="P19" s="202">
        <v>1</v>
      </c>
      <c r="Q19" s="78">
        <v>1</v>
      </c>
      <c r="R19" s="79" t="s">
        <v>15</v>
      </c>
      <c r="S19" s="202">
        <v>1</v>
      </c>
      <c r="T19" s="164">
        <v>1</v>
      </c>
      <c r="U19" s="165" t="s">
        <v>21</v>
      </c>
      <c r="V19" s="202">
        <v>1</v>
      </c>
      <c r="W19" s="164">
        <v>1</v>
      </c>
      <c r="X19" s="165" t="s">
        <v>21</v>
      </c>
      <c r="Y19" s="202">
        <v>1</v>
      </c>
      <c r="Z19" s="238"/>
      <c r="AA19" s="239"/>
      <c r="AB19" s="240"/>
      <c r="AC19" s="238"/>
      <c r="AD19" s="239"/>
      <c r="AE19" s="240"/>
      <c r="AF19" s="286">
        <f t="shared" si="2"/>
        <v>120</v>
      </c>
      <c r="AG19" s="282">
        <f t="shared" si="3"/>
        <v>8</v>
      </c>
    </row>
    <row r="20" spans="1:34" s="45" customFormat="1" x14ac:dyDescent="0.2">
      <c r="A20" s="67" t="s">
        <v>62</v>
      </c>
      <c r="B20" s="70">
        <v>4</v>
      </c>
      <c r="C20" s="69" t="s">
        <v>15</v>
      </c>
      <c r="D20" s="202">
        <v>2</v>
      </c>
      <c r="E20" s="70">
        <v>4</v>
      </c>
      <c r="F20" s="69" t="s">
        <v>15</v>
      </c>
      <c r="G20" s="202">
        <v>2</v>
      </c>
      <c r="H20" s="70">
        <v>4</v>
      </c>
      <c r="I20" s="69" t="s">
        <v>15</v>
      </c>
      <c r="J20" s="202">
        <v>2</v>
      </c>
      <c r="K20" s="70">
        <v>4</v>
      </c>
      <c r="L20" s="69" t="s">
        <v>15</v>
      </c>
      <c r="M20" s="202">
        <v>2</v>
      </c>
      <c r="N20" s="70">
        <v>4</v>
      </c>
      <c r="O20" s="69" t="s">
        <v>15</v>
      </c>
      <c r="P20" s="202">
        <v>2</v>
      </c>
      <c r="Q20" s="70">
        <v>4</v>
      </c>
      <c r="R20" s="69" t="s">
        <v>15</v>
      </c>
      <c r="S20" s="202">
        <v>2</v>
      </c>
      <c r="T20" s="164"/>
      <c r="U20" s="165"/>
      <c r="V20" s="202"/>
      <c r="W20" s="164"/>
      <c r="X20" s="165"/>
      <c r="Y20" s="202"/>
      <c r="Z20" s="238"/>
      <c r="AA20" s="239"/>
      <c r="AB20" s="240"/>
      <c r="AC20" s="238"/>
      <c r="AD20" s="239"/>
      <c r="AE20" s="240"/>
      <c r="AF20" s="286">
        <f>15*(B20+E20+H20+K20+N20+Q20+T20+W20+Z20+AC20)</f>
        <v>360</v>
      </c>
      <c r="AG20" s="282">
        <f>D20+G20+J20+M20+P20+S20+V20+Y20+AB20+AE20</f>
        <v>12</v>
      </c>
    </row>
    <row r="21" spans="1:34" s="45" customFormat="1" x14ac:dyDescent="0.2">
      <c r="A21" s="67" t="s">
        <v>217</v>
      </c>
      <c r="B21" s="70">
        <v>1</v>
      </c>
      <c r="C21" s="69" t="s">
        <v>15</v>
      </c>
      <c r="D21" s="202">
        <v>3</v>
      </c>
      <c r="E21" s="70">
        <v>1</v>
      </c>
      <c r="F21" s="69" t="s">
        <v>15</v>
      </c>
      <c r="G21" s="202">
        <v>3</v>
      </c>
      <c r="H21" s="70">
        <v>1</v>
      </c>
      <c r="I21" s="69" t="s">
        <v>15</v>
      </c>
      <c r="J21" s="202">
        <v>3</v>
      </c>
      <c r="K21" s="70">
        <v>1</v>
      </c>
      <c r="L21" s="69" t="s">
        <v>15</v>
      </c>
      <c r="M21" s="202">
        <v>3</v>
      </c>
      <c r="N21" s="70">
        <v>1</v>
      </c>
      <c r="O21" s="69" t="s">
        <v>15</v>
      </c>
      <c r="P21" s="202">
        <v>3</v>
      </c>
      <c r="Q21" s="70">
        <v>1</v>
      </c>
      <c r="R21" s="69" t="s">
        <v>15</v>
      </c>
      <c r="S21" s="202">
        <v>3</v>
      </c>
      <c r="T21" s="164">
        <v>1</v>
      </c>
      <c r="U21" s="165" t="s">
        <v>21</v>
      </c>
      <c r="V21" s="202">
        <v>3</v>
      </c>
      <c r="W21" s="164">
        <v>1</v>
      </c>
      <c r="X21" s="165" t="s">
        <v>21</v>
      </c>
      <c r="Y21" s="202">
        <v>3</v>
      </c>
      <c r="Z21" s="238"/>
      <c r="AA21" s="239"/>
      <c r="AB21" s="240"/>
      <c r="AC21" s="238"/>
      <c r="AD21" s="239"/>
      <c r="AE21" s="240"/>
      <c r="AF21" s="286">
        <f t="shared" si="2"/>
        <v>120</v>
      </c>
      <c r="AG21" s="282">
        <f t="shared" si="3"/>
        <v>24</v>
      </c>
    </row>
    <row r="22" spans="1:34" s="45" customFormat="1" x14ac:dyDescent="0.2">
      <c r="A22" s="67" t="s">
        <v>83</v>
      </c>
      <c r="B22" s="70">
        <v>2</v>
      </c>
      <c r="C22" s="69" t="s">
        <v>15</v>
      </c>
      <c r="D22" s="202">
        <v>2</v>
      </c>
      <c r="E22" s="70">
        <v>2</v>
      </c>
      <c r="F22" s="69" t="s">
        <v>15</v>
      </c>
      <c r="G22" s="202">
        <v>2</v>
      </c>
      <c r="H22" s="70">
        <v>2</v>
      </c>
      <c r="I22" s="69" t="s">
        <v>15</v>
      </c>
      <c r="J22" s="202">
        <v>2</v>
      </c>
      <c r="K22" s="70">
        <v>2</v>
      </c>
      <c r="L22" s="69" t="s">
        <v>15</v>
      </c>
      <c r="M22" s="202">
        <v>2</v>
      </c>
      <c r="N22" s="70">
        <v>2</v>
      </c>
      <c r="O22" s="69" t="s">
        <v>15</v>
      </c>
      <c r="P22" s="202">
        <v>2</v>
      </c>
      <c r="Q22" s="70">
        <v>2</v>
      </c>
      <c r="R22" s="69" t="s">
        <v>15</v>
      </c>
      <c r="S22" s="202">
        <v>2</v>
      </c>
      <c r="T22" s="206"/>
      <c r="U22" s="213"/>
      <c r="V22" s="214"/>
      <c r="W22" s="206"/>
      <c r="X22" s="207"/>
      <c r="Y22" s="202"/>
      <c r="Z22" s="238"/>
      <c r="AA22" s="239"/>
      <c r="AB22" s="240"/>
      <c r="AC22" s="238"/>
      <c r="AD22" s="239"/>
      <c r="AE22" s="240"/>
      <c r="AF22" s="286">
        <f t="shared" si="2"/>
        <v>180</v>
      </c>
      <c r="AG22" s="282">
        <f t="shared" si="3"/>
        <v>12</v>
      </c>
    </row>
    <row r="23" spans="1:34" s="45" customFormat="1" x14ac:dyDescent="0.2">
      <c r="A23" s="67" t="s">
        <v>48</v>
      </c>
      <c r="B23" s="70">
        <v>1</v>
      </c>
      <c r="C23" s="69" t="s">
        <v>15</v>
      </c>
      <c r="D23" s="202">
        <v>1</v>
      </c>
      <c r="E23" s="70">
        <v>1</v>
      </c>
      <c r="F23" s="69" t="s">
        <v>45</v>
      </c>
      <c r="G23" s="202">
        <v>1</v>
      </c>
      <c r="H23" s="70"/>
      <c r="I23" s="69"/>
      <c r="J23" s="202"/>
      <c r="K23" s="70"/>
      <c r="L23" s="69"/>
      <c r="M23" s="202"/>
      <c r="N23" s="70"/>
      <c r="O23" s="69"/>
      <c r="P23" s="202"/>
      <c r="Q23" s="70"/>
      <c r="R23" s="69"/>
      <c r="S23" s="202"/>
      <c r="T23" s="206"/>
      <c r="U23" s="213"/>
      <c r="V23" s="214"/>
      <c r="W23" s="206"/>
      <c r="X23" s="207"/>
      <c r="Y23" s="202"/>
      <c r="Z23" s="238"/>
      <c r="AA23" s="239"/>
      <c r="AB23" s="240"/>
      <c r="AC23" s="238"/>
      <c r="AD23" s="239"/>
      <c r="AE23" s="240"/>
      <c r="AF23" s="286">
        <f t="shared" si="2"/>
        <v>30</v>
      </c>
      <c r="AG23" s="282">
        <f t="shared" si="3"/>
        <v>2</v>
      </c>
      <c r="AH23" s="47"/>
    </row>
    <row r="24" spans="1:34" x14ac:dyDescent="0.2">
      <c r="A24" s="67" t="s">
        <v>53</v>
      </c>
      <c r="B24" s="70"/>
      <c r="C24" s="69"/>
      <c r="D24" s="202"/>
      <c r="E24" s="70"/>
      <c r="F24" s="69"/>
      <c r="G24" s="202"/>
      <c r="H24" s="70"/>
      <c r="I24" s="69"/>
      <c r="J24" s="202"/>
      <c r="K24" s="70"/>
      <c r="L24" s="69"/>
      <c r="M24" s="202"/>
      <c r="N24" s="70">
        <v>4</v>
      </c>
      <c r="O24" s="69" t="s">
        <v>21</v>
      </c>
      <c r="P24" s="202">
        <v>2</v>
      </c>
      <c r="Q24" s="70">
        <v>4</v>
      </c>
      <c r="R24" s="69" t="s">
        <v>15</v>
      </c>
      <c r="S24" s="202">
        <v>2</v>
      </c>
      <c r="T24" s="213"/>
      <c r="U24" s="213"/>
      <c r="V24" s="214"/>
      <c r="W24" s="206"/>
      <c r="X24" s="207"/>
      <c r="Y24" s="289"/>
      <c r="Z24" s="238"/>
      <c r="AA24" s="239"/>
      <c r="AB24" s="240"/>
      <c r="AC24" s="238"/>
      <c r="AD24" s="239"/>
      <c r="AE24" s="240"/>
      <c r="AF24" s="286">
        <f t="shared" si="2"/>
        <v>120</v>
      </c>
      <c r="AG24" s="282">
        <f t="shared" si="3"/>
        <v>4</v>
      </c>
    </row>
    <row r="25" spans="1:34" x14ac:dyDescent="0.2">
      <c r="A25" s="67" t="s">
        <v>36</v>
      </c>
      <c r="B25" s="70">
        <v>1</v>
      </c>
      <c r="C25" s="69" t="s">
        <v>22</v>
      </c>
      <c r="D25" s="202"/>
      <c r="E25" s="70">
        <v>1</v>
      </c>
      <c r="F25" s="69" t="s">
        <v>22</v>
      </c>
      <c r="G25" s="202"/>
      <c r="H25" s="70">
        <v>1</v>
      </c>
      <c r="I25" s="69" t="s">
        <v>22</v>
      </c>
      <c r="J25" s="202"/>
      <c r="K25" s="70">
        <v>1</v>
      </c>
      <c r="L25" s="69" t="s">
        <v>22</v>
      </c>
      <c r="M25" s="202"/>
      <c r="N25" s="70">
        <v>1</v>
      </c>
      <c r="O25" s="69" t="s">
        <v>22</v>
      </c>
      <c r="P25" s="202"/>
      <c r="Q25" s="70">
        <v>1</v>
      </c>
      <c r="R25" s="69" t="s">
        <v>22</v>
      </c>
      <c r="S25" s="202"/>
      <c r="T25" s="215"/>
      <c r="U25" s="216"/>
      <c r="V25" s="217"/>
      <c r="W25" s="218"/>
      <c r="X25" s="216"/>
      <c r="Y25" s="219"/>
      <c r="Z25" s="241"/>
      <c r="AA25" s="242"/>
      <c r="AB25" s="243"/>
      <c r="AC25" s="241"/>
      <c r="AD25" s="242"/>
      <c r="AE25" s="243"/>
      <c r="AF25" s="286">
        <f t="shared" si="2"/>
        <v>90</v>
      </c>
      <c r="AG25" s="282">
        <f t="shared" si="3"/>
        <v>0</v>
      </c>
    </row>
    <row r="26" spans="1:34" s="45" customFormat="1" x14ac:dyDescent="0.2">
      <c r="A26" s="176" t="s">
        <v>20</v>
      </c>
      <c r="B26" s="177"/>
      <c r="C26" s="169"/>
      <c r="D26" s="195"/>
      <c r="E26" s="178"/>
      <c r="F26" s="169"/>
      <c r="G26" s="195">
        <v>3</v>
      </c>
      <c r="H26" s="178"/>
      <c r="I26" s="169"/>
      <c r="J26" s="195"/>
      <c r="K26" s="178"/>
      <c r="L26" s="169"/>
      <c r="M26" s="195"/>
      <c r="N26" s="178"/>
      <c r="O26" s="169"/>
      <c r="P26" s="195"/>
      <c r="Q26" s="178"/>
      <c r="R26" s="169"/>
      <c r="S26" s="195">
        <v>3</v>
      </c>
      <c r="T26" s="206"/>
      <c r="U26" s="222"/>
      <c r="V26" s="195">
        <v>3</v>
      </c>
      <c r="W26" s="223"/>
      <c r="X26" s="222"/>
      <c r="Y26" s="195">
        <v>9</v>
      </c>
      <c r="Z26" s="238"/>
      <c r="AA26" s="239"/>
      <c r="AB26" s="240"/>
      <c r="AC26" s="238"/>
      <c r="AD26" s="239"/>
      <c r="AE26" s="240"/>
      <c r="AF26" s="286">
        <f t="shared" si="2"/>
        <v>0</v>
      </c>
      <c r="AG26" s="282">
        <f t="shared" si="3"/>
        <v>18</v>
      </c>
      <c r="AH26" s="47"/>
    </row>
    <row r="27" spans="1:34" s="45" customFormat="1" ht="13.5" thickBot="1" x14ac:dyDescent="0.25">
      <c r="A27" s="67" t="s">
        <v>120</v>
      </c>
      <c r="B27" s="164"/>
      <c r="C27" s="165"/>
      <c r="D27" s="202"/>
      <c r="E27" s="164"/>
      <c r="F27" s="165"/>
      <c r="G27" s="202"/>
      <c r="H27" s="164"/>
      <c r="I27" s="165"/>
      <c r="J27" s="202"/>
      <c r="K27" s="164"/>
      <c r="L27" s="165"/>
      <c r="M27" s="202"/>
      <c r="N27" s="164"/>
      <c r="O27" s="165"/>
      <c r="P27" s="202"/>
      <c r="Q27" s="164"/>
      <c r="R27" s="165"/>
      <c r="S27" s="202"/>
      <c r="T27" s="206">
        <v>0</v>
      </c>
      <c r="U27" s="207" t="s">
        <v>21</v>
      </c>
      <c r="V27" s="202">
        <v>4</v>
      </c>
      <c r="W27" s="206">
        <v>0</v>
      </c>
      <c r="X27" s="207" t="s">
        <v>21</v>
      </c>
      <c r="Y27" s="202">
        <v>4</v>
      </c>
      <c r="Z27" s="238"/>
      <c r="AA27" s="239"/>
      <c r="AB27" s="240"/>
      <c r="AC27" s="238"/>
      <c r="AD27" s="239"/>
      <c r="AE27" s="240"/>
      <c r="AF27" s="288">
        <f t="shared" si="2"/>
        <v>0</v>
      </c>
      <c r="AG27" s="282">
        <f t="shared" si="3"/>
        <v>8</v>
      </c>
      <c r="AH27" s="47"/>
    </row>
    <row r="28" spans="1:34" s="45" customFormat="1" ht="13.5" thickBot="1" x14ac:dyDescent="0.25">
      <c r="A28" s="444" t="s">
        <v>169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6"/>
      <c r="AH28" s="47"/>
    </row>
    <row r="29" spans="1:34" s="45" customFormat="1" x14ac:dyDescent="0.2">
      <c r="A29" s="98" t="s">
        <v>115</v>
      </c>
      <c r="B29" s="70"/>
      <c r="C29" s="69"/>
      <c r="D29" s="134"/>
      <c r="E29" s="70"/>
      <c r="F29" s="69"/>
      <c r="G29" s="134"/>
      <c r="H29" s="70">
        <v>2</v>
      </c>
      <c r="I29" s="69" t="s">
        <v>45</v>
      </c>
      <c r="J29" s="134">
        <v>3</v>
      </c>
      <c r="K29" s="70">
        <v>2</v>
      </c>
      <c r="L29" s="69" t="s">
        <v>45</v>
      </c>
      <c r="M29" s="134">
        <v>3</v>
      </c>
      <c r="N29" s="70">
        <v>2</v>
      </c>
      <c r="O29" s="69" t="s">
        <v>45</v>
      </c>
      <c r="P29" s="134">
        <v>3</v>
      </c>
      <c r="Q29" s="70">
        <v>2</v>
      </c>
      <c r="R29" s="69" t="s">
        <v>45</v>
      </c>
      <c r="S29" s="134">
        <v>3</v>
      </c>
      <c r="T29" s="99"/>
      <c r="U29" s="69"/>
      <c r="V29" s="244"/>
      <c r="W29" s="99"/>
      <c r="X29" s="69"/>
      <c r="Y29" s="244"/>
      <c r="Z29" s="127"/>
      <c r="AA29" s="128"/>
      <c r="AB29" s="133"/>
      <c r="AC29" s="127"/>
      <c r="AD29" s="128"/>
      <c r="AE29" s="133"/>
      <c r="AF29" s="88">
        <f t="shared" si="2"/>
        <v>120</v>
      </c>
      <c r="AG29" s="247">
        <f t="shared" si="3"/>
        <v>12</v>
      </c>
      <c r="AH29" s="47"/>
    </row>
    <row r="30" spans="1:34" s="45" customFormat="1" x14ac:dyDescent="0.2">
      <c r="A30" s="98" t="s">
        <v>117</v>
      </c>
      <c r="B30" s="70"/>
      <c r="C30" s="69"/>
      <c r="D30" s="134"/>
      <c r="E30" s="70"/>
      <c r="F30" s="69"/>
      <c r="G30" s="134"/>
      <c r="H30" s="70"/>
      <c r="I30" s="69"/>
      <c r="J30" s="134"/>
      <c r="K30" s="70">
        <v>2</v>
      </c>
      <c r="L30" s="69" t="s">
        <v>21</v>
      </c>
      <c r="M30" s="224">
        <v>2</v>
      </c>
      <c r="N30" s="70">
        <v>2</v>
      </c>
      <c r="O30" s="69" t="s">
        <v>21</v>
      </c>
      <c r="P30" s="224">
        <v>2</v>
      </c>
      <c r="Q30" s="70"/>
      <c r="R30" s="69"/>
      <c r="S30" s="134"/>
      <c r="T30" s="70"/>
      <c r="U30" s="69"/>
      <c r="V30" s="134"/>
      <c r="W30" s="70"/>
      <c r="X30" s="69"/>
      <c r="Y30" s="134"/>
      <c r="Z30" s="127"/>
      <c r="AA30" s="128"/>
      <c r="AB30" s="133"/>
      <c r="AC30" s="127"/>
      <c r="AD30" s="128"/>
      <c r="AE30" s="133"/>
      <c r="AF30" s="88">
        <f t="shared" si="2"/>
        <v>60</v>
      </c>
      <c r="AG30" s="247">
        <f t="shared" si="3"/>
        <v>4</v>
      </c>
      <c r="AH30" s="47"/>
    </row>
    <row r="31" spans="1:34" s="45" customFormat="1" x14ac:dyDescent="0.2">
      <c r="A31" s="98" t="s">
        <v>118</v>
      </c>
      <c r="B31" s="70"/>
      <c r="C31" s="69"/>
      <c r="D31" s="134"/>
      <c r="E31" s="70"/>
      <c r="F31" s="69"/>
      <c r="G31" s="134"/>
      <c r="H31" s="70"/>
      <c r="I31" s="69"/>
      <c r="J31" s="134"/>
      <c r="K31" s="70"/>
      <c r="L31" s="69"/>
      <c r="M31" s="224"/>
      <c r="N31" s="70"/>
      <c r="O31" s="69"/>
      <c r="P31" s="134"/>
      <c r="Q31" s="99">
        <v>2</v>
      </c>
      <c r="R31" s="69" t="s">
        <v>21</v>
      </c>
      <c r="S31" s="244">
        <v>2</v>
      </c>
      <c r="T31" s="99">
        <v>2</v>
      </c>
      <c r="U31" s="69" t="s">
        <v>21</v>
      </c>
      <c r="V31" s="244">
        <v>2</v>
      </c>
      <c r="W31" s="99">
        <v>2</v>
      </c>
      <c r="X31" s="69" t="s">
        <v>21</v>
      </c>
      <c r="Y31" s="244">
        <v>2</v>
      </c>
      <c r="Z31" s="127"/>
      <c r="AA31" s="128"/>
      <c r="AB31" s="133"/>
      <c r="AC31" s="127"/>
      <c r="AD31" s="128"/>
      <c r="AE31" s="133"/>
      <c r="AF31" s="88">
        <f>15*(B31+E31+H31+K31+N31+Q31+T31+W31+Z31+AC31)</f>
        <v>90</v>
      </c>
      <c r="AG31" s="247">
        <f>D31+G31+J31+M31+P31+S31+V31+Y31+AB31+AE31</f>
        <v>6</v>
      </c>
      <c r="AH31" s="47"/>
    </row>
    <row r="32" spans="1:34" s="45" customFormat="1" x14ac:dyDescent="0.2">
      <c r="A32" s="98" t="s">
        <v>119</v>
      </c>
      <c r="B32" s="70"/>
      <c r="C32" s="69"/>
      <c r="D32" s="134"/>
      <c r="E32" s="70"/>
      <c r="F32" s="69"/>
      <c r="G32" s="134"/>
      <c r="H32" s="70"/>
      <c r="I32" s="69"/>
      <c r="J32" s="134"/>
      <c r="K32" s="70"/>
      <c r="L32" s="69"/>
      <c r="M32" s="224"/>
      <c r="N32" s="70"/>
      <c r="O32" s="69"/>
      <c r="P32" s="134"/>
      <c r="Q32" s="99"/>
      <c r="R32" s="69"/>
      <c r="S32" s="244"/>
      <c r="T32" s="99">
        <v>1</v>
      </c>
      <c r="U32" s="69" t="s">
        <v>21</v>
      </c>
      <c r="V32" s="244">
        <v>1</v>
      </c>
      <c r="W32" s="99"/>
      <c r="X32" s="69"/>
      <c r="Y32" s="244"/>
      <c r="Z32" s="127"/>
      <c r="AA32" s="128"/>
      <c r="AB32" s="133"/>
      <c r="AC32" s="127"/>
      <c r="AD32" s="128"/>
      <c r="AE32" s="133"/>
      <c r="AF32" s="88">
        <f>15*(B32+E32+H32+K32+N32+Q32+T32+W32+Z32+AC32)</f>
        <v>15</v>
      </c>
      <c r="AG32" s="247">
        <f>D32+G32+J32+M32+P32+S32+V32+Y32+AB32+AE32</f>
        <v>1</v>
      </c>
      <c r="AH32" s="47"/>
    </row>
    <row r="33" spans="1:34" s="45" customFormat="1" x14ac:dyDescent="0.2">
      <c r="A33" s="98" t="s">
        <v>100</v>
      </c>
      <c r="B33" s="70">
        <v>2</v>
      </c>
      <c r="C33" s="69" t="s">
        <v>22</v>
      </c>
      <c r="D33" s="134">
        <v>0</v>
      </c>
      <c r="E33" s="70"/>
      <c r="F33" s="69"/>
      <c r="G33" s="134"/>
      <c r="H33" s="70"/>
      <c r="I33" s="69"/>
      <c r="J33" s="134"/>
      <c r="K33" s="70"/>
      <c r="L33" s="69"/>
      <c r="M33" s="224"/>
      <c r="N33" s="70"/>
      <c r="O33" s="69"/>
      <c r="P33" s="134"/>
      <c r="Q33" s="70"/>
      <c r="R33" s="69"/>
      <c r="S33" s="134"/>
      <c r="T33" s="245"/>
      <c r="U33" s="246"/>
      <c r="V33" s="134"/>
      <c r="W33" s="245">
        <v>2</v>
      </c>
      <c r="X33" s="246" t="s">
        <v>22</v>
      </c>
      <c r="Y33" s="134">
        <v>0</v>
      </c>
      <c r="Z33" s="227"/>
      <c r="AA33" s="228"/>
      <c r="AB33" s="133"/>
      <c r="AC33" s="227"/>
      <c r="AD33" s="228"/>
      <c r="AE33" s="133"/>
      <c r="AF33" s="65">
        <f>15*(B33+E33+H33+K33+N33+Q33+T33+W33+Z33+AC33)</f>
        <v>60</v>
      </c>
      <c r="AG33" s="248">
        <f>D33+G33+J33+M33+P33+S33+V33+Y33+AB33+AE33</f>
        <v>0</v>
      </c>
      <c r="AH33" s="47"/>
    </row>
    <row r="34" spans="1:34" s="45" customFormat="1" x14ac:dyDescent="0.2">
      <c r="A34" s="98" t="s">
        <v>98</v>
      </c>
      <c r="B34" s="70">
        <v>2</v>
      </c>
      <c r="C34" s="69" t="s">
        <v>45</v>
      </c>
      <c r="D34" s="134">
        <v>2</v>
      </c>
      <c r="E34" s="70"/>
      <c r="F34" s="69"/>
      <c r="G34" s="134"/>
      <c r="H34" s="70"/>
      <c r="I34" s="69"/>
      <c r="J34" s="134"/>
      <c r="K34" s="70"/>
      <c r="L34" s="69"/>
      <c r="M34" s="224"/>
      <c r="N34" s="70"/>
      <c r="O34" s="69"/>
      <c r="P34" s="134"/>
      <c r="Q34" s="70"/>
      <c r="R34" s="69"/>
      <c r="S34" s="134"/>
      <c r="T34" s="70"/>
      <c r="U34" s="69"/>
      <c r="V34" s="134"/>
      <c r="W34" s="70"/>
      <c r="X34" s="69"/>
      <c r="Y34" s="134"/>
      <c r="Z34" s="127"/>
      <c r="AA34" s="128"/>
      <c r="AB34" s="133"/>
      <c r="AC34" s="127"/>
      <c r="AD34" s="128"/>
      <c r="AE34" s="133"/>
      <c r="AF34" s="88">
        <f>15*(B34+E34+H34+K34+N34+Q34+T34+W34+Z34+AC34)</f>
        <v>30</v>
      </c>
      <c r="AG34" s="247">
        <f>D34+G34+J34+M34+P34+S34+V34+Y34+AB34+AE34</f>
        <v>2</v>
      </c>
      <c r="AH34" s="47"/>
    </row>
    <row r="35" spans="1:34" s="45" customFormat="1" x14ac:dyDescent="0.2">
      <c r="A35" s="98" t="s">
        <v>99</v>
      </c>
      <c r="B35" s="70"/>
      <c r="C35" s="69"/>
      <c r="D35" s="134"/>
      <c r="E35" s="70">
        <v>2</v>
      </c>
      <c r="F35" s="69" t="s">
        <v>45</v>
      </c>
      <c r="G35" s="134">
        <v>2</v>
      </c>
      <c r="H35" s="70"/>
      <c r="I35" s="69"/>
      <c r="J35" s="134"/>
      <c r="K35" s="70"/>
      <c r="L35" s="69"/>
      <c r="M35" s="224"/>
      <c r="N35" s="70"/>
      <c r="O35" s="69"/>
      <c r="P35" s="134"/>
      <c r="Q35" s="70"/>
      <c r="R35" s="69"/>
      <c r="S35" s="134"/>
      <c r="T35" s="70"/>
      <c r="U35" s="69"/>
      <c r="V35" s="134"/>
      <c r="W35" s="70"/>
      <c r="X35" s="69"/>
      <c r="Y35" s="134"/>
      <c r="Z35" s="127"/>
      <c r="AA35" s="128"/>
      <c r="AB35" s="133"/>
      <c r="AC35" s="127"/>
      <c r="AD35" s="128"/>
      <c r="AE35" s="133"/>
      <c r="AF35" s="88">
        <f>15*(B35+E35+H35+K35+N35+Q35+T35+W35+Z35+AC35)</f>
        <v>30</v>
      </c>
      <c r="AG35" s="247">
        <f>D35+G35+J35+M35+P35+S35+V35+Y35+AB35+AE35</f>
        <v>2</v>
      </c>
      <c r="AH35" s="47"/>
    </row>
    <row r="36" spans="1:34" s="45" customFormat="1" x14ac:dyDescent="0.2">
      <c r="A36" s="100" t="s">
        <v>101</v>
      </c>
      <c r="B36" s="70"/>
      <c r="C36" s="69"/>
      <c r="D36" s="134"/>
      <c r="E36" s="70"/>
      <c r="F36" s="69"/>
      <c r="G36" s="134"/>
      <c r="H36" s="70">
        <v>2</v>
      </c>
      <c r="I36" s="69" t="s">
        <v>15</v>
      </c>
      <c r="J36" s="134">
        <v>2</v>
      </c>
      <c r="K36" s="70"/>
      <c r="L36" s="69"/>
      <c r="M36" s="224"/>
      <c r="N36" s="70"/>
      <c r="O36" s="69"/>
      <c r="P36" s="134"/>
      <c r="Q36" s="70"/>
      <c r="R36" s="69"/>
      <c r="S36" s="134"/>
      <c r="T36" s="70"/>
      <c r="U36" s="69"/>
      <c r="V36" s="134"/>
      <c r="W36" s="70"/>
      <c r="X36" s="69"/>
      <c r="Y36" s="134"/>
      <c r="Z36" s="127"/>
      <c r="AA36" s="128"/>
      <c r="AB36" s="133"/>
      <c r="AC36" s="127"/>
      <c r="AD36" s="128"/>
      <c r="AE36" s="133"/>
      <c r="AF36" s="88">
        <f t="shared" ref="AF36:AF55" si="4">15*(B36+E36+H36+K36+N36+Q36+T36+W36+Z36+AC36)</f>
        <v>30</v>
      </c>
      <c r="AG36" s="247">
        <f t="shared" ref="AG36:AG55" si="5">D36+G36+J36+M36+P36+S36+V36+Y36+AB36+AE36</f>
        <v>2</v>
      </c>
      <c r="AH36" s="47"/>
    </row>
    <row r="37" spans="1:34" s="45" customFormat="1" x14ac:dyDescent="0.2">
      <c r="A37" s="98" t="s">
        <v>102</v>
      </c>
      <c r="B37" s="70"/>
      <c r="C37" s="69"/>
      <c r="D37" s="134"/>
      <c r="E37" s="70"/>
      <c r="F37" s="69"/>
      <c r="G37" s="134"/>
      <c r="H37" s="70">
        <v>2</v>
      </c>
      <c r="I37" s="69" t="s">
        <v>15</v>
      </c>
      <c r="J37" s="134">
        <v>3</v>
      </c>
      <c r="K37" s="70"/>
      <c r="L37" s="69"/>
      <c r="M37" s="224"/>
      <c r="N37" s="70"/>
      <c r="O37" s="69"/>
      <c r="P37" s="134"/>
      <c r="Q37" s="70"/>
      <c r="R37" s="69"/>
      <c r="S37" s="134"/>
      <c r="T37" s="70"/>
      <c r="U37" s="69"/>
      <c r="V37" s="134"/>
      <c r="W37" s="70"/>
      <c r="X37" s="69"/>
      <c r="Y37" s="134"/>
      <c r="Z37" s="127"/>
      <c r="AA37" s="128"/>
      <c r="AB37" s="133"/>
      <c r="AC37" s="127"/>
      <c r="AD37" s="128"/>
      <c r="AE37" s="133"/>
      <c r="AF37" s="88">
        <f t="shared" si="4"/>
        <v>30</v>
      </c>
      <c r="AG37" s="247">
        <f t="shared" si="5"/>
        <v>3</v>
      </c>
      <c r="AH37" s="47"/>
    </row>
    <row r="38" spans="1:34" s="45" customFormat="1" x14ac:dyDescent="0.2">
      <c r="A38" s="98" t="s">
        <v>103</v>
      </c>
      <c r="B38" s="70"/>
      <c r="C38" s="69"/>
      <c r="D38" s="134"/>
      <c r="E38" s="70"/>
      <c r="F38" s="69"/>
      <c r="G38" s="134"/>
      <c r="H38" s="70"/>
      <c r="I38" s="69"/>
      <c r="J38" s="134"/>
      <c r="K38" s="70">
        <v>2</v>
      </c>
      <c r="L38" s="69" t="s">
        <v>15</v>
      </c>
      <c r="M38" s="224">
        <v>3</v>
      </c>
      <c r="N38" s="70"/>
      <c r="O38" s="69"/>
      <c r="P38" s="134"/>
      <c r="Q38" s="70"/>
      <c r="R38" s="69"/>
      <c r="S38" s="134"/>
      <c r="T38" s="70"/>
      <c r="U38" s="69"/>
      <c r="V38" s="134"/>
      <c r="W38" s="70"/>
      <c r="X38" s="69"/>
      <c r="Y38" s="134"/>
      <c r="Z38" s="127"/>
      <c r="AA38" s="128"/>
      <c r="AB38" s="133"/>
      <c r="AC38" s="127"/>
      <c r="AD38" s="128"/>
      <c r="AE38" s="133"/>
      <c r="AF38" s="88">
        <f t="shared" si="4"/>
        <v>30</v>
      </c>
      <c r="AG38" s="247">
        <f t="shared" si="5"/>
        <v>3</v>
      </c>
      <c r="AH38" s="47"/>
    </row>
    <row r="39" spans="1:34" s="45" customFormat="1" x14ac:dyDescent="0.2">
      <c r="A39" s="98" t="s">
        <v>104</v>
      </c>
      <c r="B39" s="70"/>
      <c r="C39" s="69"/>
      <c r="D39" s="134"/>
      <c r="E39" s="70"/>
      <c r="F39" s="69"/>
      <c r="G39" s="134"/>
      <c r="H39" s="70"/>
      <c r="I39" s="69"/>
      <c r="J39" s="134"/>
      <c r="K39" s="70"/>
      <c r="L39" s="69"/>
      <c r="M39" s="224"/>
      <c r="N39" s="70">
        <v>2</v>
      </c>
      <c r="O39" s="69" t="s">
        <v>45</v>
      </c>
      <c r="P39" s="134">
        <v>2</v>
      </c>
      <c r="Q39" s="70"/>
      <c r="R39" s="69"/>
      <c r="S39" s="134"/>
      <c r="T39" s="70"/>
      <c r="U39" s="69"/>
      <c r="V39" s="134"/>
      <c r="W39" s="70"/>
      <c r="X39" s="69"/>
      <c r="Y39" s="134"/>
      <c r="Z39" s="127"/>
      <c r="AA39" s="128"/>
      <c r="AB39" s="133"/>
      <c r="AC39" s="127"/>
      <c r="AD39" s="128"/>
      <c r="AE39" s="133"/>
      <c r="AF39" s="88">
        <f t="shared" si="4"/>
        <v>30</v>
      </c>
      <c r="AG39" s="247">
        <f t="shared" si="5"/>
        <v>2</v>
      </c>
      <c r="AH39" s="47"/>
    </row>
    <row r="40" spans="1:34" s="45" customFormat="1" x14ac:dyDescent="0.2">
      <c r="A40" s="98" t="s">
        <v>105</v>
      </c>
      <c r="B40" s="70"/>
      <c r="C40" s="69"/>
      <c r="D40" s="134"/>
      <c r="E40" s="70"/>
      <c r="F40" s="69"/>
      <c r="G40" s="134"/>
      <c r="H40" s="70"/>
      <c r="I40" s="69"/>
      <c r="J40" s="134"/>
      <c r="K40" s="70"/>
      <c r="L40" s="69"/>
      <c r="M40" s="224"/>
      <c r="N40" s="70"/>
      <c r="O40" s="69"/>
      <c r="P40" s="134"/>
      <c r="Q40" s="70">
        <v>3</v>
      </c>
      <c r="R40" s="69" t="s">
        <v>15</v>
      </c>
      <c r="S40" s="134">
        <v>2</v>
      </c>
      <c r="T40" s="70"/>
      <c r="U40" s="69"/>
      <c r="V40" s="134"/>
      <c r="W40" s="70"/>
      <c r="X40" s="69"/>
      <c r="Y40" s="134"/>
      <c r="Z40" s="127"/>
      <c r="AA40" s="128"/>
      <c r="AB40" s="133"/>
      <c r="AC40" s="127"/>
      <c r="AD40" s="128"/>
      <c r="AE40" s="133"/>
      <c r="AF40" s="88">
        <f t="shared" si="4"/>
        <v>45</v>
      </c>
      <c r="AG40" s="247">
        <f t="shared" si="5"/>
        <v>2</v>
      </c>
      <c r="AH40" s="47"/>
    </row>
    <row r="41" spans="1:34" s="45" customFormat="1" x14ac:dyDescent="0.2">
      <c r="A41" s="98" t="s">
        <v>106</v>
      </c>
      <c r="B41" s="70"/>
      <c r="C41" s="69"/>
      <c r="D41" s="134"/>
      <c r="E41" s="70"/>
      <c r="F41" s="69"/>
      <c r="G41" s="134"/>
      <c r="H41" s="70"/>
      <c r="I41" s="69"/>
      <c r="J41" s="134"/>
      <c r="K41" s="70"/>
      <c r="L41" s="69"/>
      <c r="M41" s="224"/>
      <c r="N41" s="70"/>
      <c r="O41" s="69"/>
      <c r="P41" s="134"/>
      <c r="Q41" s="70"/>
      <c r="R41" s="69"/>
      <c r="S41" s="134"/>
      <c r="T41" s="70">
        <v>2</v>
      </c>
      <c r="U41" s="69" t="s">
        <v>45</v>
      </c>
      <c r="V41" s="134">
        <v>2</v>
      </c>
      <c r="W41" s="70"/>
      <c r="X41" s="69"/>
      <c r="Y41" s="134"/>
      <c r="Z41" s="127"/>
      <c r="AA41" s="128"/>
      <c r="AB41" s="133"/>
      <c r="AC41" s="127"/>
      <c r="AD41" s="128"/>
      <c r="AE41" s="133"/>
      <c r="AF41" s="88">
        <f t="shared" si="4"/>
        <v>30</v>
      </c>
      <c r="AG41" s="247">
        <f t="shared" si="5"/>
        <v>2</v>
      </c>
      <c r="AH41" s="47"/>
    </row>
    <row r="42" spans="1:34" s="45" customFormat="1" x14ac:dyDescent="0.2">
      <c r="A42" s="98" t="s">
        <v>107</v>
      </c>
      <c r="B42" s="70"/>
      <c r="C42" s="69"/>
      <c r="D42" s="134"/>
      <c r="E42" s="70"/>
      <c r="F42" s="69"/>
      <c r="G42" s="134"/>
      <c r="H42" s="70"/>
      <c r="I42" s="69"/>
      <c r="J42" s="134"/>
      <c r="K42" s="70"/>
      <c r="L42" s="69"/>
      <c r="M42" s="224"/>
      <c r="N42" s="70"/>
      <c r="O42" s="69"/>
      <c r="P42" s="134"/>
      <c r="Q42" s="70"/>
      <c r="R42" s="69"/>
      <c r="S42" s="134"/>
      <c r="T42" s="70"/>
      <c r="U42" s="69"/>
      <c r="V42" s="134"/>
      <c r="W42" s="70">
        <v>2</v>
      </c>
      <c r="X42" s="69" t="s">
        <v>45</v>
      </c>
      <c r="Y42" s="134">
        <v>2</v>
      </c>
      <c r="Z42" s="127"/>
      <c r="AA42" s="128"/>
      <c r="AB42" s="133"/>
      <c r="AC42" s="127"/>
      <c r="AD42" s="128"/>
      <c r="AE42" s="133"/>
      <c r="AF42" s="88">
        <f t="shared" si="4"/>
        <v>30</v>
      </c>
      <c r="AG42" s="247">
        <f t="shared" si="5"/>
        <v>2</v>
      </c>
      <c r="AH42" s="47"/>
    </row>
    <row r="43" spans="1:34" s="45" customFormat="1" x14ac:dyDescent="0.2">
      <c r="A43" s="98" t="s">
        <v>108</v>
      </c>
      <c r="B43" s="70"/>
      <c r="C43" s="69"/>
      <c r="D43" s="134"/>
      <c r="E43" s="70"/>
      <c r="F43" s="69"/>
      <c r="G43" s="134"/>
      <c r="H43" s="70"/>
      <c r="I43" s="69"/>
      <c r="J43" s="134"/>
      <c r="K43" s="70"/>
      <c r="L43" s="69"/>
      <c r="M43" s="224"/>
      <c r="N43" s="70"/>
      <c r="O43" s="69"/>
      <c r="P43" s="134"/>
      <c r="Q43" s="70"/>
      <c r="R43" s="69"/>
      <c r="S43" s="134"/>
      <c r="T43" s="70">
        <v>2</v>
      </c>
      <c r="U43" s="69" t="s">
        <v>45</v>
      </c>
      <c r="V43" s="134">
        <v>3</v>
      </c>
      <c r="W43" s="70"/>
      <c r="X43" s="69"/>
      <c r="Y43" s="134"/>
      <c r="Z43" s="127"/>
      <c r="AA43" s="128"/>
      <c r="AB43" s="133"/>
      <c r="AC43" s="127"/>
      <c r="AD43" s="128"/>
      <c r="AE43" s="133"/>
      <c r="AF43" s="88">
        <f t="shared" si="4"/>
        <v>30</v>
      </c>
      <c r="AG43" s="247">
        <f t="shared" si="5"/>
        <v>3</v>
      </c>
      <c r="AH43" s="47"/>
    </row>
    <row r="44" spans="1:34" s="52" customFormat="1" ht="13.5" thickBot="1" x14ac:dyDescent="0.25">
      <c r="A44" s="98" t="s">
        <v>109</v>
      </c>
      <c r="B44" s="70"/>
      <c r="C44" s="69"/>
      <c r="D44" s="134"/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70"/>
      <c r="R44" s="69"/>
      <c r="S44" s="134"/>
      <c r="T44" s="70">
        <v>2</v>
      </c>
      <c r="U44" s="69" t="s">
        <v>45</v>
      </c>
      <c r="V44" s="134">
        <v>2</v>
      </c>
      <c r="W44" s="70"/>
      <c r="X44" s="69"/>
      <c r="Y44" s="134"/>
      <c r="Z44" s="127"/>
      <c r="AA44" s="128"/>
      <c r="AB44" s="133"/>
      <c r="AC44" s="127"/>
      <c r="AD44" s="128"/>
      <c r="AE44" s="133"/>
      <c r="AF44" s="88">
        <f t="shared" si="4"/>
        <v>30</v>
      </c>
      <c r="AG44" s="247">
        <f t="shared" si="5"/>
        <v>2</v>
      </c>
      <c r="AH44" s="45"/>
    </row>
    <row r="45" spans="1:34" s="52" customFormat="1" ht="13.5" thickBot="1" x14ac:dyDescent="0.25">
      <c r="A45" s="487" t="s">
        <v>171</v>
      </c>
      <c r="B45" s="461" t="s">
        <v>1</v>
      </c>
      <c r="C45" s="462"/>
      <c r="D45" s="463"/>
      <c r="E45" s="464" t="s">
        <v>2</v>
      </c>
      <c r="F45" s="465"/>
      <c r="G45" s="466"/>
      <c r="H45" s="461" t="s">
        <v>3</v>
      </c>
      <c r="I45" s="462"/>
      <c r="J45" s="463"/>
      <c r="K45" s="461" t="s">
        <v>4</v>
      </c>
      <c r="L45" s="462"/>
      <c r="M45" s="463"/>
      <c r="N45" s="461" t="s">
        <v>5</v>
      </c>
      <c r="O45" s="462"/>
      <c r="P45" s="463"/>
      <c r="Q45" s="461" t="s">
        <v>6</v>
      </c>
      <c r="R45" s="462"/>
      <c r="S45" s="463"/>
      <c r="T45" s="461" t="s">
        <v>7</v>
      </c>
      <c r="U45" s="462"/>
      <c r="V45" s="463"/>
      <c r="W45" s="461" t="s">
        <v>8</v>
      </c>
      <c r="X45" s="462"/>
      <c r="Y45" s="463"/>
      <c r="Z45" s="467" t="s">
        <v>9</v>
      </c>
      <c r="AA45" s="468"/>
      <c r="AB45" s="469"/>
      <c r="AC45" s="467" t="s">
        <v>10</v>
      </c>
      <c r="AD45" s="468"/>
      <c r="AE45" s="469"/>
      <c r="AF45" s="116" t="s">
        <v>11</v>
      </c>
      <c r="AG45" s="116" t="s">
        <v>12</v>
      </c>
      <c r="AH45" s="45"/>
    </row>
    <row r="46" spans="1:34" s="52" customFormat="1" x14ac:dyDescent="0.2">
      <c r="A46" s="488"/>
      <c r="B46" s="296" t="s">
        <v>11</v>
      </c>
      <c r="C46" s="297"/>
      <c r="D46" s="298" t="s">
        <v>12</v>
      </c>
      <c r="E46" s="299" t="s">
        <v>11</v>
      </c>
      <c r="F46" s="300"/>
      <c r="G46" s="298" t="s">
        <v>12</v>
      </c>
      <c r="H46" s="299" t="s">
        <v>11</v>
      </c>
      <c r="I46" s="300"/>
      <c r="J46" s="298" t="s">
        <v>12</v>
      </c>
      <c r="K46" s="299" t="s">
        <v>11</v>
      </c>
      <c r="L46" s="300"/>
      <c r="M46" s="298" t="s">
        <v>12</v>
      </c>
      <c r="N46" s="299" t="s">
        <v>11</v>
      </c>
      <c r="O46" s="300"/>
      <c r="P46" s="298" t="s">
        <v>12</v>
      </c>
      <c r="Q46" s="299" t="s">
        <v>11</v>
      </c>
      <c r="R46" s="300"/>
      <c r="S46" s="298" t="s">
        <v>12</v>
      </c>
      <c r="T46" s="111" t="s">
        <v>11</v>
      </c>
      <c r="U46" s="112"/>
      <c r="V46" s="110" t="s">
        <v>12</v>
      </c>
      <c r="W46" s="111" t="s">
        <v>11</v>
      </c>
      <c r="X46" s="112"/>
      <c r="Y46" s="110" t="s">
        <v>12</v>
      </c>
      <c r="Z46" s="301" t="s">
        <v>11</v>
      </c>
      <c r="AA46" s="302"/>
      <c r="AB46" s="303" t="s">
        <v>12</v>
      </c>
      <c r="AC46" s="301" t="s">
        <v>11</v>
      </c>
      <c r="AD46" s="302"/>
      <c r="AE46" s="303" t="s">
        <v>12</v>
      </c>
      <c r="AF46" s="304"/>
      <c r="AG46" s="304"/>
      <c r="AH46" s="45"/>
    </row>
    <row r="47" spans="1:34" s="27" customFormat="1" x14ac:dyDescent="0.2">
      <c r="A47" s="98" t="s">
        <v>111</v>
      </c>
      <c r="B47" s="70"/>
      <c r="C47" s="69"/>
      <c r="D47" s="134"/>
      <c r="E47" s="70"/>
      <c r="F47" s="69"/>
      <c r="G47" s="134"/>
      <c r="H47" s="70"/>
      <c r="I47" s="69"/>
      <c r="J47" s="134"/>
      <c r="K47" s="70"/>
      <c r="L47" s="69"/>
      <c r="M47" s="224"/>
      <c r="N47" s="70"/>
      <c r="O47" s="69"/>
      <c r="P47" s="134"/>
      <c r="Q47" s="70"/>
      <c r="R47" s="69"/>
      <c r="S47" s="134"/>
      <c r="T47" s="70">
        <v>2</v>
      </c>
      <c r="U47" s="69" t="s">
        <v>21</v>
      </c>
      <c r="V47" s="134">
        <v>2</v>
      </c>
      <c r="W47" s="70"/>
      <c r="X47" s="69"/>
      <c r="Y47" s="134"/>
      <c r="Z47" s="127"/>
      <c r="AA47" s="128"/>
      <c r="AB47" s="133"/>
      <c r="AC47" s="127"/>
      <c r="AD47" s="128"/>
      <c r="AE47" s="133"/>
      <c r="AF47" s="65">
        <f t="shared" ref="AF47:AF50" si="6">15*(B47+E47+H47+K47+N47+Q47+T47+W47+Z47+AC47)</f>
        <v>30</v>
      </c>
      <c r="AG47" s="248">
        <f t="shared" ref="AG47:AG50" si="7">D47+G47+J47+M47+P47+S47+V47+Y47+AB47+AE47</f>
        <v>2</v>
      </c>
    </row>
    <row r="48" spans="1:34" s="27" customFormat="1" x14ac:dyDescent="0.2">
      <c r="A48" s="98" t="s">
        <v>112</v>
      </c>
      <c r="B48" s="70"/>
      <c r="C48" s="69"/>
      <c r="D48" s="134"/>
      <c r="E48" s="70"/>
      <c r="F48" s="69"/>
      <c r="G48" s="134"/>
      <c r="H48" s="70"/>
      <c r="I48" s="69"/>
      <c r="J48" s="134"/>
      <c r="K48" s="70"/>
      <c r="L48" s="69"/>
      <c r="M48" s="224"/>
      <c r="N48" s="70"/>
      <c r="O48" s="69"/>
      <c r="P48" s="134"/>
      <c r="Q48" s="70"/>
      <c r="R48" s="69"/>
      <c r="S48" s="134"/>
      <c r="T48" s="70">
        <v>2</v>
      </c>
      <c r="U48" s="69" t="s">
        <v>45</v>
      </c>
      <c r="V48" s="134">
        <v>2</v>
      </c>
      <c r="W48" s="70"/>
      <c r="X48" s="69"/>
      <c r="Y48" s="134"/>
      <c r="Z48" s="127"/>
      <c r="AA48" s="128"/>
      <c r="AB48" s="133"/>
      <c r="AC48" s="127"/>
      <c r="AD48" s="128"/>
      <c r="AE48" s="133"/>
      <c r="AF48" s="65">
        <f t="shared" si="6"/>
        <v>30</v>
      </c>
      <c r="AG48" s="248">
        <f t="shared" si="7"/>
        <v>2</v>
      </c>
    </row>
    <row r="49" spans="1:33" s="27" customFormat="1" x14ac:dyDescent="0.2">
      <c r="A49" s="98" t="s">
        <v>113</v>
      </c>
      <c r="B49" s="70"/>
      <c r="C49" s="69"/>
      <c r="D49" s="134"/>
      <c r="E49" s="70"/>
      <c r="F49" s="69"/>
      <c r="G49" s="134"/>
      <c r="H49" s="70"/>
      <c r="I49" s="69"/>
      <c r="J49" s="134"/>
      <c r="K49" s="70">
        <v>2</v>
      </c>
      <c r="L49" s="69" t="s">
        <v>21</v>
      </c>
      <c r="M49" s="224">
        <v>2</v>
      </c>
      <c r="N49" s="70"/>
      <c r="O49" s="69"/>
      <c r="P49" s="134"/>
      <c r="Q49" s="70"/>
      <c r="R49" s="69"/>
      <c r="S49" s="134"/>
      <c r="T49" s="70"/>
      <c r="U49" s="69"/>
      <c r="V49" s="134"/>
      <c r="W49" s="70"/>
      <c r="X49" s="69"/>
      <c r="Y49" s="134"/>
      <c r="Z49" s="127"/>
      <c r="AA49" s="128"/>
      <c r="AB49" s="133"/>
      <c r="AC49" s="127"/>
      <c r="AD49" s="128"/>
      <c r="AE49" s="133"/>
      <c r="AF49" s="65">
        <f t="shared" si="6"/>
        <v>30</v>
      </c>
      <c r="AG49" s="248">
        <f t="shared" si="7"/>
        <v>2</v>
      </c>
    </row>
    <row r="50" spans="1:33" s="27" customFormat="1" ht="13.5" thickBot="1" x14ac:dyDescent="0.25">
      <c r="A50" s="98" t="s">
        <v>114</v>
      </c>
      <c r="B50" s="70"/>
      <c r="C50" s="69"/>
      <c r="D50" s="134"/>
      <c r="E50" s="70"/>
      <c r="F50" s="69"/>
      <c r="G50" s="134"/>
      <c r="H50" s="70"/>
      <c r="I50" s="69"/>
      <c r="J50" s="134"/>
      <c r="K50" s="70"/>
      <c r="L50" s="69"/>
      <c r="M50" s="224"/>
      <c r="N50" s="70">
        <v>2</v>
      </c>
      <c r="O50" s="69" t="s">
        <v>45</v>
      </c>
      <c r="P50" s="134">
        <v>2</v>
      </c>
      <c r="Q50" s="70"/>
      <c r="R50" s="69"/>
      <c r="S50" s="134"/>
      <c r="T50" s="70"/>
      <c r="U50" s="69"/>
      <c r="V50" s="134"/>
      <c r="W50" s="70"/>
      <c r="X50" s="69"/>
      <c r="Y50" s="134"/>
      <c r="Z50" s="127"/>
      <c r="AA50" s="128"/>
      <c r="AB50" s="133"/>
      <c r="AC50" s="127"/>
      <c r="AD50" s="128"/>
      <c r="AE50" s="133"/>
      <c r="AF50" s="65">
        <f t="shared" si="6"/>
        <v>30</v>
      </c>
      <c r="AG50" s="248">
        <f t="shared" si="7"/>
        <v>2</v>
      </c>
    </row>
    <row r="51" spans="1:33" s="27" customFormat="1" ht="13.5" thickBot="1" x14ac:dyDescent="0.25">
      <c r="A51" s="458" t="s">
        <v>170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</row>
    <row r="52" spans="1:33" s="45" customFormat="1" x14ac:dyDescent="0.2">
      <c r="A52" s="98" t="s">
        <v>110</v>
      </c>
      <c r="B52" s="70"/>
      <c r="C52" s="69"/>
      <c r="D52" s="134"/>
      <c r="E52" s="70"/>
      <c r="F52" s="69"/>
      <c r="G52" s="134"/>
      <c r="H52" s="70"/>
      <c r="I52" s="69"/>
      <c r="J52" s="134"/>
      <c r="K52" s="70"/>
      <c r="L52" s="69"/>
      <c r="M52" s="224"/>
      <c r="N52" s="70"/>
      <c r="O52" s="69"/>
      <c r="P52" s="134"/>
      <c r="Q52" s="70"/>
      <c r="R52" s="69"/>
      <c r="S52" s="134"/>
      <c r="T52" s="70"/>
      <c r="U52" s="69"/>
      <c r="V52" s="134"/>
      <c r="W52" s="70"/>
      <c r="X52" s="135"/>
      <c r="Y52" s="136"/>
      <c r="Z52" s="7">
        <v>2</v>
      </c>
      <c r="AA52" s="10" t="s">
        <v>45</v>
      </c>
      <c r="AB52" s="4">
        <v>2</v>
      </c>
      <c r="AC52" s="7"/>
      <c r="AD52" s="11"/>
      <c r="AE52" s="4"/>
      <c r="AF52" s="88">
        <f t="shared" si="4"/>
        <v>30</v>
      </c>
      <c r="AG52" s="247">
        <f t="shared" si="5"/>
        <v>2</v>
      </c>
    </row>
    <row r="53" spans="1:33" s="45" customFormat="1" x14ac:dyDescent="0.2">
      <c r="A53" s="98" t="s">
        <v>116</v>
      </c>
      <c r="B53" s="70"/>
      <c r="C53" s="69"/>
      <c r="D53" s="134"/>
      <c r="E53" s="70"/>
      <c r="F53" s="69"/>
      <c r="G53" s="134"/>
      <c r="H53" s="70"/>
      <c r="I53" s="69"/>
      <c r="J53" s="134"/>
      <c r="K53" s="70"/>
      <c r="L53" s="69"/>
      <c r="M53" s="224"/>
      <c r="N53" s="70"/>
      <c r="O53" s="69"/>
      <c r="P53" s="134"/>
      <c r="Q53" s="70"/>
      <c r="R53" s="69"/>
      <c r="S53" s="134"/>
      <c r="T53" s="70"/>
      <c r="U53" s="69"/>
      <c r="V53" s="134"/>
      <c r="W53" s="70"/>
      <c r="X53" s="135"/>
      <c r="Y53" s="136"/>
      <c r="Z53" s="7">
        <v>2</v>
      </c>
      <c r="AA53" s="10" t="s">
        <v>45</v>
      </c>
      <c r="AB53" s="4">
        <v>2</v>
      </c>
      <c r="AC53" s="7">
        <v>2</v>
      </c>
      <c r="AD53" s="10" t="s">
        <v>45</v>
      </c>
      <c r="AE53" s="4">
        <v>2</v>
      </c>
      <c r="AF53" s="88">
        <f t="shared" si="4"/>
        <v>60</v>
      </c>
      <c r="AG53" s="247">
        <f t="shared" si="5"/>
        <v>4</v>
      </c>
    </row>
    <row r="54" spans="1:33" s="45" customFormat="1" x14ac:dyDescent="0.2">
      <c r="A54" s="137" t="s">
        <v>23</v>
      </c>
      <c r="B54" s="70"/>
      <c r="C54" s="69"/>
      <c r="D54" s="134"/>
      <c r="E54" s="70"/>
      <c r="F54" s="69"/>
      <c r="G54" s="134"/>
      <c r="H54" s="70"/>
      <c r="I54" s="69"/>
      <c r="J54" s="134"/>
      <c r="K54" s="70"/>
      <c r="L54" s="69"/>
      <c r="M54" s="224"/>
      <c r="N54" s="70"/>
      <c r="O54" s="69"/>
      <c r="P54" s="134"/>
      <c r="Q54" s="70"/>
      <c r="R54" s="69"/>
      <c r="S54" s="134"/>
      <c r="T54" s="70"/>
      <c r="U54" s="69"/>
      <c r="V54" s="134"/>
      <c r="W54" s="70"/>
      <c r="X54" s="69"/>
      <c r="Y54" s="83"/>
      <c r="Z54" s="9"/>
      <c r="AA54" s="8"/>
      <c r="AB54" s="4">
        <v>20</v>
      </c>
      <c r="AC54" s="7"/>
      <c r="AD54" s="8"/>
      <c r="AE54" s="4">
        <v>20</v>
      </c>
      <c r="AF54" s="88">
        <f t="shared" si="4"/>
        <v>0</v>
      </c>
      <c r="AG54" s="247">
        <f t="shared" si="5"/>
        <v>40</v>
      </c>
    </row>
    <row r="55" spans="1:33" s="45" customFormat="1" ht="13.5" thickBot="1" x14ac:dyDescent="0.25">
      <c r="A55" s="138" t="s">
        <v>24</v>
      </c>
      <c r="B55" s="139"/>
      <c r="C55" s="140"/>
      <c r="D55" s="225"/>
      <c r="E55" s="139"/>
      <c r="F55" s="140"/>
      <c r="G55" s="225"/>
      <c r="H55" s="139"/>
      <c r="I55" s="140"/>
      <c r="J55" s="225"/>
      <c r="K55" s="139"/>
      <c r="L55" s="140"/>
      <c r="M55" s="226"/>
      <c r="N55" s="139"/>
      <c r="O55" s="140"/>
      <c r="P55" s="225"/>
      <c r="Q55" s="139"/>
      <c r="R55" s="140"/>
      <c r="S55" s="225"/>
      <c r="T55" s="139"/>
      <c r="U55" s="140"/>
      <c r="V55" s="225"/>
      <c r="W55" s="139"/>
      <c r="X55" s="140"/>
      <c r="Y55" s="141"/>
      <c r="Z55" s="12"/>
      <c r="AA55" s="13"/>
      <c r="AB55" s="14">
        <v>2</v>
      </c>
      <c r="AC55" s="12"/>
      <c r="AD55" s="13"/>
      <c r="AE55" s="14">
        <v>2</v>
      </c>
      <c r="AF55" s="142">
        <f t="shared" si="4"/>
        <v>0</v>
      </c>
      <c r="AG55" s="249">
        <f t="shared" si="5"/>
        <v>4</v>
      </c>
    </row>
    <row r="56" spans="1:33" s="45" customFormat="1" ht="13.5" thickBot="1" x14ac:dyDescent="0.25">
      <c r="A56" s="101" t="s">
        <v>25</v>
      </c>
      <c r="B56" s="102">
        <f>SUM(B6:B55)</f>
        <v>26</v>
      </c>
      <c r="C56" s="103"/>
      <c r="D56" s="17">
        <f>SUM(D6:D55)</f>
        <v>31</v>
      </c>
      <c r="E56" s="104">
        <f>SUM(E6:E55)</f>
        <v>22</v>
      </c>
      <c r="F56" s="144"/>
      <c r="G56" s="56">
        <f>SUM(G6:G55)</f>
        <v>32</v>
      </c>
      <c r="H56" s="104">
        <f>SUM(H6:H55)</f>
        <v>24</v>
      </c>
      <c r="I56" s="144"/>
      <c r="J56" s="55">
        <f>SUM(J6:J55)</f>
        <v>32</v>
      </c>
      <c r="K56" s="104">
        <f>SUM(K6:K55)</f>
        <v>26</v>
      </c>
      <c r="L56" s="144"/>
      <c r="M56" s="55">
        <f>SUM(M6:M55)</f>
        <v>34</v>
      </c>
      <c r="N56" s="104">
        <f>SUM(N6:N55)</f>
        <v>29</v>
      </c>
      <c r="O56" s="144"/>
      <c r="P56" s="55">
        <f>SUM(P6:P55)</f>
        <v>34</v>
      </c>
      <c r="Q56" s="104">
        <f>SUM(Q6:Q55)</f>
        <v>27</v>
      </c>
      <c r="R56" s="144"/>
      <c r="S56" s="55">
        <f>SUM(S6:S55)</f>
        <v>33</v>
      </c>
      <c r="T56" s="18">
        <f>SUM(T6:T55)</f>
        <v>17</v>
      </c>
      <c r="U56" s="57"/>
      <c r="V56" s="55">
        <f>SUM(V6:V55)</f>
        <v>32</v>
      </c>
      <c r="W56" s="18">
        <f>SUM(W6:W55)</f>
        <v>10</v>
      </c>
      <c r="X56" s="57"/>
      <c r="Y56" s="55">
        <f>SUM(Y6:Y55)</f>
        <v>28</v>
      </c>
      <c r="Z56" s="18">
        <f>SUM(Z6:Z55)</f>
        <v>4</v>
      </c>
      <c r="AA56" s="57"/>
      <c r="AB56" s="55">
        <f>SUM(AB6:AB55)</f>
        <v>26</v>
      </c>
      <c r="AC56" s="18">
        <f>SUM(AC6:AC55)</f>
        <v>2</v>
      </c>
      <c r="AD56" s="57"/>
      <c r="AE56" s="55">
        <f>SUM(AE6:AE55)</f>
        <v>24</v>
      </c>
      <c r="AF56" s="19">
        <f>SUM(AF6:AF55)</f>
        <v>2805</v>
      </c>
      <c r="AG56" s="20">
        <f>SUM(AG6:AG55)-AG48-AG49-AG50</f>
        <v>300</v>
      </c>
    </row>
    <row r="59" spans="1:33" s="45" customFormat="1" x14ac:dyDescent="0.2"/>
    <row r="60" spans="1:33" s="45" customFormat="1" x14ac:dyDescent="0.2"/>
    <row r="61" spans="1:33" s="45" customFormat="1" x14ac:dyDescent="0.2"/>
    <row r="62" spans="1:33" s="45" customFormat="1" x14ac:dyDescent="0.2"/>
  </sheetData>
  <sheetProtection algorithmName="SHA-512" hashValue="a3hFnY3/mHk0WXT2rKumj9xfRtoH7wZYOEl64rcJOLTkcCl8jH72JwJx4MU7nXCqcWQxkLdf3xmOnzalgYutLQ==" saltValue="x+TrnZgbsegYRvo9idBBuQ==" spinCount="100000" sheet="1" objects="1" scenarios="1"/>
  <mergeCells count="29">
    <mergeCell ref="A4:A5"/>
    <mergeCell ref="B4:D4"/>
    <mergeCell ref="E4:G4"/>
    <mergeCell ref="H4:J4"/>
    <mergeCell ref="K4:M4"/>
    <mergeCell ref="AF4:AF5"/>
    <mergeCell ref="AG4:AG5"/>
    <mergeCell ref="N4:P4"/>
    <mergeCell ref="Q4:S4"/>
    <mergeCell ref="T4:V4"/>
    <mergeCell ref="W4:Y4"/>
    <mergeCell ref="Z4:AB4"/>
    <mergeCell ref="AC4:AE4"/>
    <mergeCell ref="A51:AG51"/>
    <mergeCell ref="A1:AG1"/>
    <mergeCell ref="A2:AG2"/>
    <mergeCell ref="A28:AG28"/>
    <mergeCell ref="A45:A46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3:AG3"/>
  </mergeCells>
  <printOptions horizontalCentered="1"/>
  <pageMargins left="0.19" right="0.22" top="0.5" bottom="0.38" header="0.3" footer="0.3"/>
  <pageSetup paperSize="9" scale="73" orientation="landscape" horizontalDpi="300" verticalDpi="300" r:id="rId1"/>
  <headerFooter>
    <oddHeader>&amp;COsztatlan zenetanár szak mintatantervei - Oboatanár szakirány</oddHeader>
    <firstHeader>&amp;COsztatlan zenetanár szak mintatantervei - Obobatanár szakirány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62"/>
  <sheetViews>
    <sheetView zoomScaleNormal="100" workbookViewId="0">
      <selection sqref="A1:AG1"/>
    </sheetView>
  </sheetViews>
  <sheetFormatPr defaultRowHeight="12.75" x14ac:dyDescent="0.2"/>
  <cols>
    <col min="1" max="1" width="39" style="21" bestFit="1" customWidth="1"/>
    <col min="2" max="3" width="3.85546875" style="22" customWidth="1"/>
    <col min="4" max="4" width="3.85546875" style="23" customWidth="1"/>
    <col min="5" max="6" width="3.85546875" style="22" customWidth="1"/>
    <col min="7" max="7" width="3.85546875" style="23" customWidth="1"/>
    <col min="8" max="9" width="3.85546875" style="22" customWidth="1"/>
    <col min="10" max="10" width="3.85546875" style="23" customWidth="1"/>
    <col min="11" max="12" width="3.85546875" style="22" customWidth="1"/>
    <col min="13" max="13" width="3.85546875" style="23" customWidth="1"/>
    <col min="14" max="15" width="3.85546875" style="22" customWidth="1"/>
    <col min="16" max="16" width="3.85546875" style="23" customWidth="1"/>
    <col min="17" max="18" width="3.85546875" style="22" customWidth="1"/>
    <col min="19" max="19" width="3.85546875" style="23" customWidth="1"/>
    <col min="20" max="20" width="6.7109375" style="22" customWidth="1"/>
    <col min="21" max="21" width="3.85546875" style="22" customWidth="1"/>
    <col min="22" max="22" width="3.85546875" style="23" customWidth="1"/>
    <col min="23" max="23" width="3.85546875" style="22" customWidth="1"/>
    <col min="24" max="24" width="5.7109375" style="22" bestFit="1" customWidth="1"/>
    <col min="25" max="25" width="3.85546875" style="23" customWidth="1"/>
    <col min="26" max="27" width="3.85546875" style="22" customWidth="1"/>
    <col min="28" max="28" width="3.85546875" style="23" customWidth="1"/>
    <col min="29" max="30" width="3.85546875" style="22" customWidth="1"/>
    <col min="31" max="31" width="3.85546875" style="23" customWidth="1"/>
    <col min="32" max="32" width="5" style="24" bestFit="1" customWidth="1"/>
    <col min="33" max="33" width="4" style="37" customWidth="1"/>
    <col min="34" max="247" width="9.140625" style="6"/>
    <col min="248" max="248" width="31.7109375" style="6" bestFit="1" customWidth="1"/>
    <col min="249" max="266" width="3.85546875" style="6" customWidth="1"/>
    <col min="267" max="267" width="6.7109375" style="6" customWidth="1"/>
    <col min="268" max="278" width="3.85546875" style="6" customWidth="1"/>
    <col min="279" max="279" width="5" style="6" bestFit="1" customWidth="1"/>
    <col min="280" max="280" width="4" style="6" customWidth="1"/>
    <col min="281" max="282" width="4" style="6" bestFit="1" customWidth="1"/>
    <col min="283" max="288" width="3.85546875" style="6" customWidth="1"/>
    <col min="289" max="289" width="50.5703125" style="6" bestFit="1" customWidth="1"/>
    <col min="290" max="503" width="9.140625" style="6"/>
    <col min="504" max="504" width="31.7109375" style="6" bestFit="1" customWidth="1"/>
    <col min="505" max="522" width="3.85546875" style="6" customWidth="1"/>
    <col min="523" max="523" width="6.7109375" style="6" customWidth="1"/>
    <col min="524" max="534" width="3.85546875" style="6" customWidth="1"/>
    <col min="535" max="535" width="5" style="6" bestFit="1" customWidth="1"/>
    <col min="536" max="536" width="4" style="6" customWidth="1"/>
    <col min="537" max="538" width="4" style="6" bestFit="1" customWidth="1"/>
    <col min="539" max="544" width="3.85546875" style="6" customWidth="1"/>
    <col min="545" max="545" width="50.5703125" style="6" bestFit="1" customWidth="1"/>
    <col min="546" max="759" width="9.140625" style="6"/>
    <col min="760" max="760" width="31.7109375" style="6" bestFit="1" customWidth="1"/>
    <col min="761" max="778" width="3.85546875" style="6" customWidth="1"/>
    <col min="779" max="779" width="6.7109375" style="6" customWidth="1"/>
    <col min="780" max="790" width="3.85546875" style="6" customWidth="1"/>
    <col min="791" max="791" width="5" style="6" bestFit="1" customWidth="1"/>
    <col min="792" max="792" width="4" style="6" customWidth="1"/>
    <col min="793" max="794" width="4" style="6" bestFit="1" customWidth="1"/>
    <col min="795" max="800" width="3.85546875" style="6" customWidth="1"/>
    <col min="801" max="801" width="50.5703125" style="6" bestFit="1" customWidth="1"/>
    <col min="802" max="1015" width="9.140625" style="6"/>
    <col min="1016" max="1016" width="31.7109375" style="6" bestFit="1" customWidth="1"/>
    <col min="1017" max="1034" width="3.85546875" style="6" customWidth="1"/>
    <col min="1035" max="1035" width="6.7109375" style="6" customWidth="1"/>
    <col min="1036" max="1046" width="3.85546875" style="6" customWidth="1"/>
    <col min="1047" max="1047" width="5" style="6" bestFit="1" customWidth="1"/>
    <col min="1048" max="1048" width="4" style="6" customWidth="1"/>
    <col min="1049" max="1050" width="4" style="6" bestFit="1" customWidth="1"/>
    <col min="1051" max="1056" width="3.85546875" style="6" customWidth="1"/>
    <col min="1057" max="1057" width="50.5703125" style="6" bestFit="1" customWidth="1"/>
    <col min="1058" max="1271" width="9.140625" style="6"/>
    <col min="1272" max="1272" width="31.7109375" style="6" bestFit="1" customWidth="1"/>
    <col min="1273" max="1290" width="3.85546875" style="6" customWidth="1"/>
    <col min="1291" max="1291" width="6.7109375" style="6" customWidth="1"/>
    <col min="1292" max="1302" width="3.85546875" style="6" customWidth="1"/>
    <col min="1303" max="1303" width="5" style="6" bestFit="1" customWidth="1"/>
    <col min="1304" max="1304" width="4" style="6" customWidth="1"/>
    <col min="1305" max="1306" width="4" style="6" bestFit="1" customWidth="1"/>
    <col min="1307" max="1312" width="3.85546875" style="6" customWidth="1"/>
    <col min="1313" max="1313" width="50.5703125" style="6" bestFit="1" customWidth="1"/>
    <col min="1314" max="1527" width="9.140625" style="6"/>
    <col min="1528" max="1528" width="31.7109375" style="6" bestFit="1" customWidth="1"/>
    <col min="1529" max="1546" width="3.85546875" style="6" customWidth="1"/>
    <col min="1547" max="1547" width="6.7109375" style="6" customWidth="1"/>
    <col min="1548" max="1558" width="3.85546875" style="6" customWidth="1"/>
    <col min="1559" max="1559" width="5" style="6" bestFit="1" customWidth="1"/>
    <col min="1560" max="1560" width="4" style="6" customWidth="1"/>
    <col min="1561" max="1562" width="4" style="6" bestFit="1" customWidth="1"/>
    <col min="1563" max="1568" width="3.85546875" style="6" customWidth="1"/>
    <col min="1569" max="1569" width="50.5703125" style="6" bestFit="1" customWidth="1"/>
    <col min="1570" max="1783" width="9.140625" style="6"/>
    <col min="1784" max="1784" width="31.7109375" style="6" bestFit="1" customWidth="1"/>
    <col min="1785" max="1802" width="3.85546875" style="6" customWidth="1"/>
    <col min="1803" max="1803" width="6.7109375" style="6" customWidth="1"/>
    <col min="1804" max="1814" width="3.85546875" style="6" customWidth="1"/>
    <col min="1815" max="1815" width="5" style="6" bestFit="1" customWidth="1"/>
    <col min="1816" max="1816" width="4" style="6" customWidth="1"/>
    <col min="1817" max="1818" width="4" style="6" bestFit="1" customWidth="1"/>
    <col min="1819" max="1824" width="3.85546875" style="6" customWidth="1"/>
    <col min="1825" max="1825" width="50.5703125" style="6" bestFit="1" customWidth="1"/>
    <col min="1826" max="2039" width="9.140625" style="6"/>
    <col min="2040" max="2040" width="31.7109375" style="6" bestFit="1" customWidth="1"/>
    <col min="2041" max="2058" width="3.85546875" style="6" customWidth="1"/>
    <col min="2059" max="2059" width="6.7109375" style="6" customWidth="1"/>
    <col min="2060" max="2070" width="3.85546875" style="6" customWidth="1"/>
    <col min="2071" max="2071" width="5" style="6" bestFit="1" customWidth="1"/>
    <col min="2072" max="2072" width="4" style="6" customWidth="1"/>
    <col min="2073" max="2074" width="4" style="6" bestFit="1" customWidth="1"/>
    <col min="2075" max="2080" width="3.85546875" style="6" customWidth="1"/>
    <col min="2081" max="2081" width="50.5703125" style="6" bestFit="1" customWidth="1"/>
    <col min="2082" max="2295" width="9.140625" style="6"/>
    <col min="2296" max="2296" width="31.7109375" style="6" bestFit="1" customWidth="1"/>
    <col min="2297" max="2314" width="3.85546875" style="6" customWidth="1"/>
    <col min="2315" max="2315" width="6.7109375" style="6" customWidth="1"/>
    <col min="2316" max="2326" width="3.85546875" style="6" customWidth="1"/>
    <col min="2327" max="2327" width="5" style="6" bestFit="1" customWidth="1"/>
    <col min="2328" max="2328" width="4" style="6" customWidth="1"/>
    <col min="2329" max="2330" width="4" style="6" bestFit="1" customWidth="1"/>
    <col min="2331" max="2336" width="3.85546875" style="6" customWidth="1"/>
    <col min="2337" max="2337" width="50.5703125" style="6" bestFit="1" customWidth="1"/>
    <col min="2338" max="2551" width="9.140625" style="6"/>
    <col min="2552" max="2552" width="31.7109375" style="6" bestFit="1" customWidth="1"/>
    <col min="2553" max="2570" width="3.85546875" style="6" customWidth="1"/>
    <col min="2571" max="2571" width="6.7109375" style="6" customWidth="1"/>
    <col min="2572" max="2582" width="3.85546875" style="6" customWidth="1"/>
    <col min="2583" max="2583" width="5" style="6" bestFit="1" customWidth="1"/>
    <col min="2584" max="2584" width="4" style="6" customWidth="1"/>
    <col min="2585" max="2586" width="4" style="6" bestFit="1" customWidth="1"/>
    <col min="2587" max="2592" width="3.85546875" style="6" customWidth="1"/>
    <col min="2593" max="2593" width="50.5703125" style="6" bestFit="1" customWidth="1"/>
    <col min="2594" max="2807" width="9.140625" style="6"/>
    <col min="2808" max="2808" width="31.7109375" style="6" bestFit="1" customWidth="1"/>
    <col min="2809" max="2826" width="3.85546875" style="6" customWidth="1"/>
    <col min="2827" max="2827" width="6.7109375" style="6" customWidth="1"/>
    <col min="2828" max="2838" width="3.85546875" style="6" customWidth="1"/>
    <col min="2839" max="2839" width="5" style="6" bestFit="1" customWidth="1"/>
    <col min="2840" max="2840" width="4" style="6" customWidth="1"/>
    <col min="2841" max="2842" width="4" style="6" bestFit="1" customWidth="1"/>
    <col min="2843" max="2848" width="3.85546875" style="6" customWidth="1"/>
    <col min="2849" max="2849" width="50.5703125" style="6" bestFit="1" customWidth="1"/>
    <col min="2850" max="3063" width="9.140625" style="6"/>
    <col min="3064" max="3064" width="31.7109375" style="6" bestFit="1" customWidth="1"/>
    <col min="3065" max="3082" width="3.85546875" style="6" customWidth="1"/>
    <col min="3083" max="3083" width="6.7109375" style="6" customWidth="1"/>
    <col min="3084" max="3094" width="3.85546875" style="6" customWidth="1"/>
    <col min="3095" max="3095" width="5" style="6" bestFit="1" customWidth="1"/>
    <col min="3096" max="3096" width="4" style="6" customWidth="1"/>
    <col min="3097" max="3098" width="4" style="6" bestFit="1" customWidth="1"/>
    <col min="3099" max="3104" width="3.85546875" style="6" customWidth="1"/>
    <col min="3105" max="3105" width="50.5703125" style="6" bestFit="1" customWidth="1"/>
    <col min="3106" max="3319" width="9.140625" style="6"/>
    <col min="3320" max="3320" width="31.7109375" style="6" bestFit="1" customWidth="1"/>
    <col min="3321" max="3338" width="3.85546875" style="6" customWidth="1"/>
    <col min="3339" max="3339" width="6.7109375" style="6" customWidth="1"/>
    <col min="3340" max="3350" width="3.85546875" style="6" customWidth="1"/>
    <col min="3351" max="3351" width="5" style="6" bestFit="1" customWidth="1"/>
    <col min="3352" max="3352" width="4" style="6" customWidth="1"/>
    <col min="3353" max="3354" width="4" style="6" bestFit="1" customWidth="1"/>
    <col min="3355" max="3360" width="3.85546875" style="6" customWidth="1"/>
    <col min="3361" max="3361" width="50.5703125" style="6" bestFit="1" customWidth="1"/>
    <col min="3362" max="3575" width="9.140625" style="6"/>
    <col min="3576" max="3576" width="31.7109375" style="6" bestFit="1" customWidth="1"/>
    <col min="3577" max="3594" width="3.85546875" style="6" customWidth="1"/>
    <col min="3595" max="3595" width="6.7109375" style="6" customWidth="1"/>
    <col min="3596" max="3606" width="3.85546875" style="6" customWidth="1"/>
    <col min="3607" max="3607" width="5" style="6" bestFit="1" customWidth="1"/>
    <col min="3608" max="3608" width="4" style="6" customWidth="1"/>
    <col min="3609" max="3610" width="4" style="6" bestFit="1" customWidth="1"/>
    <col min="3611" max="3616" width="3.85546875" style="6" customWidth="1"/>
    <col min="3617" max="3617" width="50.5703125" style="6" bestFit="1" customWidth="1"/>
    <col min="3618" max="3831" width="9.140625" style="6"/>
    <col min="3832" max="3832" width="31.7109375" style="6" bestFit="1" customWidth="1"/>
    <col min="3833" max="3850" width="3.85546875" style="6" customWidth="1"/>
    <col min="3851" max="3851" width="6.7109375" style="6" customWidth="1"/>
    <col min="3852" max="3862" width="3.85546875" style="6" customWidth="1"/>
    <col min="3863" max="3863" width="5" style="6" bestFit="1" customWidth="1"/>
    <col min="3864" max="3864" width="4" style="6" customWidth="1"/>
    <col min="3865" max="3866" width="4" style="6" bestFit="1" customWidth="1"/>
    <col min="3867" max="3872" width="3.85546875" style="6" customWidth="1"/>
    <col min="3873" max="3873" width="50.5703125" style="6" bestFit="1" customWidth="1"/>
    <col min="3874" max="4087" width="9.140625" style="6"/>
    <col min="4088" max="4088" width="31.7109375" style="6" bestFit="1" customWidth="1"/>
    <col min="4089" max="4106" width="3.85546875" style="6" customWidth="1"/>
    <col min="4107" max="4107" width="6.7109375" style="6" customWidth="1"/>
    <col min="4108" max="4118" width="3.85546875" style="6" customWidth="1"/>
    <col min="4119" max="4119" width="5" style="6" bestFit="1" customWidth="1"/>
    <col min="4120" max="4120" width="4" style="6" customWidth="1"/>
    <col min="4121" max="4122" width="4" style="6" bestFit="1" customWidth="1"/>
    <col min="4123" max="4128" width="3.85546875" style="6" customWidth="1"/>
    <col min="4129" max="4129" width="50.5703125" style="6" bestFit="1" customWidth="1"/>
    <col min="4130" max="4343" width="9.140625" style="6"/>
    <col min="4344" max="4344" width="31.7109375" style="6" bestFit="1" customWidth="1"/>
    <col min="4345" max="4362" width="3.85546875" style="6" customWidth="1"/>
    <col min="4363" max="4363" width="6.7109375" style="6" customWidth="1"/>
    <col min="4364" max="4374" width="3.85546875" style="6" customWidth="1"/>
    <col min="4375" max="4375" width="5" style="6" bestFit="1" customWidth="1"/>
    <col min="4376" max="4376" width="4" style="6" customWidth="1"/>
    <col min="4377" max="4378" width="4" style="6" bestFit="1" customWidth="1"/>
    <col min="4379" max="4384" width="3.85546875" style="6" customWidth="1"/>
    <col min="4385" max="4385" width="50.5703125" style="6" bestFit="1" customWidth="1"/>
    <col min="4386" max="4599" width="9.140625" style="6"/>
    <col min="4600" max="4600" width="31.7109375" style="6" bestFit="1" customWidth="1"/>
    <col min="4601" max="4618" width="3.85546875" style="6" customWidth="1"/>
    <col min="4619" max="4619" width="6.7109375" style="6" customWidth="1"/>
    <col min="4620" max="4630" width="3.85546875" style="6" customWidth="1"/>
    <col min="4631" max="4631" width="5" style="6" bestFit="1" customWidth="1"/>
    <col min="4632" max="4632" width="4" style="6" customWidth="1"/>
    <col min="4633" max="4634" width="4" style="6" bestFit="1" customWidth="1"/>
    <col min="4635" max="4640" width="3.85546875" style="6" customWidth="1"/>
    <col min="4641" max="4641" width="50.5703125" style="6" bestFit="1" customWidth="1"/>
    <col min="4642" max="4855" width="9.140625" style="6"/>
    <col min="4856" max="4856" width="31.7109375" style="6" bestFit="1" customWidth="1"/>
    <col min="4857" max="4874" width="3.85546875" style="6" customWidth="1"/>
    <col min="4875" max="4875" width="6.7109375" style="6" customWidth="1"/>
    <col min="4876" max="4886" width="3.85546875" style="6" customWidth="1"/>
    <col min="4887" max="4887" width="5" style="6" bestFit="1" customWidth="1"/>
    <col min="4888" max="4888" width="4" style="6" customWidth="1"/>
    <col min="4889" max="4890" width="4" style="6" bestFit="1" customWidth="1"/>
    <col min="4891" max="4896" width="3.85546875" style="6" customWidth="1"/>
    <col min="4897" max="4897" width="50.5703125" style="6" bestFit="1" customWidth="1"/>
    <col min="4898" max="5111" width="9.140625" style="6"/>
    <col min="5112" max="5112" width="31.7109375" style="6" bestFit="1" customWidth="1"/>
    <col min="5113" max="5130" width="3.85546875" style="6" customWidth="1"/>
    <col min="5131" max="5131" width="6.7109375" style="6" customWidth="1"/>
    <col min="5132" max="5142" width="3.85546875" style="6" customWidth="1"/>
    <col min="5143" max="5143" width="5" style="6" bestFit="1" customWidth="1"/>
    <col min="5144" max="5144" width="4" style="6" customWidth="1"/>
    <col min="5145" max="5146" width="4" style="6" bestFit="1" customWidth="1"/>
    <col min="5147" max="5152" width="3.85546875" style="6" customWidth="1"/>
    <col min="5153" max="5153" width="50.5703125" style="6" bestFit="1" customWidth="1"/>
    <col min="5154" max="5367" width="9.140625" style="6"/>
    <col min="5368" max="5368" width="31.7109375" style="6" bestFit="1" customWidth="1"/>
    <col min="5369" max="5386" width="3.85546875" style="6" customWidth="1"/>
    <col min="5387" max="5387" width="6.7109375" style="6" customWidth="1"/>
    <col min="5388" max="5398" width="3.85546875" style="6" customWidth="1"/>
    <col min="5399" max="5399" width="5" style="6" bestFit="1" customWidth="1"/>
    <col min="5400" max="5400" width="4" style="6" customWidth="1"/>
    <col min="5401" max="5402" width="4" style="6" bestFit="1" customWidth="1"/>
    <col min="5403" max="5408" width="3.85546875" style="6" customWidth="1"/>
    <col min="5409" max="5409" width="50.5703125" style="6" bestFit="1" customWidth="1"/>
    <col min="5410" max="5623" width="9.140625" style="6"/>
    <col min="5624" max="5624" width="31.7109375" style="6" bestFit="1" customWidth="1"/>
    <col min="5625" max="5642" width="3.85546875" style="6" customWidth="1"/>
    <col min="5643" max="5643" width="6.7109375" style="6" customWidth="1"/>
    <col min="5644" max="5654" width="3.85546875" style="6" customWidth="1"/>
    <col min="5655" max="5655" width="5" style="6" bestFit="1" customWidth="1"/>
    <col min="5656" max="5656" width="4" style="6" customWidth="1"/>
    <col min="5657" max="5658" width="4" style="6" bestFit="1" customWidth="1"/>
    <col min="5659" max="5664" width="3.85546875" style="6" customWidth="1"/>
    <col min="5665" max="5665" width="50.5703125" style="6" bestFit="1" customWidth="1"/>
    <col min="5666" max="5879" width="9.140625" style="6"/>
    <col min="5880" max="5880" width="31.7109375" style="6" bestFit="1" customWidth="1"/>
    <col min="5881" max="5898" width="3.85546875" style="6" customWidth="1"/>
    <col min="5899" max="5899" width="6.7109375" style="6" customWidth="1"/>
    <col min="5900" max="5910" width="3.85546875" style="6" customWidth="1"/>
    <col min="5911" max="5911" width="5" style="6" bestFit="1" customWidth="1"/>
    <col min="5912" max="5912" width="4" style="6" customWidth="1"/>
    <col min="5913" max="5914" width="4" style="6" bestFit="1" customWidth="1"/>
    <col min="5915" max="5920" width="3.85546875" style="6" customWidth="1"/>
    <col min="5921" max="5921" width="50.5703125" style="6" bestFit="1" customWidth="1"/>
    <col min="5922" max="6135" width="9.140625" style="6"/>
    <col min="6136" max="6136" width="31.7109375" style="6" bestFit="1" customWidth="1"/>
    <col min="6137" max="6154" width="3.85546875" style="6" customWidth="1"/>
    <col min="6155" max="6155" width="6.7109375" style="6" customWidth="1"/>
    <col min="6156" max="6166" width="3.85546875" style="6" customWidth="1"/>
    <col min="6167" max="6167" width="5" style="6" bestFit="1" customWidth="1"/>
    <col min="6168" max="6168" width="4" style="6" customWidth="1"/>
    <col min="6169" max="6170" width="4" style="6" bestFit="1" customWidth="1"/>
    <col min="6171" max="6176" width="3.85546875" style="6" customWidth="1"/>
    <col min="6177" max="6177" width="50.5703125" style="6" bestFit="1" customWidth="1"/>
    <col min="6178" max="6391" width="9.140625" style="6"/>
    <col min="6392" max="6392" width="31.7109375" style="6" bestFit="1" customWidth="1"/>
    <col min="6393" max="6410" width="3.85546875" style="6" customWidth="1"/>
    <col min="6411" max="6411" width="6.7109375" style="6" customWidth="1"/>
    <col min="6412" max="6422" width="3.85546875" style="6" customWidth="1"/>
    <col min="6423" max="6423" width="5" style="6" bestFit="1" customWidth="1"/>
    <col min="6424" max="6424" width="4" style="6" customWidth="1"/>
    <col min="6425" max="6426" width="4" style="6" bestFit="1" customWidth="1"/>
    <col min="6427" max="6432" width="3.85546875" style="6" customWidth="1"/>
    <col min="6433" max="6433" width="50.5703125" style="6" bestFit="1" customWidth="1"/>
    <col min="6434" max="6647" width="9.140625" style="6"/>
    <col min="6648" max="6648" width="31.7109375" style="6" bestFit="1" customWidth="1"/>
    <col min="6649" max="6666" width="3.85546875" style="6" customWidth="1"/>
    <col min="6667" max="6667" width="6.7109375" style="6" customWidth="1"/>
    <col min="6668" max="6678" width="3.85546875" style="6" customWidth="1"/>
    <col min="6679" max="6679" width="5" style="6" bestFit="1" customWidth="1"/>
    <col min="6680" max="6680" width="4" style="6" customWidth="1"/>
    <col min="6681" max="6682" width="4" style="6" bestFit="1" customWidth="1"/>
    <col min="6683" max="6688" width="3.85546875" style="6" customWidth="1"/>
    <col min="6689" max="6689" width="50.5703125" style="6" bestFit="1" customWidth="1"/>
    <col min="6690" max="6903" width="9.140625" style="6"/>
    <col min="6904" max="6904" width="31.7109375" style="6" bestFit="1" customWidth="1"/>
    <col min="6905" max="6922" width="3.85546875" style="6" customWidth="1"/>
    <col min="6923" max="6923" width="6.7109375" style="6" customWidth="1"/>
    <col min="6924" max="6934" width="3.85546875" style="6" customWidth="1"/>
    <col min="6935" max="6935" width="5" style="6" bestFit="1" customWidth="1"/>
    <col min="6936" max="6936" width="4" style="6" customWidth="1"/>
    <col min="6937" max="6938" width="4" style="6" bestFit="1" customWidth="1"/>
    <col min="6939" max="6944" width="3.85546875" style="6" customWidth="1"/>
    <col min="6945" max="6945" width="50.5703125" style="6" bestFit="1" customWidth="1"/>
    <col min="6946" max="7159" width="9.140625" style="6"/>
    <col min="7160" max="7160" width="31.7109375" style="6" bestFit="1" customWidth="1"/>
    <col min="7161" max="7178" width="3.85546875" style="6" customWidth="1"/>
    <col min="7179" max="7179" width="6.7109375" style="6" customWidth="1"/>
    <col min="7180" max="7190" width="3.85546875" style="6" customWidth="1"/>
    <col min="7191" max="7191" width="5" style="6" bestFit="1" customWidth="1"/>
    <col min="7192" max="7192" width="4" style="6" customWidth="1"/>
    <col min="7193" max="7194" width="4" style="6" bestFit="1" customWidth="1"/>
    <col min="7195" max="7200" width="3.85546875" style="6" customWidth="1"/>
    <col min="7201" max="7201" width="50.5703125" style="6" bestFit="1" customWidth="1"/>
    <col min="7202" max="7415" width="9.140625" style="6"/>
    <col min="7416" max="7416" width="31.7109375" style="6" bestFit="1" customWidth="1"/>
    <col min="7417" max="7434" width="3.85546875" style="6" customWidth="1"/>
    <col min="7435" max="7435" width="6.7109375" style="6" customWidth="1"/>
    <col min="7436" max="7446" width="3.85546875" style="6" customWidth="1"/>
    <col min="7447" max="7447" width="5" style="6" bestFit="1" customWidth="1"/>
    <col min="7448" max="7448" width="4" style="6" customWidth="1"/>
    <col min="7449" max="7450" width="4" style="6" bestFit="1" customWidth="1"/>
    <col min="7451" max="7456" width="3.85546875" style="6" customWidth="1"/>
    <col min="7457" max="7457" width="50.5703125" style="6" bestFit="1" customWidth="1"/>
    <col min="7458" max="7671" width="9.140625" style="6"/>
    <col min="7672" max="7672" width="31.7109375" style="6" bestFit="1" customWidth="1"/>
    <col min="7673" max="7690" width="3.85546875" style="6" customWidth="1"/>
    <col min="7691" max="7691" width="6.7109375" style="6" customWidth="1"/>
    <col min="7692" max="7702" width="3.85546875" style="6" customWidth="1"/>
    <col min="7703" max="7703" width="5" style="6" bestFit="1" customWidth="1"/>
    <col min="7704" max="7704" width="4" style="6" customWidth="1"/>
    <col min="7705" max="7706" width="4" style="6" bestFit="1" customWidth="1"/>
    <col min="7707" max="7712" width="3.85546875" style="6" customWidth="1"/>
    <col min="7713" max="7713" width="50.5703125" style="6" bestFit="1" customWidth="1"/>
    <col min="7714" max="7927" width="9.140625" style="6"/>
    <col min="7928" max="7928" width="31.7109375" style="6" bestFit="1" customWidth="1"/>
    <col min="7929" max="7946" width="3.85546875" style="6" customWidth="1"/>
    <col min="7947" max="7947" width="6.7109375" style="6" customWidth="1"/>
    <col min="7948" max="7958" width="3.85546875" style="6" customWidth="1"/>
    <col min="7959" max="7959" width="5" style="6" bestFit="1" customWidth="1"/>
    <col min="7960" max="7960" width="4" style="6" customWidth="1"/>
    <col min="7961" max="7962" width="4" style="6" bestFit="1" customWidth="1"/>
    <col min="7963" max="7968" width="3.85546875" style="6" customWidth="1"/>
    <col min="7969" max="7969" width="50.5703125" style="6" bestFit="1" customWidth="1"/>
    <col min="7970" max="8183" width="9.140625" style="6"/>
    <col min="8184" max="8184" width="31.7109375" style="6" bestFit="1" customWidth="1"/>
    <col min="8185" max="8202" width="3.85546875" style="6" customWidth="1"/>
    <col min="8203" max="8203" width="6.7109375" style="6" customWidth="1"/>
    <col min="8204" max="8214" width="3.85546875" style="6" customWidth="1"/>
    <col min="8215" max="8215" width="5" style="6" bestFit="1" customWidth="1"/>
    <col min="8216" max="8216" width="4" style="6" customWidth="1"/>
    <col min="8217" max="8218" width="4" style="6" bestFit="1" customWidth="1"/>
    <col min="8219" max="8224" width="3.85546875" style="6" customWidth="1"/>
    <col min="8225" max="8225" width="50.5703125" style="6" bestFit="1" customWidth="1"/>
    <col min="8226" max="8439" width="9.140625" style="6"/>
    <col min="8440" max="8440" width="31.7109375" style="6" bestFit="1" customWidth="1"/>
    <col min="8441" max="8458" width="3.85546875" style="6" customWidth="1"/>
    <col min="8459" max="8459" width="6.7109375" style="6" customWidth="1"/>
    <col min="8460" max="8470" width="3.85546875" style="6" customWidth="1"/>
    <col min="8471" max="8471" width="5" style="6" bestFit="1" customWidth="1"/>
    <col min="8472" max="8472" width="4" style="6" customWidth="1"/>
    <col min="8473" max="8474" width="4" style="6" bestFit="1" customWidth="1"/>
    <col min="8475" max="8480" width="3.85546875" style="6" customWidth="1"/>
    <col min="8481" max="8481" width="50.5703125" style="6" bestFit="1" customWidth="1"/>
    <col min="8482" max="8695" width="9.140625" style="6"/>
    <col min="8696" max="8696" width="31.7109375" style="6" bestFit="1" customWidth="1"/>
    <col min="8697" max="8714" width="3.85546875" style="6" customWidth="1"/>
    <col min="8715" max="8715" width="6.7109375" style="6" customWidth="1"/>
    <col min="8716" max="8726" width="3.85546875" style="6" customWidth="1"/>
    <col min="8727" max="8727" width="5" style="6" bestFit="1" customWidth="1"/>
    <col min="8728" max="8728" width="4" style="6" customWidth="1"/>
    <col min="8729" max="8730" width="4" style="6" bestFit="1" customWidth="1"/>
    <col min="8731" max="8736" width="3.85546875" style="6" customWidth="1"/>
    <col min="8737" max="8737" width="50.5703125" style="6" bestFit="1" customWidth="1"/>
    <col min="8738" max="8951" width="9.140625" style="6"/>
    <col min="8952" max="8952" width="31.7109375" style="6" bestFit="1" customWidth="1"/>
    <col min="8953" max="8970" width="3.85546875" style="6" customWidth="1"/>
    <col min="8971" max="8971" width="6.7109375" style="6" customWidth="1"/>
    <col min="8972" max="8982" width="3.85546875" style="6" customWidth="1"/>
    <col min="8983" max="8983" width="5" style="6" bestFit="1" customWidth="1"/>
    <col min="8984" max="8984" width="4" style="6" customWidth="1"/>
    <col min="8985" max="8986" width="4" style="6" bestFit="1" customWidth="1"/>
    <col min="8987" max="8992" width="3.85546875" style="6" customWidth="1"/>
    <col min="8993" max="8993" width="50.5703125" style="6" bestFit="1" customWidth="1"/>
    <col min="8994" max="9207" width="9.140625" style="6"/>
    <col min="9208" max="9208" width="31.7109375" style="6" bestFit="1" customWidth="1"/>
    <col min="9209" max="9226" width="3.85546875" style="6" customWidth="1"/>
    <col min="9227" max="9227" width="6.7109375" style="6" customWidth="1"/>
    <col min="9228" max="9238" width="3.85546875" style="6" customWidth="1"/>
    <col min="9239" max="9239" width="5" style="6" bestFit="1" customWidth="1"/>
    <col min="9240" max="9240" width="4" style="6" customWidth="1"/>
    <col min="9241" max="9242" width="4" style="6" bestFit="1" customWidth="1"/>
    <col min="9243" max="9248" width="3.85546875" style="6" customWidth="1"/>
    <col min="9249" max="9249" width="50.5703125" style="6" bestFit="1" customWidth="1"/>
    <col min="9250" max="9463" width="9.140625" style="6"/>
    <col min="9464" max="9464" width="31.7109375" style="6" bestFit="1" customWidth="1"/>
    <col min="9465" max="9482" width="3.85546875" style="6" customWidth="1"/>
    <col min="9483" max="9483" width="6.7109375" style="6" customWidth="1"/>
    <col min="9484" max="9494" width="3.85546875" style="6" customWidth="1"/>
    <col min="9495" max="9495" width="5" style="6" bestFit="1" customWidth="1"/>
    <col min="9496" max="9496" width="4" style="6" customWidth="1"/>
    <col min="9497" max="9498" width="4" style="6" bestFit="1" customWidth="1"/>
    <col min="9499" max="9504" width="3.85546875" style="6" customWidth="1"/>
    <col min="9505" max="9505" width="50.5703125" style="6" bestFit="1" customWidth="1"/>
    <col min="9506" max="9719" width="9.140625" style="6"/>
    <col min="9720" max="9720" width="31.7109375" style="6" bestFit="1" customWidth="1"/>
    <col min="9721" max="9738" width="3.85546875" style="6" customWidth="1"/>
    <col min="9739" max="9739" width="6.7109375" style="6" customWidth="1"/>
    <col min="9740" max="9750" width="3.85546875" style="6" customWidth="1"/>
    <col min="9751" max="9751" width="5" style="6" bestFit="1" customWidth="1"/>
    <col min="9752" max="9752" width="4" style="6" customWidth="1"/>
    <col min="9753" max="9754" width="4" style="6" bestFit="1" customWidth="1"/>
    <col min="9755" max="9760" width="3.85546875" style="6" customWidth="1"/>
    <col min="9761" max="9761" width="50.5703125" style="6" bestFit="1" customWidth="1"/>
    <col min="9762" max="9975" width="9.140625" style="6"/>
    <col min="9976" max="9976" width="31.7109375" style="6" bestFit="1" customWidth="1"/>
    <col min="9977" max="9994" width="3.85546875" style="6" customWidth="1"/>
    <col min="9995" max="9995" width="6.7109375" style="6" customWidth="1"/>
    <col min="9996" max="10006" width="3.85546875" style="6" customWidth="1"/>
    <col min="10007" max="10007" width="5" style="6" bestFit="1" customWidth="1"/>
    <col min="10008" max="10008" width="4" style="6" customWidth="1"/>
    <col min="10009" max="10010" width="4" style="6" bestFit="1" customWidth="1"/>
    <col min="10011" max="10016" width="3.85546875" style="6" customWidth="1"/>
    <col min="10017" max="10017" width="50.5703125" style="6" bestFit="1" customWidth="1"/>
    <col min="10018" max="10231" width="9.140625" style="6"/>
    <col min="10232" max="10232" width="31.7109375" style="6" bestFit="1" customWidth="1"/>
    <col min="10233" max="10250" width="3.85546875" style="6" customWidth="1"/>
    <col min="10251" max="10251" width="6.7109375" style="6" customWidth="1"/>
    <col min="10252" max="10262" width="3.85546875" style="6" customWidth="1"/>
    <col min="10263" max="10263" width="5" style="6" bestFit="1" customWidth="1"/>
    <col min="10264" max="10264" width="4" style="6" customWidth="1"/>
    <col min="10265" max="10266" width="4" style="6" bestFit="1" customWidth="1"/>
    <col min="10267" max="10272" width="3.85546875" style="6" customWidth="1"/>
    <col min="10273" max="10273" width="50.5703125" style="6" bestFit="1" customWidth="1"/>
    <col min="10274" max="10487" width="9.140625" style="6"/>
    <col min="10488" max="10488" width="31.7109375" style="6" bestFit="1" customWidth="1"/>
    <col min="10489" max="10506" width="3.85546875" style="6" customWidth="1"/>
    <col min="10507" max="10507" width="6.7109375" style="6" customWidth="1"/>
    <col min="10508" max="10518" width="3.85546875" style="6" customWidth="1"/>
    <col min="10519" max="10519" width="5" style="6" bestFit="1" customWidth="1"/>
    <col min="10520" max="10520" width="4" style="6" customWidth="1"/>
    <col min="10521" max="10522" width="4" style="6" bestFit="1" customWidth="1"/>
    <col min="10523" max="10528" width="3.85546875" style="6" customWidth="1"/>
    <col min="10529" max="10529" width="50.5703125" style="6" bestFit="1" customWidth="1"/>
    <col min="10530" max="10743" width="9.140625" style="6"/>
    <col min="10744" max="10744" width="31.7109375" style="6" bestFit="1" customWidth="1"/>
    <col min="10745" max="10762" width="3.85546875" style="6" customWidth="1"/>
    <col min="10763" max="10763" width="6.7109375" style="6" customWidth="1"/>
    <col min="10764" max="10774" width="3.85546875" style="6" customWidth="1"/>
    <col min="10775" max="10775" width="5" style="6" bestFit="1" customWidth="1"/>
    <col min="10776" max="10776" width="4" style="6" customWidth="1"/>
    <col min="10777" max="10778" width="4" style="6" bestFit="1" customWidth="1"/>
    <col min="10779" max="10784" width="3.85546875" style="6" customWidth="1"/>
    <col min="10785" max="10785" width="50.5703125" style="6" bestFit="1" customWidth="1"/>
    <col min="10786" max="10999" width="9.140625" style="6"/>
    <col min="11000" max="11000" width="31.7109375" style="6" bestFit="1" customWidth="1"/>
    <col min="11001" max="11018" width="3.85546875" style="6" customWidth="1"/>
    <col min="11019" max="11019" width="6.7109375" style="6" customWidth="1"/>
    <col min="11020" max="11030" width="3.85546875" style="6" customWidth="1"/>
    <col min="11031" max="11031" width="5" style="6" bestFit="1" customWidth="1"/>
    <col min="11032" max="11032" width="4" style="6" customWidth="1"/>
    <col min="11033" max="11034" width="4" style="6" bestFit="1" customWidth="1"/>
    <col min="11035" max="11040" width="3.85546875" style="6" customWidth="1"/>
    <col min="11041" max="11041" width="50.5703125" style="6" bestFit="1" customWidth="1"/>
    <col min="11042" max="11255" width="9.140625" style="6"/>
    <col min="11256" max="11256" width="31.7109375" style="6" bestFit="1" customWidth="1"/>
    <col min="11257" max="11274" width="3.85546875" style="6" customWidth="1"/>
    <col min="11275" max="11275" width="6.7109375" style="6" customWidth="1"/>
    <col min="11276" max="11286" width="3.85546875" style="6" customWidth="1"/>
    <col min="11287" max="11287" width="5" style="6" bestFit="1" customWidth="1"/>
    <col min="11288" max="11288" width="4" style="6" customWidth="1"/>
    <col min="11289" max="11290" width="4" style="6" bestFit="1" customWidth="1"/>
    <col min="11291" max="11296" width="3.85546875" style="6" customWidth="1"/>
    <col min="11297" max="11297" width="50.5703125" style="6" bestFit="1" customWidth="1"/>
    <col min="11298" max="11511" width="9.140625" style="6"/>
    <col min="11512" max="11512" width="31.7109375" style="6" bestFit="1" customWidth="1"/>
    <col min="11513" max="11530" width="3.85546875" style="6" customWidth="1"/>
    <col min="11531" max="11531" width="6.7109375" style="6" customWidth="1"/>
    <col min="11532" max="11542" width="3.85546875" style="6" customWidth="1"/>
    <col min="11543" max="11543" width="5" style="6" bestFit="1" customWidth="1"/>
    <col min="11544" max="11544" width="4" style="6" customWidth="1"/>
    <col min="11545" max="11546" width="4" style="6" bestFit="1" customWidth="1"/>
    <col min="11547" max="11552" width="3.85546875" style="6" customWidth="1"/>
    <col min="11553" max="11553" width="50.5703125" style="6" bestFit="1" customWidth="1"/>
    <col min="11554" max="11767" width="9.140625" style="6"/>
    <col min="11768" max="11768" width="31.7109375" style="6" bestFit="1" customWidth="1"/>
    <col min="11769" max="11786" width="3.85546875" style="6" customWidth="1"/>
    <col min="11787" max="11787" width="6.7109375" style="6" customWidth="1"/>
    <col min="11788" max="11798" width="3.85546875" style="6" customWidth="1"/>
    <col min="11799" max="11799" width="5" style="6" bestFit="1" customWidth="1"/>
    <col min="11800" max="11800" width="4" style="6" customWidth="1"/>
    <col min="11801" max="11802" width="4" style="6" bestFit="1" customWidth="1"/>
    <col min="11803" max="11808" width="3.85546875" style="6" customWidth="1"/>
    <col min="11809" max="11809" width="50.5703125" style="6" bestFit="1" customWidth="1"/>
    <col min="11810" max="12023" width="9.140625" style="6"/>
    <col min="12024" max="12024" width="31.7109375" style="6" bestFit="1" customWidth="1"/>
    <col min="12025" max="12042" width="3.85546875" style="6" customWidth="1"/>
    <col min="12043" max="12043" width="6.7109375" style="6" customWidth="1"/>
    <col min="12044" max="12054" width="3.85546875" style="6" customWidth="1"/>
    <col min="12055" max="12055" width="5" style="6" bestFit="1" customWidth="1"/>
    <col min="12056" max="12056" width="4" style="6" customWidth="1"/>
    <col min="12057" max="12058" width="4" style="6" bestFit="1" customWidth="1"/>
    <col min="12059" max="12064" width="3.85546875" style="6" customWidth="1"/>
    <col min="12065" max="12065" width="50.5703125" style="6" bestFit="1" customWidth="1"/>
    <col min="12066" max="12279" width="9.140625" style="6"/>
    <col min="12280" max="12280" width="31.7109375" style="6" bestFit="1" customWidth="1"/>
    <col min="12281" max="12298" width="3.85546875" style="6" customWidth="1"/>
    <col min="12299" max="12299" width="6.7109375" style="6" customWidth="1"/>
    <col min="12300" max="12310" width="3.85546875" style="6" customWidth="1"/>
    <col min="12311" max="12311" width="5" style="6" bestFit="1" customWidth="1"/>
    <col min="12312" max="12312" width="4" style="6" customWidth="1"/>
    <col min="12313" max="12314" width="4" style="6" bestFit="1" customWidth="1"/>
    <col min="12315" max="12320" width="3.85546875" style="6" customWidth="1"/>
    <col min="12321" max="12321" width="50.5703125" style="6" bestFit="1" customWidth="1"/>
    <col min="12322" max="12535" width="9.140625" style="6"/>
    <col min="12536" max="12536" width="31.7109375" style="6" bestFit="1" customWidth="1"/>
    <col min="12537" max="12554" width="3.85546875" style="6" customWidth="1"/>
    <col min="12555" max="12555" width="6.7109375" style="6" customWidth="1"/>
    <col min="12556" max="12566" width="3.85546875" style="6" customWidth="1"/>
    <col min="12567" max="12567" width="5" style="6" bestFit="1" customWidth="1"/>
    <col min="12568" max="12568" width="4" style="6" customWidth="1"/>
    <col min="12569" max="12570" width="4" style="6" bestFit="1" customWidth="1"/>
    <col min="12571" max="12576" width="3.85546875" style="6" customWidth="1"/>
    <col min="12577" max="12577" width="50.5703125" style="6" bestFit="1" customWidth="1"/>
    <col min="12578" max="12791" width="9.140625" style="6"/>
    <col min="12792" max="12792" width="31.7109375" style="6" bestFit="1" customWidth="1"/>
    <col min="12793" max="12810" width="3.85546875" style="6" customWidth="1"/>
    <col min="12811" max="12811" width="6.7109375" style="6" customWidth="1"/>
    <col min="12812" max="12822" width="3.85546875" style="6" customWidth="1"/>
    <col min="12823" max="12823" width="5" style="6" bestFit="1" customWidth="1"/>
    <col min="12824" max="12824" width="4" style="6" customWidth="1"/>
    <col min="12825" max="12826" width="4" style="6" bestFit="1" customWidth="1"/>
    <col min="12827" max="12832" width="3.85546875" style="6" customWidth="1"/>
    <col min="12833" max="12833" width="50.5703125" style="6" bestFit="1" customWidth="1"/>
    <col min="12834" max="13047" width="9.140625" style="6"/>
    <col min="13048" max="13048" width="31.7109375" style="6" bestFit="1" customWidth="1"/>
    <col min="13049" max="13066" width="3.85546875" style="6" customWidth="1"/>
    <col min="13067" max="13067" width="6.7109375" style="6" customWidth="1"/>
    <col min="13068" max="13078" width="3.85546875" style="6" customWidth="1"/>
    <col min="13079" max="13079" width="5" style="6" bestFit="1" customWidth="1"/>
    <col min="13080" max="13080" width="4" style="6" customWidth="1"/>
    <col min="13081" max="13082" width="4" style="6" bestFit="1" customWidth="1"/>
    <col min="13083" max="13088" width="3.85546875" style="6" customWidth="1"/>
    <col min="13089" max="13089" width="50.5703125" style="6" bestFit="1" customWidth="1"/>
    <col min="13090" max="13303" width="9.140625" style="6"/>
    <col min="13304" max="13304" width="31.7109375" style="6" bestFit="1" customWidth="1"/>
    <col min="13305" max="13322" width="3.85546875" style="6" customWidth="1"/>
    <col min="13323" max="13323" width="6.7109375" style="6" customWidth="1"/>
    <col min="13324" max="13334" width="3.85546875" style="6" customWidth="1"/>
    <col min="13335" max="13335" width="5" style="6" bestFit="1" customWidth="1"/>
    <col min="13336" max="13336" width="4" style="6" customWidth="1"/>
    <col min="13337" max="13338" width="4" style="6" bestFit="1" customWidth="1"/>
    <col min="13339" max="13344" width="3.85546875" style="6" customWidth="1"/>
    <col min="13345" max="13345" width="50.5703125" style="6" bestFit="1" customWidth="1"/>
    <col min="13346" max="13559" width="9.140625" style="6"/>
    <col min="13560" max="13560" width="31.7109375" style="6" bestFit="1" customWidth="1"/>
    <col min="13561" max="13578" width="3.85546875" style="6" customWidth="1"/>
    <col min="13579" max="13579" width="6.7109375" style="6" customWidth="1"/>
    <col min="13580" max="13590" width="3.85546875" style="6" customWidth="1"/>
    <col min="13591" max="13591" width="5" style="6" bestFit="1" customWidth="1"/>
    <col min="13592" max="13592" width="4" style="6" customWidth="1"/>
    <col min="13593" max="13594" width="4" style="6" bestFit="1" customWidth="1"/>
    <col min="13595" max="13600" width="3.85546875" style="6" customWidth="1"/>
    <col min="13601" max="13601" width="50.5703125" style="6" bestFit="1" customWidth="1"/>
    <col min="13602" max="13815" width="9.140625" style="6"/>
    <col min="13816" max="13816" width="31.7109375" style="6" bestFit="1" customWidth="1"/>
    <col min="13817" max="13834" width="3.85546875" style="6" customWidth="1"/>
    <col min="13835" max="13835" width="6.7109375" style="6" customWidth="1"/>
    <col min="13836" max="13846" width="3.85546875" style="6" customWidth="1"/>
    <col min="13847" max="13847" width="5" style="6" bestFit="1" customWidth="1"/>
    <col min="13848" max="13848" width="4" style="6" customWidth="1"/>
    <col min="13849" max="13850" width="4" style="6" bestFit="1" customWidth="1"/>
    <col min="13851" max="13856" width="3.85546875" style="6" customWidth="1"/>
    <col min="13857" max="13857" width="50.5703125" style="6" bestFit="1" customWidth="1"/>
    <col min="13858" max="14071" width="9.140625" style="6"/>
    <col min="14072" max="14072" width="31.7109375" style="6" bestFit="1" customWidth="1"/>
    <col min="14073" max="14090" width="3.85546875" style="6" customWidth="1"/>
    <col min="14091" max="14091" width="6.7109375" style="6" customWidth="1"/>
    <col min="14092" max="14102" width="3.85546875" style="6" customWidth="1"/>
    <col min="14103" max="14103" width="5" style="6" bestFit="1" customWidth="1"/>
    <col min="14104" max="14104" width="4" style="6" customWidth="1"/>
    <col min="14105" max="14106" width="4" style="6" bestFit="1" customWidth="1"/>
    <col min="14107" max="14112" width="3.85546875" style="6" customWidth="1"/>
    <col min="14113" max="14113" width="50.5703125" style="6" bestFit="1" customWidth="1"/>
    <col min="14114" max="14327" width="9.140625" style="6"/>
    <col min="14328" max="14328" width="31.7109375" style="6" bestFit="1" customWidth="1"/>
    <col min="14329" max="14346" width="3.85546875" style="6" customWidth="1"/>
    <col min="14347" max="14347" width="6.7109375" style="6" customWidth="1"/>
    <col min="14348" max="14358" width="3.85546875" style="6" customWidth="1"/>
    <col min="14359" max="14359" width="5" style="6" bestFit="1" customWidth="1"/>
    <col min="14360" max="14360" width="4" style="6" customWidth="1"/>
    <col min="14361" max="14362" width="4" style="6" bestFit="1" customWidth="1"/>
    <col min="14363" max="14368" width="3.85546875" style="6" customWidth="1"/>
    <col min="14369" max="14369" width="50.5703125" style="6" bestFit="1" customWidth="1"/>
    <col min="14370" max="14583" width="9.140625" style="6"/>
    <col min="14584" max="14584" width="31.7109375" style="6" bestFit="1" customWidth="1"/>
    <col min="14585" max="14602" width="3.85546875" style="6" customWidth="1"/>
    <col min="14603" max="14603" width="6.7109375" style="6" customWidth="1"/>
    <col min="14604" max="14614" width="3.85546875" style="6" customWidth="1"/>
    <col min="14615" max="14615" width="5" style="6" bestFit="1" customWidth="1"/>
    <col min="14616" max="14616" width="4" style="6" customWidth="1"/>
    <col min="14617" max="14618" width="4" style="6" bestFit="1" customWidth="1"/>
    <col min="14619" max="14624" width="3.85546875" style="6" customWidth="1"/>
    <col min="14625" max="14625" width="50.5703125" style="6" bestFit="1" customWidth="1"/>
    <col min="14626" max="14839" width="9.140625" style="6"/>
    <col min="14840" max="14840" width="31.7109375" style="6" bestFit="1" customWidth="1"/>
    <col min="14841" max="14858" width="3.85546875" style="6" customWidth="1"/>
    <col min="14859" max="14859" width="6.7109375" style="6" customWidth="1"/>
    <col min="14860" max="14870" width="3.85546875" style="6" customWidth="1"/>
    <col min="14871" max="14871" width="5" style="6" bestFit="1" customWidth="1"/>
    <col min="14872" max="14872" width="4" style="6" customWidth="1"/>
    <col min="14873" max="14874" width="4" style="6" bestFit="1" customWidth="1"/>
    <col min="14875" max="14880" width="3.85546875" style="6" customWidth="1"/>
    <col min="14881" max="14881" width="50.5703125" style="6" bestFit="1" customWidth="1"/>
    <col min="14882" max="15095" width="9.140625" style="6"/>
    <col min="15096" max="15096" width="31.7109375" style="6" bestFit="1" customWidth="1"/>
    <col min="15097" max="15114" width="3.85546875" style="6" customWidth="1"/>
    <col min="15115" max="15115" width="6.7109375" style="6" customWidth="1"/>
    <col min="15116" max="15126" width="3.85546875" style="6" customWidth="1"/>
    <col min="15127" max="15127" width="5" style="6" bestFit="1" customWidth="1"/>
    <col min="15128" max="15128" width="4" style="6" customWidth="1"/>
    <col min="15129" max="15130" width="4" style="6" bestFit="1" customWidth="1"/>
    <col min="15131" max="15136" width="3.85546875" style="6" customWidth="1"/>
    <col min="15137" max="15137" width="50.5703125" style="6" bestFit="1" customWidth="1"/>
    <col min="15138" max="15351" width="9.140625" style="6"/>
    <col min="15352" max="15352" width="31.7109375" style="6" bestFit="1" customWidth="1"/>
    <col min="15353" max="15370" width="3.85546875" style="6" customWidth="1"/>
    <col min="15371" max="15371" width="6.7109375" style="6" customWidth="1"/>
    <col min="15372" max="15382" width="3.85546875" style="6" customWidth="1"/>
    <col min="15383" max="15383" width="5" style="6" bestFit="1" customWidth="1"/>
    <col min="15384" max="15384" width="4" style="6" customWidth="1"/>
    <col min="15385" max="15386" width="4" style="6" bestFit="1" customWidth="1"/>
    <col min="15387" max="15392" width="3.85546875" style="6" customWidth="1"/>
    <col min="15393" max="15393" width="50.5703125" style="6" bestFit="1" customWidth="1"/>
    <col min="15394" max="15607" width="9.140625" style="6"/>
    <col min="15608" max="15608" width="31.7109375" style="6" bestFit="1" customWidth="1"/>
    <col min="15609" max="15626" width="3.85546875" style="6" customWidth="1"/>
    <col min="15627" max="15627" width="6.7109375" style="6" customWidth="1"/>
    <col min="15628" max="15638" width="3.85546875" style="6" customWidth="1"/>
    <col min="15639" max="15639" width="5" style="6" bestFit="1" customWidth="1"/>
    <col min="15640" max="15640" width="4" style="6" customWidth="1"/>
    <col min="15641" max="15642" width="4" style="6" bestFit="1" customWidth="1"/>
    <col min="15643" max="15648" width="3.85546875" style="6" customWidth="1"/>
    <col min="15649" max="15649" width="50.5703125" style="6" bestFit="1" customWidth="1"/>
    <col min="15650" max="15863" width="9.140625" style="6"/>
    <col min="15864" max="15864" width="31.7109375" style="6" bestFit="1" customWidth="1"/>
    <col min="15865" max="15882" width="3.85546875" style="6" customWidth="1"/>
    <col min="15883" max="15883" width="6.7109375" style="6" customWidth="1"/>
    <col min="15884" max="15894" width="3.85546875" style="6" customWidth="1"/>
    <col min="15895" max="15895" width="5" style="6" bestFit="1" customWidth="1"/>
    <col min="15896" max="15896" width="4" style="6" customWidth="1"/>
    <col min="15897" max="15898" width="4" style="6" bestFit="1" customWidth="1"/>
    <col min="15899" max="15904" width="3.85546875" style="6" customWidth="1"/>
    <col min="15905" max="15905" width="50.5703125" style="6" bestFit="1" customWidth="1"/>
    <col min="15906" max="16119" width="9.140625" style="6"/>
    <col min="16120" max="16120" width="31.7109375" style="6" bestFit="1" customWidth="1"/>
    <col min="16121" max="16138" width="3.85546875" style="6" customWidth="1"/>
    <col min="16139" max="16139" width="6.7109375" style="6" customWidth="1"/>
    <col min="16140" max="16150" width="3.85546875" style="6" customWidth="1"/>
    <col min="16151" max="16151" width="5" style="6" bestFit="1" customWidth="1"/>
    <col min="16152" max="16152" width="4" style="6" customWidth="1"/>
    <col min="16153" max="16154" width="4" style="6" bestFit="1" customWidth="1"/>
    <col min="16155" max="16160" width="3.85546875" style="6" customWidth="1"/>
    <col min="16161" max="16161" width="50.5703125" style="6" bestFit="1" customWidth="1"/>
    <col min="16162" max="16384" width="9.140625" style="6"/>
  </cols>
  <sheetData>
    <row r="1" spans="1:39" ht="13.5" thickBot="1" x14ac:dyDescent="0.25">
      <c r="A1" s="441" t="s">
        <v>188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9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9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  <c r="AM3" s="22"/>
    </row>
    <row r="4" spans="1:39" s="45" customFormat="1" x14ac:dyDescent="0.2">
      <c r="A4" s="492" t="s">
        <v>0</v>
      </c>
      <c r="B4" s="494" t="s">
        <v>1</v>
      </c>
      <c r="C4" s="495"/>
      <c r="D4" s="496"/>
      <c r="E4" s="489" t="s">
        <v>2</v>
      </c>
      <c r="F4" s="495"/>
      <c r="G4" s="496"/>
      <c r="H4" s="489" t="s">
        <v>3</v>
      </c>
      <c r="I4" s="495"/>
      <c r="J4" s="496"/>
      <c r="K4" s="489" t="s">
        <v>4</v>
      </c>
      <c r="L4" s="490"/>
      <c r="M4" s="491"/>
      <c r="N4" s="489" t="s">
        <v>5</v>
      </c>
      <c r="O4" s="490"/>
      <c r="P4" s="491"/>
      <c r="Q4" s="489" t="s">
        <v>6</v>
      </c>
      <c r="R4" s="490"/>
      <c r="S4" s="491"/>
      <c r="T4" s="489" t="s">
        <v>7</v>
      </c>
      <c r="U4" s="490"/>
      <c r="V4" s="491"/>
      <c r="W4" s="489" t="s">
        <v>8</v>
      </c>
      <c r="X4" s="490"/>
      <c r="Y4" s="491"/>
      <c r="Z4" s="497" t="s">
        <v>9</v>
      </c>
      <c r="AA4" s="498"/>
      <c r="AB4" s="499"/>
      <c r="AC4" s="497" t="s">
        <v>10</v>
      </c>
      <c r="AD4" s="498"/>
      <c r="AE4" s="499"/>
      <c r="AF4" s="500" t="s">
        <v>11</v>
      </c>
      <c r="AG4" s="502" t="s">
        <v>12</v>
      </c>
      <c r="AH4" s="44"/>
    </row>
    <row r="5" spans="1:39" s="45" customFormat="1" ht="13.5" thickBot="1" x14ac:dyDescent="0.25">
      <c r="A5" s="493"/>
      <c r="B5" s="179" t="s">
        <v>11</v>
      </c>
      <c r="C5" s="180"/>
      <c r="D5" s="30" t="s">
        <v>12</v>
      </c>
      <c r="E5" s="179" t="s">
        <v>11</v>
      </c>
      <c r="F5" s="180"/>
      <c r="G5" s="30" t="s">
        <v>12</v>
      </c>
      <c r="H5" s="179" t="s">
        <v>11</v>
      </c>
      <c r="I5" s="180"/>
      <c r="J5" s="30" t="s">
        <v>12</v>
      </c>
      <c r="K5" s="179" t="s">
        <v>11</v>
      </c>
      <c r="L5" s="180"/>
      <c r="M5" s="30" t="s">
        <v>12</v>
      </c>
      <c r="N5" s="179" t="s">
        <v>11</v>
      </c>
      <c r="O5" s="180"/>
      <c r="P5" s="30" t="s">
        <v>12</v>
      </c>
      <c r="Q5" s="179" t="s">
        <v>11</v>
      </c>
      <c r="R5" s="180"/>
      <c r="S5" s="30" t="s">
        <v>12</v>
      </c>
      <c r="T5" s="28" t="s">
        <v>11</v>
      </c>
      <c r="U5" s="29"/>
      <c r="V5" s="30" t="s">
        <v>12</v>
      </c>
      <c r="W5" s="28" t="s">
        <v>11</v>
      </c>
      <c r="X5" s="29"/>
      <c r="Y5" s="30" t="s">
        <v>12</v>
      </c>
      <c r="Z5" s="229" t="s">
        <v>11</v>
      </c>
      <c r="AA5" s="230"/>
      <c r="AB5" s="231" t="s">
        <v>12</v>
      </c>
      <c r="AC5" s="229" t="s">
        <v>11</v>
      </c>
      <c r="AD5" s="230"/>
      <c r="AE5" s="231" t="s">
        <v>12</v>
      </c>
      <c r="AF5" s="501"/>
      <c r="AG5" s="503"/>
      <c r="AH5" s="44"/>
    </row>
    <row r="6" spans="1:39" s="45" customFormat="1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166">
        <v>2</v>
      </c>
      <c r="I6" s="167" t="s">
        <v>45</v>
      </c>
      <c r="J6" s="192">
        <v>3</v>
      </c>
      <c r="K6" s="73">
        <v>2</v>
      </c>
      <c r="L6" s="74" t="s">
        <v>45</v>
      </c>
      <c r="M6" s="191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195"/>
      <c r="W6" s="193"/>
      <c r="X6" s="196"/>
      <c r="Y6" s="197"/>
      <c r="Z6" s="232"/>
      <c r="AA6" s="233"/>
      <c r="AB6" s="234"/>
      <c r="AC6" s="232"/>
      <c r="AD6" s="233"/>
      <c r="AE6" s="234"/>
      <c r="AF6" s="65">
        <f>15*(B6+E6+H6+K6+N6+Q6+T6+W6+Z6+AC6)</f>
        <v>180</v>
      </c>
      <c r="AG6" s="198">
        <f>D6+G6+J6+M6+P6+S6+V6+Y6+AB6+AE6</f>
        <v>18</v>
      </c>
    </row>
    <row r="7" spans="1:39" s="45" customFormat="1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0"/>
      <c r="I7" s="69"/>
      <c r="J7" s="134"/>
      <c r="K7" s="70"/>
      <c r="L7" s="69"/>
      <c r="M7" s="134"/>
      <c r="N7" s="70"/>
      <c r="O7" s="69"/>
      <c r="P7" s="134"/>
      <c r="Q7" s="70"/>
      <c r="R7" s="69" t="s">
        <v>29</v>
      </c>
      <c r="S7" s="134">
        <v>0</v>
      </c>
      <c r="T7" s="193"/>
      <c r="U7" s="194"/>
      <c r="V7" s="195"/>
      <c r="W7" s="193"/>
      <c r="X7" s="196"/>
      <c r="Y7" s="197"/>
      <c r="Z7" s="232"/>
      <c r="AA7" s="233"/>
      <c r="AB7" s="234"/>
      <c r="AC7" s="232"/>
      <c r="AD7" s="233"/>
      <c r="AE7" s="234"/>
      <c r="AF7" s="65">
        <f t="shared" ref="AF7:AF15" si="0">15*(B7+E7+H7+K7+N7+Q7+T7+W7+Z7+AC7)</f>
        <v>0</v>
      </c>
      <c r="AG7" s="199">
        <f t="shared" ref="AG7:AG15" si="1">D7+G7+J7+M7+P7+S7+V7+Y7+AB7+AE7</f>
        <v>0</v>
      </c>
    </row>
    <row r="8" spans="1:39" s="45" customFormat="1" ht="12.75" customHeight="1" x14ac:dyDescent="0.2">
      <c r="A8" s="67" t="s">
        <v>16</v>
      </c>
      <c r="B8" s="70">
        <v>1</v>
      </c>
      <c r="C8" s="69" t="s">
        <v>45</v>
      </c>
      <c r="D8" s="134">
        <v>1</v>
      </c>
      <c r="E8" s="70">
        <v>1</v>
      </c>
      <c r="F8" s="69" t="s">
        <v>13</v>
      </c>
      <c r="G8" s="134">
        <v>1</v>
      </c>
      <c r="H8" s="70"/>
      <c r="I8" s="69"/>
      <c r="J8" s="134"/>
      <c r="K8" s="70"/>
      <c r="L8" s="69"/>
      <c r="M8" s="134"/>
      <c r="N8" s="70"/>
      <c r="O8" s="69"/>
      <c r="P8" s="134"/>
      <c r="Q8" s="70"/>
      <c r="R8" s="69"/>
      <c r="S8" s="134"/>
      <c r="T8" s="200"/>
      <c r="U8" s="201"/>
      <c r="V8" s="202"/>
      <c r="W8" s="200"/>
      <c r="X8" s="203"/>
      <c r="Y8" s="204"/>
      <c r="Z8" s="235"/>
      <c r="AA8" s="236"/>
      <c r="AB8" s="237"/>
      <c r="AC8" s="235"/>
      <c r="AD8" s="236"/>
      <c r="AE8" s="237"/>
      <c r="AF8" s="65">
        <f t="shared" si="0"/>
        <v>30</v>
      </c>
      <c r="AG8" s="199">
        <f t="shared" si="1"/>
        <v>2</v>
      </c>
    </row>
    <row r="9" spans="1:39" s="45" customFormat="1" ht="12.75" customHeight="1" x14ac:dyDescent="0.2">
      <c r="A9" s="67" t="s">
        <v>30</v>
      </c>
      <c r="B9" s="70">
        <v>2</v>
      </c>
      <c r="C9" s="69" t="s">
        <v>15</v>
      </c>
      <c r="D9" s="134">
        <v>2</v>
      </c>
      <c r="E9" s="70">
        <v>2</v>
      </c>
      <c r="F9" s="69" t="s">
        <v>15</v>
      </c>
      <c r="G9" s="134">
        <v>2</v>
      </c>
      <c r="H9" s="70">
        <v>1</v>
      </c>
      <c r="I9" s="69" t="s">
        <v>15</v>
      </c>
      <c r="J9" s="134">
        <v>1</v>
      </c>
      <c r="K9" s="70">
        <v>1</v>
      </c>
      <c r="L9" s="69" t="s">
        <v>15</v>
      </c>
      <c r="M9" s="134">
        <v>1</v>
      </c>
      <c r="N9" s="70">
        <v>1</v>
      </c>
      <c r="O9" s="69" t="s">
        <v>15</v>
      </c>
      <c r="P9" s="134">
        <v>1</v>
      </c>
      <c r="Q9" s="70"/>
      <c r="R9" s="69"/>
      <c r="S9" s="134"/>
      <c r="T9" s="200"/>
      <c r="U9" s="201"/>
      <c r="V9" s="202"/>
      <c r="W9" s="200"/>
      <c r="X9" s="203"/>
      <c r="Y9" s="204"/>
      <c r="Z9" s="235"/>
      <c r="AA9" s="236"/>
      <c r="AB9" s="237"/>
      <c r="AC9" s="235"/>
      <c r="AD9" s="236"/>
      <c r="AE9" s="237"/>
      <c r="AF9" s="65">
        <f t="shared" si="0"/>
        <v>105</v>
      </c>
      <c r="AG9" s="199">
        <f t="shared" si="1"/>
        <v>7</v>
      </c>
    </row>
    <row r="10" spans="1:39" s="45" customFormat="1" ht="12.75" customHeight="1" x14ac:dyDescent="0.2">
      <c r="A10" s="67" t="s">
        <v>31</v>
      </c>
      <c r="B10" s="70">
        <v>2</v>
      </c>
      <c r="C10" s="69" t="s">
        <v>15</v>
      </c>
      <c r="D10" s="134">
        <v>4</v>
      </c>
      <c r="E10" s="70">
        <v>2</v>
      </c>
      <c r="F10" s="69" t="s">
        <v>15</v>
      </c>
      <c r="G10" s="134">
        <v>4</v>
      </c>
      <c r="H10" s="70">
        <v>1</v>
      </c>
      <c r="I10" s="69" t="s">
        <v>15</v>
      </c>
      <c r="J10" s="134">
        <v>2</v>
      </c>
      <c r="K10" s="70">
        <v>1</v>
      </c>
      <c r="L10" s="69" t="s">
        <v>15</v>
      </c>
      <c r="M10" s="134">
        <v>2</v>
      </c>
      <c r="N10" s="70">
        <v>1</v>
      </c>
      <c r="O10" s="69" t="s">
        <v>15</v>
      </c>
      <c r="P10" s="134">
        <v>2</v>
      </c>
      <c r="Q10" s="70"/>
      <c r="R10" s="69"/>
      <c r="S10" s="134"/>
      <c r="T10" s="200"/>
      <c r="U10" s="201"/>
      <c r="V10" s="202"/>
      <c r="W10" s="200"/>
      <c r="X10" s="203"/>
      <c r="Y10" s="204"/>
      <c r="Z10" s="235"/>
      <c r="AA10" s="236"/>
      <c r="AB10" s="237"/>
      <c r="AC10" s="235"/>
      <c r="AD10" s="236"/>
      <c r="AE10" s="237"/>
      <c r="AF10" s="65">
        <f t="shared" si="0"/>
        <v>105</v>
      </c>
      <c r="AG10" s="199">
        <f t="shared" si="1"/>
        <v>14</v>
      </c>
    </row>
    <row r="11" spans="1:39" s="45" customFormat="1" ht="12.75" customHeight="1" x14ac:dyDescent="0.2">
      <c r="A11" s="67" t="s">
        <v>32</v>
      </c>
      <c r="B11" s="70"/>
      <c r="C11" s="69"/>
      <c r="D11" s="134"/>
      <c r="E11" s="70"/>
      <c r="F11" s="69"/>
      <c r="G11" s="134"/>
      <c r="H11" s="70"/>
      <c r="I11" s="69"/>
      <c r="J11" s="134"/>
      <c r="K11" s="70"/>
      <c r="L11" s="69"/>
      <c r="M11" s="134"/>
      <c r="N11" s="70">
        <v>1</v>
      </c>
      <c r="O11" s="69" t="s">
        <v>15</v>
      </c>
      <c r="P11" s="134">
        <v>1</v>
      </c>
      <c r="Q11" s="70">
        <v>2</v>
      </c>
      <c r="R11" s="69" t="s">
        <v>15</v>
      </c>
      <c r="S11" s="134">
        <v>2</v>
      </c>
      <c r="T11" s="200"/>
      <c r="U11" s="201"/>
      <c r="V11" s="202"/>
      <c r="W11" s="200"/>
      <c r="X11" s="203"/>
      <c r="Y11" s="204"/>
      <c r="Z11" s="235"/>
      <c r="AA11" s="236"/>
      <c r="AB11" s="237"/>
      <c r="AC11" s="235"/>
      <c r="AD11" s="236"/>
      <c r="AE11" s="237"/>
      <c r="AF11" s="65">
        <f t="shared" si="0"/>
        <v>45</v>
      </c>
      <c r="AG11" s="199">
        <f t="shared" si="1"/>
        <v>3</v>
      </c>
    </row>
    <row r="12" spans="1:39" s="45" customFormat="1" ht="12.75" customHeight="1" x14ac:dyDescent="0.2">
      <c r="A12" s="67" t="s">
        <v>33</v>
      </c>
      <c r="B12" s="70"/>
      <c r="C12" s="69"/>
      <c r="D12" s="134"/>
      <c r="E12" s="70"/>
      <c r="F12" s="69"/>
      <c r="G12" s="134"/>
      <c r="H12" s="70"/>
      <c r="I12" s="69"/>
      <c r="J12" s="134"/>
      <c r="K12" s="70"/>
      <c r="L12" s="69"/>
      <c r="M12" s="134"/>
      <c r="N12" s="70"/>
      <c r="O12" s="69"/>
      <c r="P12" s="134"/>
      <c r="Q12" s="70"/>
      <c r="R12" s="69" t="s">
        <v>29</v>
      </c>
      <c r="S12" s="134">
        <v>0</v>
      </c>
      <c r="T12" s="200"/>
      <c r="U12" s="201"/>
      <c r="V12" s="202"/>
      <c r="W12" s="200"/>
      <c r="X12" s="203"/>
      <c r="Y12" s="204"/>
      <c r="Z12" s="235"/>
      <c r="AA12" s="236"/>
      <c r="AB12" s="237"/>
      <c r="AC12" s="235"/>
      <c r="AD12" s="236"/>
      <c r="AE12" s="237"/>
      <c r="AF12" s="65">
        <f t="shared" si="0"/>
        <v>0</v>
      </c>
      <c r="AG12" s="205">
        <f t="shared" si="1"/>
        <v>0</v>
      </c>
    </row>
    <row r="13" spans="1:39" s="45" customFormat="1" x14ac:dyDescent="0.2">
      <c r="A13" s="67" t="s">
        <v>34</v>
      </c>
      <c r="B13" s="70">
        <v>2</v>
      </c>
      <c r="C13" s="69" t="s">
        <v>45</v>
      </c>
      <c r="D13" s="134">
        <v>2</v>
      </c>
      <c r="E13" s="70"/>
      <c r="F13" s="69"/>
      <c r="G13" s="134"/>
      <c r="H13" s="70"/>
      <c r="I13" s="69"/>
      <c r="J13" s="134"/>
      <c r="K13" s="70"/>
      <c r="L13" s="69"/>
      <c r="M13" s="134"/>
      <c r="N13" s="70"/>
      <c r="O13" s="69"/>
      <c r="P13" s="134"/>
      <c r="Q13" s="70"/>
      <c r="R13" s="69"/>
      <c r="S13" s="134"/>
      <c r="T13" s="206"/>
      <c r="U13" s="201"/>
      <c r="V13" s="202"/>
      <c r="W13" s="206"/>
      <c r="X13" s="207"/>
      <c r="Y13" s="202"/>
      <c r="Z13" s="238"/>
      <c r="AA13" s="239"/>
      <c r="AB13" s="240"/>
      <c r="AC13" s="238"/>
      <c r="AD13" s="239"/>
      <c r="AE13" s="240"/>
      <c r="AF13" s="208">
        <f t="shared" si="0"/>
        <v>30</v>
      </c>
      <c r="AG13" s="209">
        <f t="shared" si="1"/>
        <v>2</v>
      </c>
    </row>
    <row r="14" spans="1:39" s="45" customFormat="1" x14ac:dyDescent="0.2">
      <c r="A14" s="67" t="s">
        <v>35</v>
      </c>
      <c r="B14" s="70"/>
      <c r="C14" s="69"/>
      <c r="D14" s="134"/>
      <c r="E14" s="70"/>
      <c r="F14" s="69"/>
      <c r="G14" s="134"/>
      <c r="H14" s="70"/>
      <c r="I14" s="69"/>
      <c r="J14" s="134"/>
      <c r="K14" s="70">
        <v>2</v>
      </c>
      <c r="L14" s="69" t="s">
        <v>45</v>
      </c>
      <c r="M14" s="134">
        <v>2</v>
      </c>
      <c r="N14" s="70"/>
      <c r="O14" s="69"/>
      <c r="P14" s="134"/>
      <c r="Q14" s="70"/>
      <c r="R14" s="69"/>
      <c r="S14" s="134"/>
      <c r="T14" s="206"/>
      <c r="U14" s="201"/>
      <c r="V14" s="202"/>
      <c r="W14" s="206"/>
      <c r="X14" s="207"/>
      <c r="Y14" s="202"/>
      <c r="Z14" s="238"/>
      <c r="AA14" s="239"/>
      <c r="AB14" s="240"/>
      <c r="AC14" s="238"/>
      <c r="AD14" s="239"/>
      <c r="AE14" s="240"/>
      <c r="AF14" s="208">
        <f t="shared" si="0"/>
        <v>30</v>
      </c>
      <c r="AG14" s="209">
        <f t="shared" si="1"/>
        <v>2</v>
      </c>
    </row>
    <row r="15" spans="1:39" s="45" customFormat="1" x14ac:dyDescent="0.2">
      <c r="A15" s="174" t="s">
        <v>17</v>
      </c>
      <c r="B15" s="70"/>
      <c r="C15" s="69"/>
      <c r="D15" s="134"/>
      <c r="E15" s="70"/>
      <c r="F15" s="69"/>
      <c r="G15" s="134"/>
      <c r="H15" s="70">
        <v>2</v>
      </c>
      <c r="I15" s="69" t="s">
        <v>45</v>
      </c>
      <c r="J15" s="134">
        <v>2</v>
      </c>
      <c r="K15" s="70"/>
      <c r="L15" s="69"/>
      <c r="M15" s="134"/>
      <c r="N15" s="70"/>
      <c r="O15" s="69"/>
      <c r="P15" s="134"/>
      <c r="Q15" s="70"/>
      <c r="R15" s="69"/>
      <c r="S15" s="134"/>
      <c r="T15" s="206"/>
      <c r="U15" s="201"/>
      <c r="V15" s="202"/>
      <c r="W15" s="206"/>
      <c r="X15" s="207"/>
      <c r="Y15" s="202"/>
      <c r="Z15" s="238"/>
      <c r="AA15" s="239"/>
      <c r="AB15" s="240"/>
      <c r="AC15" s="238"/>
      <c r="AD15" s="239"/>
      <c r="AE15" s="240"/>
      <c r="AF15" s="208">
        <f t="shared" si="0"/>
        <v>30</v>
      </c>
      <c r="AG15" s="209">
        <f t="shared" si="1"/>
        <v>2</v>
      </c>
    </row>
    <row r="16" spans="1:39" s="45" customFormat="1" x14ac:dyDescent="0.2">
      <c r="A16" s="66" t="s">
        <v>189</v>
      </c>
      <c r="B16" s="78">
        <v>2</v>
      </c>
      <c r="C16" s="79" t="s">
        <v>45</v>
      </c>
      <c r="D16" s="334">
        <v>7</v>
      </c>
      <c r="E16" s="78">
        <v>2</v>
      </c>
      <c r="F16" s="79" t="s">
        <v>45</v>
      </c>
      <c r="G16" s="334">
        <v>7</v>
      </c>
      <c r="H16" s="78">
        <v>2</v>
      </c>
      <c r="I16" s="79" t="s">
        <v>45</v>
      </c>
      <c r="J16" s="334">
        <v>7</v>
      </c>
      <c r="K16" s="78">
        <v>2</v>
      </c>
      <c r="L16" s="79" t="s">
        <v>45</v>
      </c>
      <c r="M16" s="334">
        <v>7</v>
      </c>
      <c r="N16" s="78">
        <v>2</v>
      </c>
      <c r="O16" s="79" t="s">
        <v>45</v>
      </c>
      <c r="P16" s="334">
        <v>7</v>
      </c>
      <c r="Q16" s="78">
        <v>2</v>
      </c>
      <c r="R16" s="79" t="s">
        <v>45</v>
      </c>
      <c r="S16" s="334">
        <v>7</v>
      </c>
      <c r="T16" s="164">
        <v>2</v>
      </c>
      <c r="U16" s="165" t="s">
        <v>45</v>
      </c>
      <c r="V16" s="388">
        <v>7</v>
      </c>
      <c r="W16" s="164">
        <v>2</v>
      </c>
      <c r="X16" s="165" t="s">
        <v>21</v>
      </c>
      <c r="Y16" s="388">
        <v>7</v>
      </c>
      <c r="Z16" s="238"/>
      <c r="AA16" s="239"/>
      <c r="AB16" s="240"/>
      <c r="AC16" s="238"/>
      <c r="AD16" s="239"/>
      <c r="AE16" s="240"/>
      <c r="AF16" s="210">
        <f t="shared" ref="AF16:AF30" si="2">15*(B16+E16+H16+K16+N16+Q16+T16+W16+Z16+AC16)</f>
        <v>240</v>
      </c>
      <c r="AG16" s="209">
        <f t="shared" ref="AG16:AG30" si="3">D16+G16+J16+M16+P16+S16+V16+Y16+AB16+AE16</f>
        <v>56</v>
      </c>
      <c r="AH16" s="46"/>
      <c r="AI16" s="47"/>
    </row>
    <row r="17" spans="1:35" s="45" customFormat="1" x14ac:dyDescent="0.2">
      <c r="A17" s="67" t="s">
        <v>50</v>
      </c>
      <c r="B17" s="78">
        <v>1</v>
      </c>
      <c r="C17" s="79" t="s">
        <v>45</v>
      </c>
      <c r="D17" s="134">
        <v>1</v>
      </c>
      <c r="E17" s="78">
        <v>1</v>
      </c>
      <c r="F17" s="79" t="s">
        <v>45</v>
      </c>
      <c r="G17" s="134">
        <v>1</v>
      </c>
      <c r="H17" s="78">
        <v>1</v>
      </c>
      <c r="I17" s="79" t="s">
        <v>45</v>
      </c>
      <c r="J17" s="134">
        <v>1</v>
      </c>
      <c r="K17" s="78">
        <v>1</v>
      </c>
      <c r="L17" s="79" t="s">
        <v>45</v>
      </c>
      <c r="M17" s="134">
        <v>1</v>
      </c>
      <c r="N17" s="78"/>
      <c r="O17" s="79"/>
      <c r="P17" s="134"/>
      <c r="Q17" s="78"/>
      <c r="R17" s="79"/>
      <c r="S17" s="134"/>
      <c r="T17" s="164"/>
      <c r="U17" s="165"/>
      <c r="V17" s="202"/>
      <c r="W17" s="164"/>
      <c r="X17" s="165"/>
      <c r="Y17" s="202"/>
      <c r="Z17" s="238"/>
      <c r="AA17" s="239"/>
      <c r="AB17" s="240"/>
      <c r="AC17" s="238"/>
      <c r="AD17" s="239"/>
      <c r="AE17" s="240"/>
      <c r="AF17" s="210">
        <f t="shared" si="2"/>
        <v>60</v>
      </c>
      <c r="AG17" s="209">
        <f t="shared" si="3"/>
        <v>4</v>
      </c>
      <c r="AH17" s="47"/>
    </row>
    <row r="18" spans="1:35" s="45" customFormat="1" ht="25.5" x14ac:dyDescent="0.2">
      <c r="A18" s="67" t="s">
        <v>77</v>
      </c>
      <c r="B18" s="78"/>
      <c r="C18" s="79"/>
      <c r="D18" s="134"/>
      <c r="E18" s="78"/>
      <c r="F18" s="79"/>
      <c r="G18" s="134"/>
      <c r="H18" s="78"/>
      <c r="I18" s="79"/>
      <c r="J18" s="134"/>
      <c r="K18" s="78"/>
      <c r="L18" s="79"/>
      <c r="M18" s="134"/>
      <c r="N18" s="78">
        <v>1</v>
      </c>
      <c r="O18" s="79" t="s">
        <v>45</v>
      </c>
      <c r="P18" s="134">
        <v>1</v>
      </c>
      <c r="Q18" s="78">
        <v>1</v>
      </c>
      <c r="R18" s="79" t="s">
        <v>45</v>
      </c>
      <c r="S18" s="134">
        <v>1</v>
      </c>
      <c r="T18" s="164"/>
      <c r="U18" s="165"/>
      <c r="V18" s="202"/>
      <c r="W18" s="164"/>
      <c r="X18" s="165"/>
      <c r="Y18" s="202"/>
      <c r="Z18" s="238"/>
      <c r="AA18" s="239"/>
      <c r="AB18" s="240"/>
      <c r="AC18" s="238"/>
      <c r="AD18" s="239"/>
      <c r="AE18" s="240"/>
      <c r="AF18" s="210">
        <f t="shared" si="2"/>
        <v>30</v>
      </c>
      <c r="AG18" s="209">
        <f t="shared" si="3"/>
        <v>2</v>
      </c>
      <c r="AH18" s="47"/>
    </row>
    <row r="19" spans="1:35" s="45" customFormat="1" x14ac:dyDescent="0.2">
      <c r="A19" s="67" t="s">
        <v>130</v>
      </c>
      <c r="B19" s="78">
        <v>1</v>
      </c>
      <c r="C19" s="79" t="s">
        <v>15</v>
      </c>
      <c r="D19" s="202">
        <v>1</v>
      </c>
      <c r="E19" s="78">
        <v>1</v>
      </c>
      <c r="F19" s="79" t="s">
        <v>15</v>
      </c>
      <c r="G19" s="202">
        <v>1</v>
      </c>
      <c r="H19" s="78">
        <v>1</v>
      </c>
      <c r="I19" s="79" t="s">
        <v>15</v>
      </c>
      <c r="J19" s="202">
        <v>1</v>
      </c>
      <c r="K19" s="78">
        <v>1</v>
      </c>
      <c r="L19" s="79" t="s">
        <v>15</v>
      </c>
      <c r="M19" s="202">
        <v>1</v>
      </c>
      <c r="N19" s="78">
        <v>1</v>
      </c>
      <c r="O19" s="79" t="s">
        <v>15</v>
      </c>
      <c r="P19" s="202">
        <v>1</v>
      </c>
      <c r="Q19" s="78">
        <v>1</v>
      </c>
      <c r="R19" s="79" t="s">
        <v>15</v>
      </c>
      <c r="S19" s="202">
        <v>1</v>
      </c>
      <c r="T19" s="164">
        <v>1</v>
      </c>
      <c r="U19" s="165" t="s">
        <v>21</v>
      </c>
      <c r="V19" s="202">
        <v>1</v>
      </c>
      <c r="W19" s="164">
        <v>1</v>
      </c>
      <c r="X19" s="165" t="s">
        <v>21</v>
      </c>
      <c r="Y19" s="202">
        <v>1</v>
      </c>
      <c r="Z19" s="238"/>
      <c r="AA19" s="239"/>
      <c r="AB19" s="240"/>
      <c r="AC19" s="238"/>
      <c r="AD19" s="239"/>
      <c r="AE19" s="240"/>
      <c r="AF19" s="210">
        <f t="shared" si="2"/>
        <v>120</v>
      </c>
      <c r="AG19" s="209">
        <f t="shared" si="3"/>
        <v>8</v>
      </c>
      <c r="AH19" s="47"/>
    </row>
    <row r="20" spans="1:35" s="45" customFormat="1" x14ac:dyDescent="0.2">
      <c r="A20" s="67" t="s">
        <v>62</v>
      </c>
      <c r="B20" s="70">
        <v>4</v>
      </c>
      <c r="C20" s="69" t="s">
        <v>15</v>
      </c>
      <c r="D20" s="202">
        <v>2</v>
      </c>
      <c r="E20" s="70">
        <v>4</v>
      </c>
      <c r="F20" s="69" t="s">
        <v>15</v>
      </c>
      <c r="G20" s="202">
        <v>2</v>
      </c>
      <c r="H20" s="70">
        <v>4</v>
      </c>
      <c r="I20" s="69" t="s">
        <v>15</v>
      </c>
      <c r="J20" s="202">
        <v>2</v>
      </c>
      <c r="K20" s="70">
        <v>4</v>
      </c>
      <c r="L20" s="69" t="s">
        <v>15</v>
      </c>
      <c r="M20" s="202">
        <v>2</v>
      </c>
      <c r="N20" s="70">
        <v>4</v>
      </c>
      <c r="O20" s="69" t="s">
        <v>15</v>
      </c>
      <c r="P20" s="202">
        <v>2</v>
      </c>
      <c r="Q20" s="70">
        <v>4</v>
      </c>
      <c r="R20" s="69" t="s">
        <v>15</v>
      </c>
      <c r="S20" s="202">
        <v>2</v>
      </c>
      <c r="T20" s="164"/>
      <c r="U20" s="165"/>
      <c r="V20" s="202"/>
      <c r="W20" s="164"/>
      <c r="X20" s="165"/>
      <c r="Y20" s="202"/>
      <c r="Z20" s="238"/>
      <c r="AA20" s="239"/>
      <c r="AB20" s="240"/>
      <c r="AC20" s="238"/>
      <c r="AD20" s="239"/>
      <c r="AE20" s="240"/>
      <c r="AF20" s="210">
        <f>15*(B20+E20+H20+K20+N20+Q20+T20+W20+Z20+AC20)</f>
        <v>360</v>
      </c>
      <c r="AG20" s="209">
        <f>D20+G20+J20+M20+P20+S20+V20+Y20+AB20+AE20</f>
        <v>12</v>
      </c>
      <c r="AH20" s="47"/>
    </row>
    <row r="21" spans="1:35" s="45" customFormat="1" x14ac:dyDescent="0.2">
      <c r="A21" s="67" t="s">
        <v>19</v>
      </c>
      <c r="B21" s="70">
        <v>1</v>
      </c>
      <c r="C21" s="69" t="s">
        <v>15</v>
      </c>
      <c r="D21" s="202">
        <v>3</v>
      </c>
      <c r="E21" s="70">
        <v>1</v>
      </c>
      <c r="F21" s="69" t="s">
        <v>15</v>
      </c>
      <c r="G21" s="202">
        <v>3</v>
      </c>
      <c r="H21" s="70">
        <v>1</v>
      </c>
      <c r="I21" s="69" t="s">
        <v>15</v>
      </c>
      <c r="J21" s="202">
        <v>3</v>
      </c>
      <c r="K21" s="70">
        <v>1</v>
      </c>
      <c r="L21" s="69" t="s">
        <v>15</v>
      </c>
      <c r="M21" s="202">
        <v>3</v>
      </c>
      <c r="N21" s="70">
        <v>1</v>
      </c>
      <c r="O21" s="69" t="s">
        <v>15</v>
      </c>
      <c r="P21" s="202">
        <v>3</v>
      </c>
      <c r="Q21" s="70">
        <v>1</v>
      </c>
      <c r="R21" s="69" t="s">
        <v>15</v>
      </c>
      <c r="S21" s="202">
        <v>3</v>
      </c>
      <c r="T21" s="164">
        <v>1</v>
      </c>
      <c r="U21" s="165" t="s">
        <v>21</v>
      </c>
      <c r="V21" s="202">
        <v>3</v>
      </c>
      <c r="W21" s="164">
        <v>1</v>
      </c>
      <c r="X21" s="165" t="s">
        <v>21</v>
      </c>
      <c r="Y21" s="202">
        <v>3</v>
      </c>
      <c r="Z21" s="238"/>
      <c r="AA21" s="239"/>
      <c r="AB21" s="240"/>
      <c r="AC21" s="238"/>
      <c r="AD21" s="239"/>
      <c r="AE21" s="240"/>
      <c r="AF21" s="210">
        <f t="shared" si="2"/>
        <v>120</v>
      </c>
      <c r="AG21" s="209">
        <f t="shared" si="3"/>
        <v>24</v>
      </c>
      <c r="AH21" s="47"/>
    </row>
    <row r="22" spans="1:35" s="45" customFormat="1" x14ac:dyDescent="0.2">
      <c r="A22" s="67" t="s">
        <v>83</v>
      </c>
      <c r="B22" s="70">
        <v>2</v>
      </c>
      <c r="C22" s="69" t="s">
        <v>15</v>
      </c>
      <c r="D22" s="202">
        <v>2</v>
      </c>
      <c r="E22" s="70">
        <v>2</v>
      </c>
      <c r="F22" s="69" t="s">
        <v>15</v>
      </c>
      <c r="G22" s="202">
        <v>2</v>
      </c>
      <c r="H22" s="70">
        <v>2</v>
      </c>
      <c r="I22" s="69" t="s">
        <v>15</v>
      </c>
      <c r="J22" s="202">
        <v>2</v>
      </c>
      <c r="K22" s="70">
        <v>2</v>
      </c>
      <c r="L22" s="69" t="s">
        <v>15</v>
      </c>
      <c r="M22" s="202">
        <v>2</v>
      </c>
      <c r="N22" s="70">
        <v>2</v>
      </c>
      <c r="O22" s="69" t="s">
        <v>15</v>
      </c>
      <c r="P22" s="202">
        <v>2</v>
      </c>
      <c r="Q22" s="70">
        <v>2</v>
      </c>
      <c r="R22" s="69" t="s">
        <v>15</v>
      </c>
      <c r="S22" s="202">
        <v>2</v>
      </c>
      <c r="T22" s="206"/>
      <c r="U22" s="213"/>
      <c r="V22" s="214"/>
      <c r="W22" s="206"/>
      <c r="X22" s="207"/>
      <c r="Y22" s="202"/>
      <c r="Z22" s="238"/>
      <c r="AA22" s="239"/>
      <c r="AB22" s="240"/>
      <c r="AC22" s="238"/>
      <c r="AD22" s="239"/>
      <c r="AE22" s="240"/>
      <c r="AF22" s="210">
        <f t="shared" si="2"/>
        <v>180</v>
      </c>
      <c r="AG22" s="209">
        <f t="shared" si="3"/>
        <v>12</v>
      </c>
      <c r="AH22" s="47"/>
    </row>
    <row r="23" spans="1:35" s="45" customFormat="1" x14ac:dyDescent="0.2">
      <c r="A23" s="67" t="s">
        <v>48</v>
      </c>
      <c r="B23" s="70">
        <v>1</v>
      </c>
      <c r="C23" s="69" t="s">
        <v>15</v>
      </c>
      <c r="D23" s="202">
        <v>1</v>
      </c>
      <c r="E23" s="70">
        <v>1</v>
      </c>
      <c r="F23" s="69" t="s">
        <v>45</v>
      </c>
      <c r="G23" s="202">
        <v>1</v>
      </c>
      <c r="H23" s="70"/>
      <c r="I23" s="69"/>
      <c r="J23" s="202"/>
      <c r="K23" s="70"/>
      <c r="L23" s="69"/>
      <c r="M23" s="202"/>
      <c r="N23" s="70"/>
      <c r="O23" s="69"/>
      <c r="P23" s="202"/>
      <c r="Q23" s="70"/>
      <c r="R23" s="69"/>
      <c r="S23" s="202"/>
      <c r="T23" s="206"/>
      <c r="U23" s="213"/>
      <c r="V23" s="214"/>
      <c r="W23" s="206"/>
      <c r="X23" s="207"/>
      <c r="Y23" s="202"/>
      <c r="Z23" s="238"/>
      <c r="AA23" s="239"/>
      <c r="AB23" s="240"/>
      <c r="AC23" s="238"/>
      <c r="AD23" s="239"/>
      <c r="AE23" s="240"/>
      <c r="AF23" s="210">
        <f t="shared" si="2"/>
        <v>30</v>
      </c>
      <c r="AG23" s="209">
        <f t="shared" si="3"/>
        <v>2</v>
      </c>
      <c r="AH23" s="46"/>
      <c r="AI23" s="47"/>
    </row>
    <row r="24" spans="1:35" x14ac:dyDescent="0.2">
      <c r="A24" s="67" t="s">
        <v>53</v>
      </c>
      <c r="B24" s="70"/>
      <c r="C24" s="69"/>
      <c r="D24" s="202"/>
      <c r="E24" s="70"/>
      <c r="F24" s="69"/>
      <c r="G24" s="202"/>
      <c r="H24" s="70"/>
      <c r="I24" s="69"/>
      <c r="J24" s="202"/>
      <c r="K24" s="70"/>
      <c r="L24" s="69"/>
      <c r="M24" s="202"/>
      <c r="N24" s="70">
        <v>4</v>
      </c>
      <c r="O24" s="69" t="s">
        <v>21</v>
      </c>
      <c r="P24" s="202">
        <v>2</v>
      </c>
      <c r="Q24" s="70">
        <v>4</v>
      </c>
      <c r="R24" s="69" t="s">
        <v>15</v>
      </c>
      <c r="S24" s="202">
        <v>2</v>
      </c>
      <c r="T24" s="164"/>
      <c r="U24" s="165"/>
      <c r="V24" s="214"/>
      <c r="W24" s="206"/>
      <c r="X24" s="207"/>
      <c r="Y24" s="289"/>
      <c r="Z24" s="238"/>
      <c r="AA24" s="239"/>
      <c r="AB24" s="240"/>
      <c r="AC24" s="238"/>
      <c r="AD24" s="239"/>
      <c r="AE24" s="240"/>
      <c r="AF24" s="210">
        <f t="shared" si="2"/>
        <v>120</v>
      </c>
      <c r="AG24" s="209">
        <f t="shared" si="3"/>
        <v>4</v>
      </c>
      <c r="AH24" s="26"/>
    </row>
    <row r="25" spans="1:35" x14ac:dyDescent="0.2">
      <c r="A25" s="67" t="s">
        <v>36</v>
      </c>
      <c r="B25" s="70">
        <v>1</v>
      </c>
      <c r="C25" s="69" t="s">
        <v>22</v>
      </c>
      <c r="D25" s="202"/>
      <c r="E25" s="70">
        <v>1</v>
      </c>
      <c r="F25" s="69" t="s">
        <v>22</v>
      </c>
      <c r="G25" s="202"/>
      <c r="H25" s="70">
        <v>1</v>
      </c>
      <c r="I25" s="69" t="s">
        <v>22</v>
      </c>
      <c r="J25" s="202"/>
      <c r="K25" s="70">
        <v>1</v>
      </c>
      <c r="L25" s="69" t="s">
        <v>22</v>
      </c>
      <c r="M25" s="202"/>
      <c r="N25" s="70">
        <v>1</v>
      </c>
      <c r="O25" s="69" t="s">
        <v>22</v>
      </c>
      <c r="P25" s="202"/>
      <c r="Q25" s="70">
        <v>1</v>
      </c>
      <c r="R25" s="69" t="s">
        <v>22</v>
      </c>
      <c r="S25" s="202"/>
      <c r="T25" s="164"/>
      <c r="U25" s="165"/>
      <c r="V25" s="217"/>
      <c r="W25" s="218"/>
      <c r="X25" s="216"/>
      <c r="Y25" s="219"/>
      <c r="Z25" s="241"/>
      <c r="AA25" s="242"/>
      <c r="AB25" s="243"/>
      <c r="AC25" s="241"/>
      <c r="AD25" s="242"/>
      <c r="AE25" s="243"/>
      <c r="AF25" s="210">
        <f t="shared" si="2"/>
        <v>90</v>
      </c>
      <c r="AG25" s="209">
        <f t="shared" si="3"/>
        <v>0</v>
      </c>
      <c r="AH25" s="26"/>
    </row>
    <row r="26" spans="1:35" s="45" customFormat="1" x14ac:dyDescent="0.2">
      <c r="A26" s="176" t="s">
        <v>20</v>
      </c>
      <c r="B26" s="177"/>
      <c r="C26" s="169"/>
      <c r="D26" s="195"/>
      <c r="E26" s="178"/>
      <c r="F26" s="169"/>
      <c r="G26" s="195">
        <v>4</v>
      </c>
      <c r="H26" s="178"/>
      <c r="I26" s="169"/>
      <c r="J26" s="195"/>
      <c r="K26" s="178"/>
      <c r="L26" s="169"/>
      <c r="M26" s="195"/>
      <c r="N26" s="178"/>
      <c r="O26" s="169"/>
      <c r="P26" s="195"/>
      <c r="Q26" s="178"/>
      <c r="R26" s="169"/>
      <c r="S26" s="195">
        <v>3</v>
      </c>
      <c r="T26" s="206"/>
      <c r="U26" s="222"/>
      <c r="V26" s="195">
        <v>3</v>
      </c>
      <c r="W26" s="223"/>
      <c r="X26" s="222"/>
      <c r="Y26" s="195">
        <v>8</v>
      </c>
      <c r="Z26" s="238"/>
      <c r="AA26" s="239"/>
      <c r="AB26" s="240"/>
      <c r="AC26" s="238"/>
      <c r="AD26" s="239"/>
      <c r="AE26" s="240"/>
      <c r="AF26" s="210">
        <f t="shared" si="2"/>
        <v>0</v>
      </c>
      <c r="AG26" s="209">
        <f t="shared" si="3"/>
        <v>18</v>
      </c>
      <c r="AH26" s="46"/>
      <c r="AI26" s="47"/>
    </row>
    <row r="27" spans="1:35" s="45" customFormat="1" ht="13.5" thickBot="1" x14ac:dyDescent="0.25">
      <c r="A27" s="67" t="s">
        <v>120</v>
      </c>
      <c r="B27" s="164"/>
      <c r="C27" s="165"/>
      <c r="D27" s="202"/>
      <c r="E27" s="164"/>
      <c r="F27" s="165"/>
      <c r="G27" s="202"/>
      <c r="H27" s="164"/>
      <c r="I27" s="165"/>
      <c r="J27" s="202"/>
      <c r="K27" s="164"/>
      <c r="L27" s="165"/>
      <c r="M27" s="202"/>
      <c r="N27" s="164"/>
      <c r="O27" s="165"/>
      <c r="P27" s="202"/>
      <c r="Q27" s="164"/>
      <c r="R27" s="165"/>
      <c r="S27" s="202"/>
      <c r="T27" s="206">
        <v>0</v>
      </c>
      <c r="U27" s="207" t="s">
        <v>21</v>
      </c>
      <c r="V27" s="202">
        <v>4</v>
      </c>
      <c r="W27" s="206">
        <v>0</v>
      </c>
      <c r="X27" s="207" t="s">
        <v>21</v>
      </c>
      <c r="Y27" s="202">
        <v>4</v>
      </c>
      <c r="Z27" s="238"/>
      <c r="AA27" s="239"/>
      <c r="AB27" s="240"/>
      <c r="AC27" s="238"/>
      <c r="AD27" s="239"/>
      <c r="AE27" s="240"/>
      <c r="AF27" s="210">
        <f t="shared" si="2"/>
        <v>0</v>
      </c>
      <c r="AG27" s="209">
        <f t="shared" si="3"/>
        <v>8</v>
      </c>
      <c r="AH27" s="46"/>
      <c r="AI27" s="47"/>
    </row>
    <row r="28" spans="1:35" s="45" customFormat="1" ht="13.5" thickBot="1" x14ac:dyDescent="0.25">
      <c r="A28" s="444" t="s">
        <v>169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6"/>
      <c r="AH28" s="46"/>
      <c r="AI28" s="47"/>
    </row>
    <row r="29" spans="1:35" s="45" customFormat="1" x14ac:dyDescent="0.2">
      <c r="A29" s="98" t="s">
        <v>115</v>
      </c>
      <c r="B29" s="70"/>
      <c r="C29" s="69"/>
      <c r="D29" s="134"/>
      <c r="E29" s="70"/>
      <c r="F29" s="69"/>
      <c r="G29" s="134"/>
      <c r="H29" s="70">
        <v>2</v>
      </c>
      <c r="I29" s="69" t="s">
        <v>45</v>
      </c>
      <c r="J29" s="134">
        <v>3</v>
      </c>
      <c r="K29" s="70">
        <v>2</v>
      </c>
      <c r="L29" s="69" t="s">
        <v>45</v>
      </c>
      <c r="M29" s="134">
        <v>3</v>
      </c>
      <c r="N29" s="70">
        <v>2</v>
      </c>
      <c r="O29" s="69" t="s">
        <v>45</v>
      </c>
      <c r="P29" s="134">
        <v>3</v>
      </c>
      <c r="Q29" s="70">
        <v>2</v>
      </c>
      <c r="R29" s="69" t="s">
        <v>45</v>
      </c>
      <c r="S29" s="134">
        <v>3</v>
      </c>
      <c r="T29" s="99"/>
      <c r="U29" s="69"/>
      <c r="V29" s="244"/>
      <c r="W29" s="99"/>
      <c r="X29" s="69"/>
      <c r="Y29" s="244"/>
      <c r="Z29" s="127"/>
      <c r="AA29" s="128"/>
      <c r="AB29" s="133"/>
      <c r="AC29" s="127"/>
      <c r="AD29" s="128"/>
      <c r="AE29" s="133"/>
      <c r="AF29" s="88">
        <f t="shared" si="2"/>
        <v>120</v>
      </c>
      <c r="AG29" s="247">
        <f t="shared" si="3"/>
        <v>12</v>
      </c>
      <c r="AH29" s="46"/>
      <c r="AI29" s="47"/>
    </row>
    <row r="30" spans="1:35" s="45" customFormat="1" x14ac:dyDescent="0.2">
      <c r="A30" s="98" t="s">
        <v>117</v>
      </c>
      <c r="B30" s="70"/>
      <c r="C30" s="69"/>
      <c r="D30" s="134"/>
      <c r="E30" s="70"/>
      <c r="F30" s="69"/>
      <c r="G30" s="134"/>
      <c r="H30" s="70"/>
      <c r="I30" s="69"/>
      <c r="J30" s="134"/>
      <c r="K30" s="70">
        <v>2</v>
      </c>
      <c r="L30" s="69" t="s">
        <v>21</v>
      </c>
      <c r="M30" s="224">
        <v>2</v>
      </c>
      <c r="N30" s="70">
        <v>2</v>
      </c>
      <c r="O30" s="69" t="s">
        <v>21</v>
      </c>
      <c r="P30" s="224">
        <v>2</v>
      </c>
      <c r="Q30" s="70"/>
      <c r="R30" s="69"/>
      <c r="S30" s="134"/>
      <c r="T30" s="70"/>
      <c r="U30" s="69"/>
      <c r="V30" s="134"/>
      <c r="W30" s="70"/>
      <c r="X30" s="69"/>
      <c r="Y30" s="134"/>
      <c r="Z30" s="127"/>
      <c r="AA30" s="128"/>
      <c r="AB30" s="133"/>
      <c r="AC30" s="127"/>
      <c r="AD30" s="128"/>
      <c r="AE30" s="133"/>
      <c r="AF30" s="88">
        <f t="shared" si="2"/>
        <v>60</v>
      </c>
      <c r="AG30" s="247">
        <f t="shared" si="3"/>
        <v>4</v>
      </c>
      <c r="AH30" s="46"/>
      <c r="AI30" s="47"/>
    </row>
    <row r="31" spans="1:35" s="45" customFormat="1" x14ac:dyDescent="0.2">
      <c r="A31" s="98" t="s">
        <v>118</v>
      </c>
      <c r="B31" s="70"/>
      <c r="C31" s="69"/>
      <c r="D31" s="134"/>
      <c r="E31" s="70"/>
      <c r="F31" s="69"/>
      <c r="G31" s="134"/>
      <c r="H31" s="70"/>
      <c r="I31" s="69"/>
      <c r="J31" s="134"/>
      <c r="K31" s="70"/>
      <c r="L31" s="69"/>
      <c r="M31" s="224"/>
      <c r="N31" s="70"/>
      <c r="O31" s="69"/>
      <c r="P31" s="134"/>
      <c r="Q31" s="99">
        <v>2</v>
      </c>
      <c r="R31" s="69" t="s">
        <v>21</v>
      </c>
      <c r="S31" s="244">
        <v>2</v>
      </c>
      <c r="T31" s="99">
        <v>2</v>
      </c>
      <c r="U31" s="69" t="s">
        <v>21</v>
      </c>
      <c r="V31" s="244">
        <v>2</v>
      </c>
      <c r="W31" s="99">
        <v>2</v>
      </c>
      <c r="X31" s="69" t="s">
        <v>21</v>
      </c>
      <c r="Y31" s="244">
        <v>2</v>
      </c>
      <c r="Z31" s="127"/>
      <c r="AA31" s="128"/>
      <c r="AB31" s="133"/>
      <c r="AC31" s="127"/>
      <c r="AD31" s="128"/>
      <c r="AE31" s="133"/>
      <c r="AF31" s="88">
        <f>15*(B31+E31+H31+K31+N31+Q31+T31+W31+Z31+AC31)</f>
        <v>90</v>
      </c>
      <c r="AG31" s="247">
        <f>D31+G31+J31+M31+P31+S31+V31+Y31+AB31+AE31</f>
        <v>6</v>
      </c>
      <c r="AH31" s="46"/>
      <c r="AI31" s="47"/>
    </row>
    <row r="32" spans="1:35" s="45" customFormat="1" x14ac:dyDescent="0.2">
      <c r="A32" s="98" t="s">
        <v>119</v>
      </c>
      <c r="B32" s="70"/>
      <c r="C32" s="69"/>
      <c r="D32" s="134"/>
      <c r="E32" s="70"/>
      <c r="F32" s="69"/>
      <c r="G32" s="134"/>
      <c r="H32" s="70"/>
      <c r="I32" s="69"/>
      <c r="J32" s="134"/>
      <c r="K32" s="70"/>
      <c r="L32" s="69"/>
      <c r="M32" s="224"/>
      <c r="N32" s="70"/>
      <c r="O32" s="69"/>
      <c r="P32" s="134"/>
      <c r="Q32" s="99"/>
      <c r="R32" s="69"/>
      <c r="S32" s="244"/>
      <c r="T32" s="99">
        <v>1</v>
      </c>
      <c r="U32" s="69" t="s">
        <v>21</v>
      </c>
      <c r="V32" s="244">
        <v>1</v>
      </c>
      <c r="W32" s="99"/>
      <c r="X32" s="69"/>
      <c r="Y32" s="244"/>
      <c r="Z32" s="127"/>
      <c r="AA32" s="128"/>
      <c r="AB32" s="133"/>
      <c r="AC32" s="127"/>
      <c r="AD32" s="128"/>
      <c r="AE32" s="133"/>
      <c r="AF32" s="88">
        <f>15*(B32+E32+H32+K32+N32+Q32+T32+W32+Z32+AC32)</f>
        <v>15</v>
      </c>
      <c r="AG32" s="247">
        <f>D32+G32+J32+M32+P32+S32+V32+Y32+AB32+AE32</f>
        <v>1</v>
      </c>
      <c r="AH32" s="46"/>
      <c r="AI32" s="47"/>
    </row>
    <row r="33" spans="1:35" s="45" customFormat="1" x14ac:dyDescent="0.2">
      <c r="A33" s="98" t="s">
        <v>100</v>
      </c>
      <c r="B33" s="70">
        <v>2</v>
      </c>
      <c r="C33" s="69" t="s">
        <v>22</v>
      </c>
      <c r="D33" s="134">
        <v>0</v>
      </c>
      <c r="E33" s="70"/>
      <c r="F33" s="69"/>
      <c r="G33" s="134"/>
      <c r="H33" s="70"/>
      <c r="I33" s="69"/>
      <c r="J33" s="134"/>
      <c r="K33" s="70"/>
      <c r="L33" s="69"/>
      <c r="M33" s="224"/>
      <c r="N33" s="70"/>
      <c r="O33" s="69"/>
      <c r="P33" s="134"/>
      <c r="Q33" s="70"/>
      <c r="R33" s="69"/>
      <c r="S33" s="134"/>
      <c r="T33" s="245"/>
      <c r="U33" s="246"/>
      <c r="V33" s="134"/>
      <c r="W33" s="245">
        <v>2</v>
      </c>
      <c r="X33" s="246" t="s">
        <v>22</v>
      </c>
      <c r="Y33" s="134">
        <v>0</v>
      </c>
      <c r="Z33" s="227"/>
      <c r="AA33" s="228"/>
      <c r="AB33" s="133"/>
      <c r="AC33" s="227"/>
      <c r="AD33" s="228"/>
      <c r="AE33" s="133"/>
      <c r="AF33" s="65">
        <f>15*(B33+E33+H33+K33+N33+Q33+T33+W33+Z33+AC33)</f>
        <v>60</v>
      </c>
      <c r="AG33" s="248">
        <f>D33+G33+J33+M33+P33+S33+V33+Y33+AB33+AE33</f>
        <v>0</v>
      </c>
      <c r="AH33" s="46"/>
      <c r="AI33" s="47"/>
    </row>
    <row r="34" spans="1:35" s="45" customFormat="1" x14ac:dyDescent="0.2">
      <c r="A34" s="98" t="s">
        <v>98</v>
      </c>
      <c r="B34" s="70">
        <v>2</v>
      </c>
      <c r="C34" s="69" t="s">
        <v>45</v>
      </c>
      <c r="D34" s="134">
        <v>2</v>
      </c>
      <c r="E34" s="70"/>
      <c r="F34" s="69"/>
      <c r="G34" s="134"/>
      <c r="H34" s="70"/>
      <c r="I34" s="69"/>
      <c r="J34" s="134"/>
      <c r="K34" s="70"/>
      <c r="L34" s="69"/>
      <c r="M34" s="224"/>
      <c r="N34" s="70"/>
      <c r="O34" s="69"/>
      <c r="P34" s="134"/>
      <c r="Q34" s="70"/>
      <c r="R34" s="69"/>
      <c r="S34" s="134"/>
      <c r="T34" s="70"/>
      <c r="U34" s="69"/>
      <c r="V34" s="134"/>
      <c r="W34" s="70"/>
      <c r="X34" s="69"/>
      <c r="Y34" s="134"/>
      <c r="Z34" s="127"/>
      <c r="AA34" s="128"/>
      <c r="AB34" s="133"/>
      <c r="AC34" s="127"/>
      <c r="AD34" s="128"/>
      <c r="AE34" s="133"/>
      <c r="AF34" s="88">
        <f>15*(B34+E34+H34+K34+N34+Q34+T34+W34+Z34+AC34)</f>
        <v>30</v>
      </c>
      <c r="AG34" s="247">
        <f>D34+G34+J34+M34+P34+S34+V34+Y34+AB34+AE34</f>
        <v>2</v>
      </c>
      <c r="AH34" s="47"/>
      <c r="AI34" s="47"/>
    </row>
    <row r="35" spans="1:35" s="45" customFormat="1" x14ac:dyDescent="0.2">
      <c r="A35" s="98" t="s">
        <v>99</v>
      </c>
      <c r="B35" s="70"/>
      <c r="C35" s="69"/>
      <c r="D35" s="134"/>
      <c r="E35" s="70">
        <v>2</v>
      </c>
      <c r="F35" s="69" t="s">
        <v>45</v>
      </c>
      <c r="G35" s="134">
        <v>2</v>
      </c>
      <c r="H35" s="70"/>
      <c r="I35" s="69"/>
      <c r="J35" s="134"/>
      <c r="K35" s="70"/>
      <c r="L35" s="69"/>
      <c r="M35" s="224"/>
      <c r="N35" s="70"/>
      <c r="O35" s="69"/>
      <c r="P35" s="134"/>
      <c r="Q35" s="70"/>
      <c r="R35" s="69"/>
      <c r="S35" s="134"/>
      <c r="T35" s="70"/>
      <c r="U35" s="69"/>
      <c r="V35" s="134"/>
      <c r="W35" s="70"/>
      <c r="X35" s="69"/>
      <c r="Y35" s="134"/>
      <c r="Z35" s="127"/>
      <c r="AA35" s="128"/>
      <c r="AB35" s="133"/>
      <c r="AC35" s="127"/>
      <c r="AD35" s="128"/>
      <c r="AE35" s="133"/>
      <c r="AF35" s="88">
        <f>15*(B35+E35+H35+K35+N35+Q35+T35+W35+Z35+AC35)</f>
        <v>30</v>
      </c>
      <c r="AG35" s="247">
        <f>D35+G35+J35+M35+P35+S35+V35+Y35+AB35+AE35</f>
        <v>2</v>
      </c>
      <c r="AH35" s="47"/>
      <c r="AI35" s="47"/>
    </row>
    <row r="36" spans="1:35" s="45" customFormat="1" x14ac:dyDescent="0.2">
      <c r="A36" s="100" t="s">
        <v>101</v>
      </c>
      <c r="B36" s="70"/>
      <c r="C36" s="69"/>
      <c r="D36" s="134"/>
      <c r="E36" s="70"/>
      <c r="F36" s="69"/>
      <c r="G36" s="134"/>
      <c r="H36" s="70">
        <v>2</v>
      </c>
      <c r="I36" s="69" t="s">
        <v>15</v>
      </c>
      <c r="J36" s="134">
        <v>2</v>
      </c>
      <c r="K36" s="70"/>
      <c r="L36" s="69"/>
      <c r="M36" s="224"/>
      <c r="N36" s="70"/>
      <c r="O36" s="69"/>
      <c r="P36" s="134"/>
      <c r="Q36" s="70"/>
      <c r="R36" s="69"/>
      <c r="S36" s="134"/>
      <c r="T36" s="70"/>
      <c r="U36" s="69"/>
      <c r="V36" s="134"/>
      <c r="W36" s="70"/>
      <c r="X36" s="69"/>
      <c r="Y36" s="134"/>
      <c r="Z36" s="127"/>
      <c r="AA36" s="128"/>
      <c r="AB36" s="133"/>
      <c r="AC36" s="127"/>
      <c r="AD36" s="128"/>
      <c r="AE36" s="133"/>
      <c r="AF36" s="88">
        <f t="shared" ref="AF36:AF55" si="4">15*(B36+E36+H36+K36+N36+Q36+T36+W36+Z36+AC36)</f>
        <v>30</v>
      </c>
      <c r="AG36" s="247">
        <f t="shared" ref="AG36:AG55" si="5">D36+G36+J36+M36+P36+S36+V36+Y36+AB36+AE36</f>
        <v>2</v>
      </c>
      <c r="AH36" s="47"/>
      <c r="AI36" s="47"/>
    </row>
    <row r="37" spans="1:35" s="45" customFormat="1" x14ac:dyDescent="0.2">
      <c r="A37" s="98" t="s">
        <v>102</v>
      </c>
      <c r="B37" s="70"/>
      <c r="C37" s="69"/>
      <c r="D37" s="134"/>
      <c r="E37" s="70"/>
      <c r="F37" s="69"/>
      <c r="G37" s="134"/>
      <c r="H37" s="70">
        <v>2</v>
      </c>
      <c r="I37" s="69" t="s">
        <v>15</v>
      </c>
      <c r="J37" s="134">
        <v>3</v>
      </c>
      <c r="K37" s="70"/>
      <c r="L37" s="69"/>
      <c r="M37" s="224"/>
      <c r="N37" s="70"/>
      <c r="O37" s="69"/>
      <c r="P37" s="134"/>
      <c r="Q37" s="70"/>
      <c r="R37" s="69"/>
      <c r="S37" s="134"/>
      <c r="T37" s="70"/>
      <c r="U37" s="69"/>
      <c r="V37" s="134"/>
      <c r="W37" s="70"/>
      <c r="X37" s="69"/>
      <c r="Y37" s="134"/>
      <c r="Z37" s="127"/>
      <c r="AA37" s="128"/>
      <c r="AB37" s="133"/>
      <c r="AC37" s="127"/>
      <c r="AD37" s="128"/>
      <c r="AE37" s="133"/>
      <c r="AF37" s="88">
        <f t="shared" si="4"/>
        <v>30</v>
      </c>
      <c r="AG37" s="247">
        <f t="shared" si="5"/>
        <v>3</v>
      </c>
      <c r="AH37" s="47"/>
      <c r="AI37" s="47"/>
    </row>
    <row r="38" spans="1:35" s="45" customFormat="1" x14ac:dyDescent="0.2">
      <c r="A38" s="98" t="s">
        <v>103</v>
      </c>
      <c r="B38" s="70"/>
      <c r="C38" s="69"/>
      <c r="D38" s="134"/>
      <c r="E38" s="70"/>
      <c r="F38" s="69"/>
      <c r="G38" s="134"/>
      <c r="H38" s="70"/>
      <c r="I38" s="69"/>
      <c r="J38" s="134"/>
      <c r="K38" s="70">
        <v>2</v>
      </c>
      <c r="L38" s="69" t="s">
        <v>15</v>
      </c>
      <c r="M38" s="224">
        <v>3</v>
      </c>
      <c r="N38" s="70"/>
      <c r="O38" s="69"/>
      <c r="P38" s="134"/>
      <c r="Q38" s="70"/>
      <c r="R38" s="69"/>
      <c r="S38" s="134"/>
      <c r="T38" s="70"/>
      <c r="U38" s="69"/>
      <c r="V38" s="134"/>
      <c r="W38" s="70"/>
      <c r="X38" s="69"/>
      <c r="Y38" s="134"/>
      <c r="Z38" s="127"/>
      <c r="AA38" s="128"/>
      <c r="AB38" s="133"/>
      <c r="AC38" s="127"/>
      <c r="AD38" s="128"/>
      <c r="AE38" s="133"/>
      <c r="AF38" s="88">
        <f t="shared" si="4"/>
        <v>30</v>
      </c>
      <c r="AG38" s="247">
        <f t="shared" si="5"/>
        <v>3</v>
      </c>
      <c r="AH38" s="47"/>
      <c r="AI38" s="47"/>
    </row>
    <row r="39" spans="1:35" s="45" customFormat="1" x14ac:dyDescent="0.2">
      <c r="A39" s="98" t="s">
        <v>104</v>
      </c>
      <c r="B39" s="70"/>
      <c r="C39" s="69"/>
      <c r="D39" s="134"/>
      <c r="E39" s="70"/>
      <c r="F39" s="69"/>
      <c r="G39" s="134"/>
      <c r="H39" s="70"/>
      <c r="I39" s="69"/>
      <c r="J39" s="134"/>
      <c r="K39" s="70"/>
      <c r="L39" s="69"/>
      <c r="M39" s="224"/>
      <c r="N39" s="70">
        <v>2</v>
      </c>
      <c r="O39" s="69" t="s">
        <v>45</v>
      </c>
      <c r="P39" s="134">
        <v>2</v>
      </c>
      <c r="Q39" s="70"/>
      <c r="R39" s="69"/>
      <c r="S39" s="134"/>
      <c r="T39" s="70"/>
      <c r="U39" s="69"/>
      <c r="V39" s="134"/>
      <c r="W39" s="70"/>
      <c r="X39" s="69"/>
      <c r="Y39" s="134"/>
      <c r="Z39" s="127"/>
      <c r="AA39" s="128"/>
      <c r="AB39" s="133"/>
      <c r="AC39" s="127"/>
      <c r="AD39" s="128"/>
      <c r="AE39" s="133"/>
      <c r="AF39" s="88">
        <f t="shared" si="4"/>
        <v>30</v>
      </c>
      <c r="AG39" s="247">
        <f t="shared" si="5"/>
        <v>2</v>
      </c>
      <c r="AH39" s="47"/>
      <c r="AI39" s="47"/>
    </row>
    <row r="40" spans="1:35" s="45" customFormat="1" x14ac:dyDescent="0.2">
      <c r="A40" s="98" t="s">
        <v>105</v>
      </c>
      <c r="B40" s="70"/>
      <c r="C40" s="69"/>
      <c r="D40" s="134"/>
      <c r="E40" s="70"/>
      <c r="F40" s="69"/>
      <c r="G40" s="134"/>
      <c r="H40" s="70"/>
      <c r="I40" s="69"/>
      <c r="J40" s="134"/>
      <c r="K40" s="70"/>
      <c r="L40" s="69"/>
      <c r="M40" s="224"/>
      <c r="N40" s="70"/>
      <c r="O40" s="69"/>
      <c r="P40" s="134"/>
      <c r="Q40" s="70">
        <v>3</v>
      </c>
      <c r="R40" s="69" t="s">
        <v>15</v>
      </c>
      <c r="S40" s="134">
        <v>2</v>
      </c>
      <c r="T40" s="70"/>
      <c r="U40" s="69"/>
      <c r="V40" s="134"/>
      <c r="W40" s="70"/>
      <c r="X40" s="69"/>
      <c r="Y40" s="134"/>
      <c r="Z40" s="127"/>
      <c r="AA40" s="128"/>
      <c r="AB40" s="133"/>
      <c r="AC40" s="127"/>
      <c r="AD40" s="128"/>
      <c r="AE40" s="133"/>
      <c r="AF40" s="88">
        <f t="shared" si="4"/>
        <v>45</v>
      </c>
      <c r="AG40" s="247">
        <f t="shared" si="5"/>
        <v>2</v>
      </c>
      <c r="AH40" s="47"/>
      <c r="AI40" s="47"/>
    </row>
    <row r="41" spans="1:35" s="45" customFormat="1" x14ac:dyDescent="0.2">
      <c r="A41" s="98" t="s">
        <v>106</v>
      </c>
      <c r="B41" s="70"/>
      <c r="C41" s="69"/>
      <c r="D41" s="134"/>
      <c r="E41" s="70"/>
      <c r="F41" s="69"/>
      <c r="G41" s="134"/>
      <c r="H41" s="70"/>
      <c r="I41" s="69"/>
      <c r="J41" s="134"/>
      <c r="K41" s="70"/>
      <c r="L41" s="69"/>
      <c r="M41" s="224"/>
      <c r="N41" s="70"/>
      <c r="O41" s="69"/>
      <c r="P41" s="134"/>
      <c r="Q41" s="70"/>
      <c r="R41" s="69"/>
      <c r="S41" s="134"/>
      <c r="T41" s="70">
        <v>2</v>
      </c>
      <c r="U41" s="69" t="s">
        <v>45</v>
      </c>
      <c r="V41" s="134">
        <v>2</v>
      </c>
      <c r="W41" s="70"/>
      <c r="X41" s="69"/>
      <c r="Y41" s="134"/>
      <c r="Z41" s="127"/>
      <c r="AA41" s="128"/>
      <c r="AB41" s="133"/>
      <c r="AC41" s="127"/>
      <c r="AD41" s="128"/>
      <c r="AE41" s="133"/>
      <c r="AF41" s="88">
        <f t="shared" si="4"/>
        <v>30</v>
      </c>
      <c r="AG41" s="247">
        <f t="shared" si="5"/>
        <v>2</v>
      </c>
      <c r="AH41" s="47"/>
      <c r="AI41" s="47"/>
    </row>
    <row r="42" spans="1:35" s="45" customFormat="1" x14ac:dyDescent="0.2">
      <c r="A42" s="98" t="s">
        <v>107</v>
      </c>
      <c r="B42" s="70"/>
      <c r="C42" s="69"/>
      <c r="D42" s="134"/>
      <c r="E42" s="70"/>
      <c r="F42" s="69"/>
      <c r="G42" s="134"/>
      <c r="H42" s="70"/>
      <c r="I42" s="69"/>
      <c r="J42" s="134"/>
      <c r="K42" s="70"/>
      <c r="L42" s="69"/>
      <c r="M42" s="224"/>
      <c r="N42" s="70"/>
      <c r="O42" s="69"/>
      <c r="P42" s="134"/>
      <c r="Q42" s="70"/>
      <c r="R42" s="69"/>
      <c r="S42" s="134"/>
      <c r="T42" s="70"/>
      <c r="U42" s="69"/>
      <c r="V42" s="134"/>
      <c r="W42" s="70">
        <v>2</v>
      </c>
      <c r="X42" s="69" t="s">
        <v>45</v>
      </c>
      <c r="Y42" s="134">
        <v>2</v>
      </c>
      <c r="Z42" s="127"/>
      <c r="AA42" s="128"/>
      <c r="AB42" s="133"/>
      <c r="AC42" s="127"/>
      <c r="AD42" s="128"/>
      <c r="AE42" s="133"/>
      <c r="AF42" s="88">
        <f t="shared" si="4"/>
        <v>30</v>
      </c>
      <c r="AG42" s="247">
        <f t="shared" si="5"/>
        <v>2</v>
      </c>
      <c r="AH42" s="47"/>
      <c r="AI42" s="47"/>
    </row>
    <row r="43" spans="1:35" s="45" customFormat="1" x14ac:dyDescent="0.2">
      <c r="A43" s="98" t="s">
        <v>108</v>
      </c>
      <c r="B43" s="70"/>
      <c r="C43" s="69"/>
      <c r="D43" s="134"/>
      <c r="E43" s="70"/>
      <c r="F43" s="69"/>
      <c r="G43" s="134"/>
      <c r="H43" s="70"/>
      <c r="I43" s="69"/>
      <c r="J43" s="134"/>
      <c r="K43" s="70"/>
      <c r="L43" s="69"/>
      <c r="M43" s="224"/>
      <c r="N43" s="70"/>
      <c r="O43" s="69"/>
      <c r="P43" s="134"/>
      <c r="Q43" s="70"/>
      <c r="R43" s="69"/>
      <c r="S43" s="134"/>
      <c r="T43" s="70">
        <v>2</v>
      </c>
      <c r="U43" s="69" t="s">
        <v>45</v>
      </c>
      <c r="V43" s="134">
        <v>3</v>
      </c>
      <c r="W43" s="70"/>
      <c r="X43" s="69"/>
      <c r="Y43" s="134"/>
      <c r="Z43" s="127"/>
      <c r="AA43" s="128"/>
      <c r="AB43" s="133"/>
      <c r="AC43" s="127"/>
      <c r="AD43" s="128"/>
      <c r="AE43" s="133"/>
      <c r="AF43" s="88">
        <f t="shared" si="4"/>
        <v>30</v>
      </c>
      <c r="AG43" s="247">
        <f t="shared" si="5"/>
        <v>3</v>
      </c>
      <c r="AH43" s="47"/>
      <c r="AI43" s="47"/>
    </row>
    <row r="44" spans="1:35" s="52" customFormat="1" ht="13.5" thickBot="1" x14ac:dyDescent="0.25">
      <c r="A44" s="98" t="s">
        <v>109</v>
      </c>
      <c r="B44" s="70"/>
      <c r="C44" s="69"/>
      <c r="D44" s="134"/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70"/>
      <c r="R44" s="69"/>
      <c r="S44" s="134"/>
      <c r="T44" s="70">
        <v>2</v>
      </c>
      <c r="U44" s="69" t="s">
        <v>45</v>
      </c>
      <c r="V44" s="134">
        <v>2</v>
      </c>
      <c r="W44" s="70"/>
      <c r="X44" s="69"/>
      <c r="Y44" s="134"/>
      <c r="Z44" s="127"/>
      <c r="AA44" s="128"/>
      <c r="AB44" s="133"/>
      <c r="AC44" s="127"/>
      <c r="AD44" s="128"/>
      <c r="AE44" s="133"/>
      <c r="AF44" s="88">
        <f t="shared" si="4"/>
        <v>30</v>
      </c>
      <c r="AG44" s="247">
        <f t="shared" si="5"/>
        <v>2</v>
      </c>
      <c r="AH44" s="45"/>
      <c r="AI44" s="45"/>
    </row>
    <row r="45" spans="1:35" s="52" customFormat="1" ht="13.5" thickBot="1" x14ac:dyDescent="0.25">
      <c r="A45" s="487" t="s">
        <v>171</v>
      </c>
      <c r="B45" s="461" t="s">
        <v>1</v>
      </c>
      <c r="C45" s="462"/>
      <c r="D45" s="463"/>
      <c r="E45" s="464" t="s">
        <v>2</v>
      </c>
      <c r="F45" s="465"/>
      <c r="G45" s="466"/>
      <c r="H45" s="461" t="s">
        <v>3</v>
      </c>
      <c r="I45" s="462"/>
      <c r="J45" s="463"/>
      <c r="K45" s="461" t="s">
        <v>4</v>
      </c>
      <c r="L45" s="462"/>
      <c r="M45" s="463"/>
      <c r="N45" s="461" t="s">
        <v>5</v>
      </c>
      <c r="O45" s="462"/>
      <c r="P45" s="463"/>
      <c r="Q45" s="461" t="s">
        <v>6</v>
      </c>
      <c r="R45" s="462"/>
      <c r="S45" s="463"/>
      <c r="T45" s="461" t="s">
        <v>7</v>
      </c>
      <c r="U45" s="462"/>
      <c r="V45" s="463"/>
      <c r="W45" s="461" t="s">
        <v>8</v>
      </c>
      <c r="X45" s="462"/>
      <c r="Y45" s="463"/>
      <c r="Z45" s="467" t="s">
        <v>9</v>
      </c>
      <c r="AA45" s="468"/>
      <c r="AB45" s="469"/>
      <c r="AC45" s="467" t="s">
        <v>10</v>
      </c>
      <c r="AD45" s="468"/>
      <c r="AE45" s="469"/>
      <c r="AF45" s="116" t="s">
        <v>11</v>
      </c>
      <c r="AG45" s="116" t="s">
        <v>12</v>
      </c>
      <c r="AH45" s="45"/>
      <c r="AI45" s="45"/>
    </row>
    <row r="46" spans="1:35" s="52" customFormat="1" x14ac:dyDescent="0.2">
      <c r="A46" s="488"/>
      <c r="B46" s="296" t="s">
        <v>11</v>
      </c>
      <c r="C46" s="297"/>
      <c r="D46" s="298" t="s">
        <v>12</v>
      </c>
      <c r="E46" s="299" t="s">
        <v>11</v>
      </c>
      <c r="F46" s="300"/>
      <c r="G46" s="298" t="s">
        <v>12</v>
      </c>
      <c r="H46" s="299" t="s">
        <v>11</v>
      </c>
      <c r="I46" s="300"/>
      <c r="J46" s="298" t="s">
        <v>12</v>
      </c>
      <c r="K46" s="299" t="s">
        <v>11</v>
      </c>
      <c r="L46" s="300"/>
      <c r="M46" s="298" t="s">
        <v>12</v>
      </c>
      <c r="N46" s="299" t="s">
        <v>11</v>
      </c>
      <c r="O46" s="300"/>
      <c r="P46" s="298" t="s">
        <v>12</v>
      </c>
      <c r="Q46" s="299" t="s">
        <v>11</v>
      </c>
      <c r="R46" s="300"/>
      <c r="S46" s="298" t="s">
        <v>12</v>
      </c>
      <c r="T46" s="111" t="s">
        <v>11</v>
      </c>
      <c r="U46" s="112"/>
      <c r="V46" s="110" t="s">
        <v>12</v>
      </c>
      <c r="W46" s="111" t="s">
        <v>11</v>
      </c>
      <c r="X46" s="112"/>
      <c r="Y46" s="110" t="s">
        <v>12</v>
      </c>
      <c r="Z46" s="301" t="s">
        <v>11</v>
      </c>
      <c r="AA46" s="302"/>
      <c r="AB46" s="303" t="s">
        <v>12</v>
      </c>
      <c r="AC46" s="301" t="s">
        <v>11</v>
      </c>
      <c r="AD46" s="302"/>
      <c r="AE46" s="303" t="s">
        <v>12</v>
      </c>
      <c r="AF46" s="304"/>
      <c r="AG46" s="304"/>
      <c r="AH46" s="45"/>
      <c r="AI46" s="45"/>
    </row>
    <row r="47" spans="1:35" s="27" customFormat="1" x14ac:dyDescent="0.2">
      <c r="A47" s="98" t="s">
        <v>111</v>
      </c>
      <c r="B47" s="70"/>
      <c r="C47" s="69"/>
      <c r="D47" s="134"/>
      <c r="E47" s="70"/>
      <c r="F47" s="69"/>
      <c r="G47" s="134"/>
      <c r="H47" s="70"/>
      <c r="I47" s="69"/>
      <c r="J47" s="134"/>
      <c r="K47" s="70"/>
      <c r="L47" s="69"/>
      <c r="M47" s="224"/>
      <c r="N47" s="70"/>
      <c r="O47" s="69"/>
      <c r="P47" s="134"/>
      <c r="Q47" s="70"/>
      <c r="R47" s="69"/>
      <c r="S47" s="134"/>
      <c r="T47" s="70">
        <v>2</v>
      </c>
      <c r="U47" s="69" t="s">
        <v>21</v>
      </c>
      <c r="V47" s="134">
        <v>2</v>
      </c>
      <c r="W47" s="70"/>
      <c r="X47" s="69"/>
      <c r="Y47" s="134"/>
      <c r="Z47" s="127"/>
      <c r="AA47" s="128"/>
      <c r="AB47" s="133"/>
      <c r="AC47" s="127"/>
      <c r="AD47" s="128"/>
      <c r="AE47" s="133"/>
      <c r="AF47" s="65">
        <f t="shared" ref="AF47:AF50" si="6">15*(B47+E47+H47+K47+N47+Q47+T47+W47+Z47+AC47)</f>
        <v>30</v>
      </c>
      <c r="AG47" s="248">
        <f t="shared" ref="AG47:AG50" si="7">D47+G47+J47+M47+P47+S47+V47+Y47+AB47+AE47</f>
        <v>2</v>
      </c>
      <c r="AH47" s="31"/>
    </row>
    <row r="48" spans="1:35" s="27" customFormat="1" x14ac:dyDescent="0.2">
      <c r="A48" s="98" t="s">
        <v>112</v>
      </c>
      <c r="B48" s="70"/>
      <c r="C48" s="69"/>
      <c r="D48" s="134"/>
      <c r="E48" s="70"/>
      <c r="F48" s="69"/>
      <c r="G48" s="134"/>
      <c r="H48" s="70"/>
      <c r="I48" s="69"/>
      <c r="J48" s="134"/>
      <c r="K48" s="70"/>
      <c r="L48" s="69"/>
      <c r="M48" s="224"/>
      <c r="N48" s="70"/>
      <c r="O48" s="69"/>
      <c r="P48" s="134"/>
      <c r="Q48" s="70"/>
      <c r="R48" s="69"/>
      <c r="S48" s="134"/>
      <c r="T48" s="70">
        <v>2</v>
      </c>
      <c r="U48" s="69" t="s">
        <v>45</v>
      </c>
      <c r="V48" s="134">
        <v>2</v>
      </c>
      <c r="W48" s="70"/>
      <c r="X48" s="69"/>
      <c r="Y48" s="134"/>
      <c r="Z48" s="127"/>
      <c r="AA48" s="128"/>
      <c r="AB48" s="133"/>
      <c r="AC48" s="127"/>
      <c r="AD48" s="128"/>
      <c r="AE48" s="133"/>
      <c r="AF48" s="65">
        <f t="shared" si="6"/>
        <v>30</v>
      </c>
      <c r="AG48" s="248">
        <f t="shared" si="7"/>
        <v>2</v>
      </c>
      <c r="AH48" s="31"/>
    </row>
    <row r="49" spans="1:34" s="27" customFormat="1" x14ac:dyDescent="0.2">
      <c r="A49" s="98" t="s">
        <v>113</v>
      </c>
      <c r="B49" s="70"/>
      <c r="C49" s="69"/>
      <c r="D49" s="134"/>
      <c r="E49" s="70"/>
      <c r="F49" s="69"/>
      <c r="G49" s="134"/>
      <c r="H49" s="70"/>
      <c r="I49" s="69"/>
      <c r="J49" s="134"/>
      <c r="K49" s="70">
        <v>2</v>
      </c>
      <c r="L49" s="69" t="s">
        <v>21</v>
      </c>
      <c r="M49" s="224">
        <v>2</v>
      </c>
      <c r="N49" s="70"/>
      <c r="O49" s="69"/>
      <c r="P49" s="134"/>
      <c r="Q49" s="70"/>
      <c r="R49" s="69"/>
      <c r="S49" s="134"/>
      <c r="T49" s="70"/>
      <c r="U49" s="69"/>
      <c r="V49" s="134"/>
      <c r="W49" s="70"/>
      <c r="X49" s="69"/>
      <c r="Y49" s="134"/>
      <c r="Z49" s="127"/>
      <c r="AA49" s="128"/>
      <c r="AB49" s="133"/>
      <c r="AC49" s="127"/>
      <c r="AD49" s="128"/>
      <c r="AE49" s="133"/>
      <c r="AF49" s="65">
        <f t="shared" si="6"/>
        <v>30</v>
      </c>
      <c r="AG49" s="248">
        <f t="shared" si="7"/>
        <v>2</v>
      </c>
      <c r="AH49" s="31"/>
    </row>
    <row r="50" spans="1:34" s="27" customFormat="1" ht="13.5" thickBot="1" x14ac:dyDescent="0.25">
      <c r="A50" s="98" t="s">
        <v>114</v>
      </c>
      <c r="B50" s="70"/>
      <c r="C50" s="69"/>
      <c r="D50" s="134"/>
      <c r="E50" s="70"/>
      <c r="F50" s="69"/>
      <c r="G50" s="134"/>
      <c r="H50" s="70"/>
      <c r="I50" s="69"/>
      <c r="J50" s="134"/>
      <c r="K50" s="70"/>
      <c r="L50" s="69"/>
      <c r="M50" s="224"/>
      <c r="N50" s="70">
        <v>2</v>
      </c>
      <c r="O50" s="69" t="s">
        <v>45</v>
      </c>
      <c r="P50" s="134">
        <v>2</v>
      </c>
      <c r="Q50" s="70"/>
      <c r="R50" s="69"/>
      <c r="S50" s="134"/>
      <c r="T50" s="70"/>
      <c r="U50" s="69"/>
      <c r="V50" s="134"/>
      <c r="W50" s="70"/>
      <c r="X50" s="69"/>
      <c r="Y50" s="134"/>
      <c r="Z50" s="127"/>
      <c r="AA50" s="128"/>
      <c r="AB50" s="133"/>
      <c r="AC50" s="127"/>
      <c r="AD50" s="128"/>
      <c r="AE50" s="133"/>
      <c r="AF50" s="65">
        <f t="shared" si="6"/>
        <v>30</v>
      </c>
      <c r="AG50" s="248">
        <f t="shared" si="7"/>
        <v>2</v>
      </c>
      <c r="AH50" s="31"/>
    </row>
    <row r="51" spans="1:34" s="27" customFormat="1" ht="13.5" thickBot="1" x14ac:dyDescent="0.25">
      <c r="A51" s="458" t="s">
        <v>170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  <c r="AH51" s="31"/>
    </row>
    <row r="52" spans="1:34" s="45" customFormat="1" x14ac:dyDescent="0.2">
      <c r="A52" s="98" t="s">
        <v>110</v>
      </c>
      <c r="B52" s="70"/>
      <c r="C52" s="69"/>
      <c r="D52" s="134"/>
      <c r="E52" s="70"/>
      <c r="F52" s="69"/>
      <c r="G52" s="134"/>
      <c r="H52" s="70"/>
      <c r="I52" s="69"/>
      <c r="J52" s="134"/>
      <c r="K52" s="70"/>
      <c r="L52" s="69"/>
      <c r="M52" s="224"/>
      <c r="N52" s="70"/>
      <c r="O52" s="69"/>
      <c r="P52" s="134"/>
      <c r="Q52" s="70"/>
      <c r="R52" s="69"/>
      <c r="S52" s="134"/>
      <c r="T52" s="70"/>
      <c r="U52" s="69"/>
      <c r="V52" s="134"/>
      <c r="W52" s="70"/>
      <c r="X52" s="135"/>
      <c r="Y52" s="136"/>
      <c r="Z52" s="7">
        <v>2</v>
      </c>
      <c r="AA52" s="10" t="s">
        <v>45</v>
      </c>
      <c r="AB52" s="4">
        <v>2</v>
      </c>
      <c r="AC52" s="7"/>
      <c r="AD52" s="11"/>
      <c r="AE52" s="4"/>
      <c r="AF52" s="88">
        <f t="shared" si="4"/>
        <v>30</v>
      </c>
      <c r="AG52" s="247">
        <f t="shared" si="5"/>
        <v>2</v>
      </c>
    </row>
    <row r="53" spans="1:34" s="45" customFormat="1" x14ac:dyDescent="0.2">
      <c r="A53" s="98" t="s">
        <v>116</v>
      </c>
      <c r="B53" s="70"/>
      <c r="C53" s="69"/>
      <c r="D53" s="134"/>
      <c r="E53" s="70"/>
      <c r="F53" s="69"/>
      <c r="G53" s="134"/>
      <c r="H53" s="70"/>
      <c r="I53" s="69"/>
      <c r="J53" s="134"/>
      <c r="K53" s="70"/>
      <c r="L53" s="69"/>
      <c r="M53" s="224"/>
      <c r="N53" s="70"/>
      <c r="O53" s="69"/>
      <c r="P53" s="134"/>
      <c r="Q53" s="70"/>
      <c r="R53" s="69"/>
      <c r="S53" s="134"/>
      <c r="T53" s="70"/>
      <c r="U53" s="69"/>
      <c r="V53" s="134"/>
      <c r="W53" s="70"/>
      <c r="X53" s="135"/>
      <c r="Y53" s="136"/>
      <c r="Z53" s="7">
        <v>2</v>
      </c>
      <c r="AA53" s="10" t="s">
        <v>45</v>
      </c>
      <c r="AB53" s="4">
        <v>2</v>
      </c>
      <c r="AC53" s="7">
        <v>2</v>
      </c>
      <c r="AD53" s="10" t="s">
        <v>45</v>
      </c>
      <c r="AE53" s="4">
        <v>2</v>
      </c>
      <c r="AF53" s="88">
        <f t="shared" si="4"/>
        <v>60</v>
      </c>
      <c r="AG53" s="247">
        <f t="shared" si="5"/>
        <v>4</v>
      </c>
    </row>
    <row r="54" spans="1:34" s="45" customFormat="1" x14ac:dyDescent="0.2">
      <c r="A54" s="137" t="s">
        <v>23</v>
      </c>
      <c r="B54" s="70"/>
      <c r="C54" s="69"/>
      <c r="D54" s="134"/>
      <c r="E54" s="70"/>
      <c r="F54" s="69"/>
      <c r="G54" s="134"/>
      <c r="H54" s="70"/>
      <c r="I54" s="69"/>
      <c r="J54" s="134"/>
      <c r="K54" s="70"/>
      <c r="L54" s="69"/>
      <c r="M54" s="224"/>
      <c r="N54" s="70"/>
      <c r="O54" s="69"/>
      <c r="P54" s="134"/>
      <c r="Q54" s="70"/>
      <c r="R54" s="69"/>
      <c r="S54" s="134"/>
      <c r="T54" s="70"/>
      <c r="U54" s="69"/>
      <c r="V54" s="134"/>
      <c r="W54" s="70"/>
      <c r="X54" s="69"/>
      <c r="Y54" s="83"/>
      <c r="Z54" s="9"/>
      <c r="AA54" s="8"/>
      <c r="AB54" s="4">
        <v>20</v>
      </c>
      <c r="AC54" s="7"/>
      <c r="AD54" s="8"/>
      <c r="AE54" s="4">
        <v>20</v>
      </c>
      <c r="AF54" s="88">
        <f t="shared" si="4"/>
        <v>0</v>
      </c>
      <c r="AG54" s="247">
        <f t="shared" si="5"/>
        <v>40</v>
      </c>
    </row>
    <row r="55" spans="1:34" s="45" customFormat="1" ht="13.5" thickBot="1" x14ac:dyDescent="0.25">
      <c r="A55" s="138" t="s">
        <v>24</v>
      </c>
      <c r="B55" s="139"/>
      <c r="C55" s="140"/>
      <c r="D55" s="225"/>
      <c r="E55" s="139"/>
      <c r="F55" s="140"/>
      <c r="G55" s="225"/>
      <c r="H55" s="139"/>
      <c r="I55" s="140"/>
      <c r="J55" s="225"/>
      <c r="K55" s="139"/>
      <c r="L55" s="140"/>
      <c r="M55" s="226"/>
      <c r="N55" s="139"/>
      <c r="O55" s="140"/>
      <c r="P55" s="225"/>
      <c r="Q55" s="139"/>
      <c r="R55" s="140"/>
      <c r="S55" s="225"/>
      <c r="T55" s="139"/>
      <c r="U55" s="140"/>
      <c r="V55" s="225"/>
      <c r="W55" s="139"/>
      <c r="X55" s="140"/>
      <c r="Y55" s="141"/>
      <c r="Z55" s="12"/>
      <c r="AA55" s="13"/>
      <c r="AB55" s="14">
        <v>2</v>
      </c>
      <c r="AC55" s="12"/>
      <c r="AD55" s="13"/>
      <c r="AE55" s="14">
        <v>2</v>
      </c>
      <c r="AF55" s="142">
        <f t="shared" si="4"/>
        <v>0</v>
      </c>
      <c r="AG55" s="249">
        <f t="shared" si="5"/>
        <v>4</v>
      </c>
    </row>
    <row r="56" spans="1:34" s="45" customFormat="1" ht="13.5" thickBot="1" x14ac:dyDescent="0.25">
      <c r="A56" s="101" t="s">
        <v>25</v>
      </c>
      <c r="B56" s="102">
        <f>SUM(B6:B55)</f>
        <v>26</v>
      </c>
      <c r="C56" s="103"/>
      <c r="D56" s="17">
        <f>SUM(D6:D55)</f>
        <v>31</v>
      </c>
      <c r="E56" s="104">
        <f>SUM(E6:E55)</f>
        <v>22</v>
      </c>
      <c r="F56" s="144"/>
      <c r="G56" s="56">
        <f>SUM(G6:G55)</f>
        <v>33</v>
      </c>
      <c r="H56" s="104">
        <f>SUM(H6:H55)</f>
        <v>24</v>
      </c>
      <c r="I56" s="144"/>
      <c r="J56" s="55">
        <f>SUM(J6:J55)</f>
        <v>32</v>
      </c>
      <c r="K56" s="104">
        <f>SUM(K6:K55)</f>
        <v>26</v>
      </c>
      <c r="L56" s="144"/>
      <c r="M56" s="55">
        <f>SUM(M6:M55)</f>
        <v>34</v>
      </c>
      <c r="N56" s="104">
        <f>SUM(N6:N55)</f>
        <v>29</v>
      </c>
      <c r="O56" s="144"/>
      <c r="P56" s="55">
        <f>SUM(P6:P55)</f>
        <v>34</v>
      </c>
      <c r="Q56" s="104">
        <f>SUM(Q6:Q55)</f>
        <v>27</v>
      </c>
      <c r="R56" s="144"/>
      <c r="S56" s="55">
        <f>SUM(S6:S55)</f>
        <v>33</v>
      </c>
      <c r="T56" s="18">
        <f>SUM(T6:T55)</f>
        <v>17</v>
      </c>
      <c r="U56" s="57"/>
      <c r="V56" s="55">
        <f>SUM(V6:V55)</f>
        <v>32</v>
      </c>
      <c r="W56" s="18">
        <f>SUM(W6:W55)</f>
        <v>10</v>
      </c>
      <c r="X56" s="57"/>
      <c r="Y56" s="55">
        <f>SUM(Y6:Y55)</f>
        <v>27</v>
      </c>
      <c r="Z56" s="18">
        <f>SUM(Z6:Z55)</f>
        <v>4</v>
      </c>
      <c r="AA56" s="57"/>
      <c r="AB56" s="55">
        <f>SUM(AB6:AB55)</f>
        <v>26</v>
      </c>
      <c r="AC56" s="18">
        <f>SUM(AC6:AC55)</f>
        <v>2</v>
      </c>
      <c r="AD56" s="57"/>
      <c r="AE56" s="55">
        <f>SUM(AE6:AE55)</f>
        <v>24</v>
      </c>
      <c r="AF56" s="19">
        <f>SUM(AF6:AF55)</f>
        <v>2805</v>
      </c>
      <c r="AG56" s="20">
        <f>SUM(AG6:AG55)-AG48-AG49-AG50</f>
        <v>300</v>
      </c>
    </row>
    <row r="59" spans="1:34" s="45" customFormat="1" x14ac:dyDescent="0.2"/>
    <row r="60" spans="1:34" s="45" customFormat="1" x14ac:dyDescent="0.2"/>
    <row r="61" spans="1:34" s="45" customFormat="1" x14ac:dyDescent="0.2"/>
    <row r="62" spans="1:34" s="45" customFormat="1" x14ac:dyDescent="0.2"/>
  </sheetData>
  <sheetProtection algorithmName="SHA-512" hashValue="2M/ARO23/e/iWC8rg4ZneGYmvALkt0mCUnj3sxvWY0/MLB9fd5DkfzFBk6l9vcCg1eZ96PBaUnWjaIJXfHCXsw==" saltValue="xsfVdqgCFETl24K1UCdw6w==" spinCount="100000" sheet="1" objects="1" scenarios="1"/>
  <mergeCells count="29">
    <mergeCell ref="A4:A5"/>
    <mergeCell ref="B4:D4"/>
    <mergeCell ref="E4:G4"/>
    <mergeCell ref="H4:J4"/>
    <mergeCell ref="K4:M4"/>
    <mergeCell ref="AF4:AF5"/>
    <mergeCell ref="AG4:AG5"/>
    <mergeCell ref="N4:P4"/>
    <mergeCell ref="Q4:S4"/>
    <mergeCell ref="T4:V4"/>
    <mergeCell ref="W4:Y4"/>
    <mergeCell ref="Z4:AB4"/>
    <mergeCell ref="AC4:AE4"/>
    <mergeCell ref="A51:AG51"/>
    <mergeCell ref="A1:AG1"/>
    <mergeCell ref="A2:AG2"/>
    <mergeCell ref="A28:AG28"/>
    <mergeCell ref="A45:A46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3:AG3"/>
  </mergeCells>
  <printOptions horizontalCentered="1"/>
  <pageMargins left="0.16" right="0.22" top="0.5" bottom="0.41" header="0.3" footer="0.3"/>
  <pageSetup paperSize="9" scale="73" orientation="landscape" horizontalDpi="300" verticalDpi="300" r:id="rId1"/>
  <headerFooter>
    <oddHeader>&amp;COsztatlan zenetanár szak mintatantervei - Klarinéttanár szakirány</oddHeader>
    <firstHeader>&amp;COsztatlan zenetanár szak mintatantervei - Klarinéttanár szakirány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63"/>
  <sheetViews>
    <sheetView zoomScaleNormal="100" workbookViewId="0">
      <selection sqref="A1:AG1"/>
    </sheetView>
  </sheetViews>
  <sheetFormatPr defaultRowHeight="12.75" x14ac:dyDescent="0.2"/>
  <cols>
    <col min="1" max="1" width="31.7109375" style="21" bestFit="1" customWidth="1"/>
    <col min="2" max="3" width="3.85546875" style="22" customWidth="1"/>
    <col min="4" max="4" width="3.85546875" style="23" customWidth="1"/>
    <col min="5" max="6" width="3.85546875" style="22" customWidth="1"/>
    <col min="7" max="7" width="3.85546875" style="23" customWidth="1"/>
    <col min="8" max="9" width="3.85546875" style="22" customWidth="1"/>
    <col min="10" max="10" width="3.85546875" style="23" customWidth="1"/>
    <col min="11" max="12" width="3.85546875" style="22" customWidth="1"/>
    <col min="13" max="13" width="3.85546875" style="23" customWidth="1"/>
    <col min="14" max="15" width="3.85546875" style="22" customWidth="1"/>
    <col min="16" max="16" width="3.85546875" style="23" customWidth="1"/>
    <col min="17" max="18" width="3.85546875" style="22" customWidth="1"/>
    <col min="19" max="19" width="3.85546875" style="23" customWidth="1"/>
    <col min="20" max="20" width="6.7109375" style="22" customWidth="1"/>
    <col min="21" max="21" width="3.85546875" style="22" customWidth="1"/>
    <col min="22" max="22" width="3.85546875" style="23" customWidth="1"/>
    <col min="23" max="24" width="3.85546875" style="22" customWidth="1"/>
    <col min="25" max="25" width="3.85546875" style="23" customWidth="1"/>
    <col min="26" max="27" width="3.85546875" style="22" customWidth="1"/>
    <col min="28" max="28" width="3.85546875" style="23" customWidth="1"/>
    <col min="29" max="30" width="3.85546875" style="22" customWidth="1"/>
    <col min="31" max="31" width="3.85546875" style="23" customWidth="1"/>
    <col min="32" max="32" width="5" style="24" bestFit="1" customWidth="1"/>
    <col min="33" max="33" width="4" style="37" customWidth="1"/>
    <col min="34" max="247" width="9.140625" style="6"/>
    <col min="248" max="248" width="31.7109375" style="6" bestFit="1" customWidth="1"/>
    <col min="249" max="266" width="3.85546875" style="6" customWidth="1"/>
    <col min="267" max="267" width="6.7109375" style="6" customWidth="1"/>
    <col min="268" max="278" width="3.85546875" style="6" customWidth="1"/>
    <col min="279" max="279" width="5" style="6" bestFit="1" customWidth="1"/>
    <col min="280" max="280" width="4" style="6" customWidth="1"/>
    <col min="281" max="282" width="4" style="6" bestFit="1" customWidth="1"/>
    <col min="283" max="288" width="4.140625" style="6" customWidth="1"/>
    <col min="289" max="289" width="50.5703125" style="6" bestFit="1" customWidth="1"/>
    <col min="290" max="503" width="9.140625" style="6"/>
    <col min="504" max="504" width="31.7109375" style="6" bestFit="1" customWidth="1"/>
    <col min="505" max="522" width="3.85546875" style="6" customWidth="1"/>
    <col min="523" max="523" width="6.7109375" style="6" customWidth="1"/>
    <col min="524" max="534" width="3.85546875" style="6" customWidth="1"/>
    <col min="535" max="535" width="5" style="6" bestFit="1" customWidth="1"/>
    <col min="536" max="536" width="4" style="6" customWidth="1"/>
    <col min="537" max="538" width="4" style="6" bestFit="1" customWidth="1"/>
    <col min="539" max="544" width="4.140625" style="6" customWidth="1"/>
    <col min="545" max="545" width="50.5703125" style="6" bestFit="1" customWidth="1"/>
    <col min="546" max="759" width="9.140625" style="6"/>
    <col min="760" max="760" width="31.7109375" style="6" bestFit="1" customWidth="1"/>
    <col min="761" max="778" width="3.85546875" style="6" customWidth="1"/>
    <col min="779" max="779" width="6.7109375" style="6" customWidth="1"/>
    <col min="780" max="790" width="3.85546875" style="6" customWidth="1"/>
    <col min="791" max="791" width="5" style="6" bestFit="1" customWidth="1"/>
    <col min="792" max="792" width="4" style="6" customWidth="1"/>
    <col min="793" max="794" width="4" style="6" bestFit="1" customWidth="1"/>
    <col min="795" max="800" width="4.140625" style="6" customWidth="1"/>
    <col min="801" max="801" width="50.5703125" style="6" bestFit="1" customWidth="1"/>
    <col min="802" max="1015" width="9.140625" style="6"/>
    <col min="1016" max="1016" width="31.7109375" style="6" bestFit="1" customWidth="1"/>
    <col min="1017" max="1034" width="3.85546875" style="6" customWidth="1"/>
    <col min="1035" max="1035" width="6.7109375" style="6" customWidth="1"/>
    <col min="1036" max="1046" width="3.85546875" style="6" customWidth="1"/>
    <col min="1047" max="1047" width="5" style="6" bestFit="1" customWidth="1"/>
    <col min="1048" max="1048" width="4" style="6" customWidth="1"/>
    <col min="1049" max="1050" width="4" style="6" bestFit="1" customWidth="1"/>
    <col min="1051" max="1056" width="4.140625" style="6" customWidth="1"/>
    <col min="1057" max="1057" width="50.5703125" style="6" bestFit="1" customWidth="1"/>
    <col min="1058" max="1271" width="9.140625" style="6"/>
    <col min="1272" max="1272" width="31.7109375" style="6" bestFit="1" customWidth="1"/>
    <col min="1273" max="1290" width="3.85546875" style="6" customWidth="1"/>
    <col min="1291" max="1291" width="6.7109375" style="6" customWidth="1"/>
    <col min="1292" max="1302" width="3.85546875" style="6" customWidth="1"/>
    <col min="1303" max="1303" width="5" style="6" bestFit="1" customWidth="1"/>
    <col min="1304" max="1304" width="4" style="6" customWidth="1"/>
    <col min="1305" max="1306" width="4" style="6" bestFit="1" customWidth="1"/>
    <col min="1307" max="1312" width="4.140625" style="6" customWidth="1"/>
    <col min="1313" max="1313" width="50.5703125" style="6" bestFit="1" customWidth="1"/>
    <col min="1314" max="1527" width="9.140625" style="6"/>
    <col min="1528" max="1528" width="31.7109375" style="6" bestFit="1" customWidth="1"/>
    <col min="1529" max="1546" width="3.85546875" style="6" customWidth="1"/>
    <col min="1547" max="1547" width="6.7109375" style="6" customWidth="1"/>
    <col min="1548" max="1558" width="3.85546875" style="6" customWidth="1"/>
    <col min="1559" max="1559" width="5" style="6" bestFit="1" customWidth="1"/>
    <col min="1560" max="1560" width="4" style="6" customWidth="1"/>
    <col min="1561" max="1562" width="4" style="6" bestFit="1" customWidth="1"/>
    <col min="1563" max="1568" width="4.140625" style="6" customWidth="1"/>
    <col min="1569" max="1569" width="50.5703125" style="6" bestFit="1" customWidth="1"/>
    <col min="1570" max="1783" width="9.140625" style="6"/>
    <col min="1784" max="1784" width="31.7109375" style="6" bestFit="1" customWidth="1"/>
    <col min="1785" max="1802" width="3.85546875" style="6" customWidth="1"/>
    <col min="1803" max="1803" width="6.7109375" style="6" customWidth="1"/>
    <col min="1804" max="1814" width="3.85546875" style="6" customWidth="1"/>
    <col min="1815" max="1815" width="5" style="6" bestFit="1" customWidth="1"/>
    <col min="1816" max="1816" width="4" style="6" customWidth="1"/>
    <col min="1817" max="1818" width="4" style="6" bestFit="1" customWidth="1"/>
    <col min="1819" max="1824" width="4.140625" style="6" customWidth="1"/>
    <col min="1825" max="1825" width="50.5703125" style="6" bestFit="1" customWidth="1"/>
    <col min="1826" max="2039" width="9.140625" style="6"/>
    <col min="2040" max="2040" width="31.7109375" style="6" bestFit="1" customWidth="1"/>
    <col min="2041" max="2058" width="3.85546875" style="6" customWidth="1"/>
    <col min="2059" max="2059" width="6.7109375" style="6" customWidth="1"/>
    <col min="2060" max="2070" width="3.85546875" style="6" customWidth="1"/>
    <col min="2071" max="2071" width="5" style="6" bestFit="1" customWidth="1"/>
    <col min="2072" max="2072" width="4" style="6" customWidth="1"/>
    <col min="2073" max="2074" width="4" style="6" bestFit="1" customWidth="1"/>
    <col min="2075" max="2080" width="4.140625" style="6" customWidth="1"/>
    <col min="2081" max="2081" width="50.5703125" style="6" bestFit="1" customWidth="1"/>
    <col min="2082" max="2295" width="9.140625" style="6"/>
    <col min="2296" max="2296" width="31.7109375" style="6" bestFit="1" customWidth="1"/>
    <col min="2297" max="2314" width="3.85546875" style="6" customWidth="1"/>
    <col min="2315" max="2315" width="6.7109375" style="6" customWidth="1"/>
    <col min="2316" max="2326" width="3.85546875" style="6" customWidth="1"/>
    <col min="2327" max="2327" width="5" style="6" bestFit="1" customWidth="1"/>
    <col min="2328" max="2328" width="4" style="6" customWidth="1"/>
    <col min="2329" max="2330" width="4" style="6" bestFit="1" customWidth="1"/>
    <col min="2331" max="2336" width="4.140625" style="6" customWidth="1"/>
    <col min="2337" max="2337" width="50.5703125" style="6" bestFit="1" customWidth="1"/>
    <col min="2338" max="2551" width="9.140625" style="6"/>
    <col min="2552" max="2552" width="31.7109375" style="6" bestFit="1" customWidth="1"/>
    <col min="2553" max="2570" width="3.85546875" style="6" customWidth="1"/>
    <col min="2571" max="2571" width="6.7109375" style="6" customWidth="1"/>
    <col min="2572" max="2582" width="3.85546875" style="6" customWidth="1"/>
    <col min="2583" max="2583" width="5" style="6" bestFit="1" customWidth="1"/>
    <col min="2584" max="2584" width="4" style="6" customWidth="1"/>
    <col min="2585" max="2586" width="4" style="6" bestFit="1" customWidth="1"/>
    <col min="2587" max="2592" width="4.140625" style="6" customWidth="1"/>
    <col min="2593" max="2593" width="50.5703125" style="6" bestFit="1" customWidth="1"/>
    <col min="2594" max="2807" width="9.140625" style="6"/>
    <col min="2808" max="2808" width="31.7109375" style="6" bestFit="1" customWidth="1"/>
    <col min="2809" max="2826" width="3.85546875" style="6" customWidth="1"/>
    <col min="2827" max="2827" width="6.7109375" style="6" customWidth="1"/>
    <col min="2828" max="2838" width="3.85546875" style="6" customWidth="1"/>
    <col min="2839" max="2839" width="5" style="6" bestFit="1" customWidth="1"/>
    <col min="2840" max="2840" width="4" style="6" customWidth="1"/>
    <col min="2841" max="2842" width="4" style="6" bestFit="1" customWidth="1"/>
    <col min="2843" max="2848" width="4.140625" style="6" customWidth="1"/>
    <col min="2849" max="2849" width="50.5703125" style="6" bestFit="1" customWidth="1"/>
    <col min="2850" max="3063" width="9.140625" style="6"/>
    <col min="3064" max="3064" width="31.7109375" style="6" bestFit="1" customWidth="1"/>
    <col min="3065" max="3082" width="3.85546875" style="6" customWidth="1"/>
    <col min="3083" max="3083" width="6.7109375" style="6" customWidth="1"/>
    <col min="3084" max="3094" width="3.85546875" style="6" customWidth="1"/>
    <col min="3095" max="3095" width="5" style="6" bestFit="1" customWidth="1"/>
    <col min="3096" max="3096" width="4" style="6" customWidth="1"/>
    <col min="3097" max="3098" width="4" style="6" bestFit="1" customWidth="1"/>
    <col min="3099" max="3104" width="4.140625" style="6" customWidth="1"/>
    <col min="3105" max="3105" width="50.5703125" style="6" bestFit="1" customWidth="1"/>
    <col min="3106" max="3319" width="9.140625" style="6"/>
    <col min="3320" max="3320" width="31.7109375" style="6" bestFit="1" customWidth="1"/>
    <col min="3321" max="3338" width="3.85546875" style="6" customWidth="1"/>
    <col min="3339" max="3339" width="6.7109375" style="6" customWidth="1"/>
    <col min="3340" max="3350" width="3.85546875" style="6" customWidth="1"/>
    <col min="3351" max="3351" width="5" style="6" bestFit="1" customWidth="1"/>
    <col min="3352" max="3352" width="4" style="6" customWidth="1"/>
    <col min="3353" max="3354" width="4" style="6" bestFit="1" customWidth="1"/>
    <col min="3355" max="3360" width="4.140625" style="6" customWidth="1"/>
    <col min="3361" max="3361" width="50.5703125" style="6" bestFit="1" customWidth="1"/>
    <col min="3362" max="3575" width="9.140625" style="6"/>
    <col min="3576" max="3576" width="31.7109375" style="6" bestFit="1" customWidth="1"/>
    <col min="3577" max="3594" width="3.85546875" style="6" customWidth="1"/>
    <col min="3595" max="3595" width="6.7109375" style="6" customWidth="1"/>
    <col min="3596" max="3606" width="3.85546875" style="6" customWidth="1"/>
    <col min="3607" max="3607" width="5" style="6" bestFit="1" customWidth="1"/>
    <col min="3608" max="3608" width="4" style="6" customWidth="1"/>
    <col min="3609" max="3610" width="4" style="6" bestFit="1" customWidth="1"/>
    <col min="3611" max="3616" width="4.140625" style="6" customWidth="1"/>
    <col min="3617" max="3617" width="50.5703125" style="6" bestFit="1" customWidth="1"/>
    <col min="3618" max="3831" width="9.140625" style="6"/>
    <col min="3832" max="3832" width="31.7109375" style="6" bestFit="1" customWidth="1"/>
    <col min="3833" max="3850" width="3.85546875" style="6" customWidth="1"/>
    <col min="3851" max="3851" width="6.7109375" style="6" customWidth="1"/>
    <col min="3852" max="3862" width="3.85546875" style="6" customWidth="1"/>
    <col min="3863" max="3863" width="5" style="6" bestFit="1" customWidth="1"/>
    <col min="3864" max="3864" width="4" style="6" customWidth="1"/>
    <col min="3865" max="3866" width="4" style="6" bestFit="1" customWidth="1"/>
    <col min="3867" max="3872" width="4.140625" style="6" customWidth="1"/>
    <col min="3873" max="3873" width="50.5703125" style="6" bestFit="1" customWidth="1"/>
    <col min="3874" max="4087" width="9.140625" style="6"/>
    <col min="4088" max="4088" width="31.7109375" style="6" bestFit="1" customWidth="1"/>
    <col min="4089" max="4106" width="3.85546875" style="6" customWidth="1"/>
    <col min="4107" max="4107" width="6.7109375" style="6" customWidth="1"/>
    <col min="4108" max="4118" width="3.85546875" style="6" customWidth="1"/>
    <col min="4119" max="4119" width="5" style="6" bestFit="1" customWidth="1"/>
    <col min="4120" max="4120" width="4" style="6" customWidth="1"/>
    <col min="4121" max="4122" width="4" style="6" bestFit="1" customWidth="1"/>
    <col min="4123" max="4128" width="4.140625" style="6" customWidth="1"/>
    <col min="4129" max="4129" width="50.5703125" style="6" bestFit="1" customWidth="1"/>
    <col min="4130" max="4343" width="9.140625" style="6"/>
    <col min="4344" max="4344" width="31.7109375" style="6" bestFit="1" customWidth="1"/>
    <col min="4345" max="4362" width="3.85546875" style="6" customWidth="1"/>
    <col min="4363" max="4363" width="6.7109375" style="6" customWidth="1"/>
    <col min="4364" max="4374" width="3.85546875" style="6" customWidth="1"/>
    <col min="4375" max="4375" width="5" style="6" bestFit="1" customWidth="1"/>
    <col min="4376" max="4376" width="4" style="6" customWidth="1"/>
    <col min="4377" max="4378" width="4" style="6" bestFit="1" customWidth="1"/>
    <col min="4379" max="4384" width="4.140625" style="6" customWidth="1"/>
    <col min="4385" max="4385" width="50.5703125" style="6" bestFit="1" customWidth="1"/>
    <col min="4386" max="4599" width="9.140625" style="6"/>
    <col min="4600" max="4600" width="31.7109375" style="6" bestFit="1" customWidth="1"/>
    <col min="4601" max="4618" width="3.85546875" style="6" customWidth="1"/>
    <col min="4619" max="4619" width="6.7109375" style="6" customWidth="1"/>
    <col min="4620" max="4630" width="3.85546875" style="6" customWidth="1"/>
    <col min="4631" max="4631" width="5" style="6" bestFit="1" customWidth="1"/>
    <col min="4632" max="4632" width="4" style="6" customWidth="1"/>
    <col min="4633" max="4634" width="4" style="6" bestFit="1" customWidth="1"/>
    <col min="4635" max="4640" width="4.140625" style="6" customWidth="1"/>
    <col min="4641" max="4641" width="50.5703125" style="6" bestFit="1" customWidth="1"/>
    <col min="4642" max="4855" width="9.140625" style="6"/>
    <col min="4856" max="4856" width="31.7109375" style="6" bestFit="1" customWidth="1"/>
    <col min="4857" max="4874" width="3.85546875" style="6" customWidth="1"/>
    <col min="4875" max="4875" width="6.7109375" style="6" customWidth="1"/>
    <col min="4876" max="4886" width="3.85546875" style="6" customWidth="1"/>
    <col min="4887" max="4887" width="5" style="6" bestFit="1" customWidth="1"/>
    <col min="4888" max="4888" width="4" style="6" customWidth="1"/>
    <col min="4889" max="4890" width="4" style="6" bestFit="1" customWidth="1"/>
    <col min="4891" max="4896" width="4.140625" style="6" customWidth="1"/>
    <col min="4897" max="4897" width="50.5703125" style="6" bestFit="1" customWidth="1"/>
    <col min="4898" max="5111" width="9.140625" style="6"/>
    <col min="5112" max="5112" width="31.7109375" style="6" bestFit="1" customWidth="1"/>
    <col min="5113" max="5130" width="3.85546875" style="6" customWidth="1"/>
    <col min="5131" max="5131" width="6.7109375" style="6" customWidth="1"/>
    <col min="5132" max="5142" width="3.85546875" style="6" customWidth="1"/>
    <col min="5143" max="5143" width="5" style="6" bestFit="1" customWidth="1"/>
    <col min="5144" max="5144" width="4" style="6" customWidth="1"/>
    <col min="5145" max="5146" width="4" style="6" bestFit="1" customWidth="1"/>
    <col min="5147" max="5152" width="4.140625" style="6" customWidth="1"/>
    <col min="5153" max="5153" width="50.5703125" style="6" bestFit="1" customWidth="1"/>
    <col min="5154" max="5367" width="9.140625" style="6"/>
    <col min="5368" max="5368" width="31.7109375" style="6" bestFit="1" customWidth="1"/>
    <col min="5369" max="5386" width="3.85546875" style="6" customWidth="1"/>
    <col min="5387" max="5387" width="6.7109375" style="6" customWidth="1"/>
    <col min="5388" max="5398" width="3.85546875" style="6" customWidth="1"/>
    <col min="5399" max="5399" width="5" style="6" bestFit="1" customWidth="1"/>
    <col min="5400" max="5400" width="4" style="6" customWidth="1"/>
    <col min="5401" max="5402" width="4" style="6" bestFit="1" customWidth="1"/>
    <col min="5403" max="5408" width="4.140625" style="6" customWidth="1"/>
    <col min="5409" max="5409" width="50.5703125" style="6" bestFit="1" customWidth="1"/>
    <col min="5410" max="5623" width="9.140625" style="6"/>
    <col min="5624" max="5624" width="31.7109375" style="6" bestFit="1" customWidth="1"/>
    <col min="5625" max="5642" width="3.85546875" style="6" customWidth="1"/>
    <col min="5643" max="5643" width="6.7109375" style="6" customWidth="1"/>
    <col min="5644" max="5654" width="3.85546875" style="6" customWidth="1"/>
    <col min="5655" max="5655" width="5" style="6" bestFit="1" customWidth="1"/>
    <col min="5656" max="5656" width="4" style="6" customWidth="1"/>
    <col min="5657" max="5658" width="4" style="6" bestFit="1" customWidth="1"/>
    <col min="5659" max="5664" width="4.140625" style="6" customWidth="1"/>
    <col min="5665" max="5665" width="50.5703125" style="6" bestFit="1" customWidth="1"/>
    <col min="5666" max="5879" width="9.140625" style="6"/>
    <col min="5880" max="5880" width="31.7109375" style="6" bestFit="1" customWidth="1"/>
    <col min="5881" max="5898" width="3.85546875" style="6" customWidth="1"/>
    <col min="5899" max="5899" width="6.7109375" style="6" customWidth="1"/>
    <col min="5900" max="5910" width="3.85546875" style="6" customWidth="1"/>
    <col min="5911" max="5911" width="5" style="6" bestFit="1" customWidth="1"/>
    <col min="5912" max="5912" width="4" style="6" customWidth="1"/>
    <col min="5913" max="5914" width="4" style="6" bestFit="1" customWidth="1"/>
    <col min="5915" max="5920" width="4.140625" style="6" customWidth="1"/>
    <col min="5921" max="5921" width="50.5703125" style="6" bestFit="1" customWidth="1"/>
    <col min="5922" max="6135" width="9.140625" style="6"/>
    <col min="6136" max="6136" width="31.7109375" style="6" bestFit="1" customWidth="1"/>
    <col min="6137" max="6154" width="3.85546875" style="6" customWidth="1"/>
    <col min="6155" max="6155" width="6.7109375" style="6" customWidth="1"/>
    <col min="6156" max="6166" width="3.85546875" style="6" customWidth="1"/>
    <col min="6167" max="6167" width="5" style="6" bestFit="1" customWidth="1"/>
    <col min="6168" max="6168" width="4" style="6" customWidth="1"/>
    <col min="6169" max="6170" width="4" style="6" bestFit="1" customWidth="1"/>
    <col min="6171" max="6176" width="4.140625" style="6" customWidth="1"/>
    <col min="6177" max="6177" width="50.5703125" style="6" bestFit="1" customWidth="1"/>
    <col min="6178" max="6391" width="9.140625" style="6"/>
    <col min="6392" max="6392" width="31.7109375" style="6" bestFit="1" customWidth="1"/>
    <col min="6393" max="6410" width="3.85546875" style="6" customWidth="1"/>
    <col min="6411" max="6411" width="6.7109375" style="6" customWidth="1"/>
    <col min="6412" max="6422" width="3.85546875" style="6" customWidth="1"/>
    <col min="6423" max="6423" width="5" style="6" bestFit="1" customWidth="1"/>
    <col min="6424" max="6424" width="4" style="6" customWidth="1"/>
    <col min="6425" max="6426" width="4" style="6" bestFit="1" customWidth="1"/>
    <col min="6427" max="6432" width="4.140625" style="6" customWidth="1"/>
    <col min="6433" max="6433" width="50.5703125" style="6" bestFit="1" customWidth="1"/>
    <col min="6434" max="6647" width="9.140625" style="6"/>
    <col min="6648" max="6648" width="31.7109375" style="6" bestFit="1" customWidth="1"/>
    <col min="6649" max="6666" width="3.85546875" style="6" customWidth="1"/>
    <col min="6667" max="6667" width="6.7109375" style="6" customWidth="1"/>
    <col min="6668" max="6678" width="3.85546875" style="6" customWidth="1"/>
    <col min="6679" max="6679" width="5" style="6" bestFit="1" customWidth="1"/>
    <col min="6680" max="6680" width="4" style="6" customWidth="1"/>
    <col min="6681" max="6682" width="4" style="6" bestFit="1" customWidth="1"/>
    <col min="6683" max="6688" width="4.140625" style="6" customWidth="1"/>
    <col min="6689" max="6689" width="50.5703125" style="6" bestFit="1" customWidth="1"/>
    <col min="6690" max="6903" width="9.140625" style="6"/>
    <col min="6904" max="6904" width="31.7109375" style="6" bestFit="1" customWidth="1"/>
    <col min="6905" max="6922" width="3.85546875" style="6" customWidth="1"/>
    <col min="6923" max="6923" width="6.7109375" style="6" customWidth="1"/>
    <col min="6924" max="6934" width="3.85546875" style="6" customWidth="1"/>
    <col min="6935" max="6935" width="5" style="6" bestFit="1" customWidth="1"/>
    <col min="6936" max="6936" width="4" style="6" customWidth="1"/>
    <col min="6937" max="6938" width="4" style="6" bestFit="1" customWidth="1"/>
    <col min="6939" max="6944" width="4.140625" style="6" customWidth="1"/>
    <col min="6945" max="6945" width="50.5703125" style="6" bestFit="1" customWidth="1"/>
    <col min="6946" max="7159" width="9.140625" style="6"/>
    <col min="7160" max="7160" width="31.7109375" style="6" bestFit="1" customWidth="1"/>
    <col min="7161" max="7178" width="3.85546875" style="6" customWidth="1"/>
    <col min="7179" max="7179" width="6.7109375" style="6" customWidth="1"/>
    <col min="7180" max="7190" width="3.85546875" style="6" customWidth="1"/>
    <col min="7191" max="7191" width="5" style="6" bestFit="1" customWidth="1"/>
    <col min="7192" max="7192" width="4" style="6" customWidth="1"/>
    <col min="7193" max="7194" width="4" style="6" bestFit="1" customWidth="1"/>
    <col min="7195" max="7200" width="4.140625" style="6" customWidth="1"/>
    <col min="7201" max="7201" width="50.5703125" style="6" bestFit="1" customWidth="1"/>
    <col min="7202" max="7415" width="9.140625" style="6"/>
    <col min="7416" max="7416" width="31.7109375" style="6" bestFit="1" customWidth="1"/>
    <col min="7417" max="7434" width="3.85546875" style="6" customWidth="1"/>
    <col min="7435" max="7435" width="6.7109375" style="6" customWidth="1"/>
    <col min="7436" max="7446" width="3.85546875" style="6" customWidth="1"/>
    <col min="7447" max="7447" width="5" style="6" bestFit="1" customWidth="1"/>
    <col min="7448" max="7448" width="4" style="6" customWidth="1"/>
    <col min="7449" max="7450" width="4" style="6" bestFit="1" customWidth="1"/>
    <col min="7451" max="7456" width="4.140625" style="6" customWidth="1"/>
    <col min="7457" max="7457" width="50.5703125" style="6" bestFit="1" customWidth="1"/>
    <col min="7458" max="7671" width="9.140625" style="6"/>
    <col min="7672" max="7672" width="31.7109375" style="6" bestFit="1" customWidth="1"/>
    <col min="7673" max="7690" width="3.85546875" style="6" customWidth="1"/>
    <col min="7691" max="7691" width="6.7109375" style="6" customWidth="1"/>
    <col min="7692" max="7702" width="3.85546875" style="6" customWidth="1"/>
    <col min="7703" max="7703" width="5" style="6" bestFit="1" customWidth="1"/>
    <col min="7704" max="7704" width="4" style="6" customWidth="1"/>
    <col min="7705" max="7706" width="4" style="6" bestFit="1" customWidth="1"/>
    <col min="7707" max="7712" width="4.140625" style="6" customWidth="1"/>
    <col min="7713" max="7713" width="50.5703125" style="6" bestFit="1" customWidth="1"/>
    <col min="7714" max="7927" width="9.140625" style="6"/>
    <col min="7928" max="7928" width="31.7109375" style="6" bestFit="1" customWidth="1"/>
    <col min="7929" max="7946" width="3.85546875" style="6" customWidth="1"/>
    <col min="7947" max="7947" width="6.7109375" style="6" customWidth="1"/>
    <col min="7948" max="7958" width="3.85546875" style="6" customWidth="1"/>
    <col min="7959" max="7959" width="5" style="6" bestFit="1" customWidth="1"/>
    <col min="7960" max="7960" width="4" style="6" customWidth="1"/>
    <col min="7961" max="7962" width="4" style="6" bestFit="1" customWidth="1"/>
    <col min="7963" max="7968" width="4.140625" style="6" customWidth="1"/>
    <col min="7969" max="7969" width="50.5703125" style="6" bestFit="1" customWidth="1"/>
    <col min="7970" max="8183" width="9.140625" style="6"/>
    <col min="8184" max="8184" width="31.7109375" style="6" bestFit="1" customWidth="1"/>
    <col min="8185" max="8202" width="3.85546875" style="6" customWidth="1"/>
    <col min="8203" max="8203" width="6.7109375" style="6" customWidth="1"/>
    <col min="8204" max="8214" width="3.85546875" style="6" customWidth="1"/>
    <col min="8215" max="8215" width="5" style="6" bestFit="1" customWidth="1"/>
    <col min="8216" max="8216" width="4" style="6" customWidth="1"/>
    <col min="8217" max="8218" width="4" style="6" bestFit="1" customWidth="1"/>
    <col min="8219" max="8224" width="4.140625" style="6" customWidth="1"/>
    <col min="8225" max="8225" width="50.5703125" style="6" bestFit="1" customWidth="1"/>
    <col min="8226" max="8439" width="9.140625" style="6"/>
    <col min="8440" max="8440" width="31.7109375" style="6" bestFit="1" customWidth="1"/>
    <col min="8441" max="8458" width="3.85546875" style="6" customWidth="1"/>
    <col min="8459" max="8459" width="6.7109375" style="6" customWidth="1"/>
    <col min="8460" max="8470" width="3.85546875" style="6" customWidth="1"/>
    <col min="8471" max="8471" width="5" style="6" bestFit="1" customWidth="1"/>
    <col min="8472" max="8472" width="4" style="6" customWidth="1"/>
    <col min="8473" max="8474" width="4" style="6" bestFit="1" customWidth="1"/>
    <col min="8475" max="8480" width="4.140625" style="6" customWidth="1"/>
    <col min="8481" max="8481" width="50.5703125" style="6" bestFit="1" customWidth="1"/>
    <col min="8482" max="8695" width="9.140625" style="6"/>
    <col min="8696" max="8696" width="31.7109375" style="6" bestFit="1" customWidth="1"/>
    <col min="8697" max="8714" width="3.85546875" style="6" customWidth="1"/>
    <col min="8715" max="8715" width="6.7109375" style="6" customWidth="1"/>
    <col min="8716" max="8726" width="3.85546875" style="6" customWidth="1"/>
    <col min="8727" max="8727" width="5" style="6" bestFit="1" customWidth="1"/>
    <col min="8728" max="8728" width="4" style="6" customWidth="1"/>
    <col min="8729" max="8730" width="4" style="6" bestFit="1" customWidth="1"/>
    <col min="8731" max="8736" width="4.140625" style="6" customWidth="1"/>
    <col min="8737" max="8737" width="50.5703125" style="6" bestFit="1" customWidth="1"/>
    <col min="8738" max="8951" width="9.140625" style="6"/>
    <col min="8952" max="8952" width="31.7109375" style="6" bestFit="1" customWidth="1"/>
    <col min="8953" max="8970" width="3.85546875" style="6" customWidth="1"/>
    <col min="8971" max="8971" width="6.7109375" style="6" customWidth="1"/>
    <col min="8972" max="8982" width="3.85546875" style="6" customWidth="1"/>
    <col min="8983" max="8983" width="5" style="6" bestFit="1" customWidth="1"/>
    <col min="8984" max="8984" width="4" style="6" customWidth="1"/>
    <col min="8985" max="8986" width="4" style="6" bestFit="1" customWidth="1"/>
    <col min="8987" max="8992" width="4.140625" style="6" customWidth="1"/>
    <col min="8993" max="8993" width="50.5703125" style="6" bestFit="1" customWidth="1"/>
    <col min="8994" max="9207" width="9.140625" style="6"/>
    <col min="9208" max="9208" width="31.7109375" style="6" bestFit="1" customWidth="1"/>
    <col min="9209" max="9226" width="3.85546875" style="6" customWidth="1"/>
    <col min="9227" max="9227" width="6.7109375" style="6" customWidth="1"/>
    <col min="9228" max="9238" width="3.85546875" style="6" customWidth="1"/>
    <col min="9239" max="9239" width="5" style="6" bestFit="1" customWidth="1"/>
    <col min="9240" max="9240" width="4" style="6" customWidth="1"/>
    <col min="9241" max="9242" width="4" style="6" bestFit="1" customWidth="1"/>
    <col min="9243" max="9248" width="4.140625" style="6" customWidth="1"/>
    <col min="9249" max="9249" width="50.5703125" style="6" bestFit="1" customWidth="1"/>
    <col min="9250" max="9463" width="9.140625" style="6"/>
    <col min="9464" max="9464" width="31.7109375" style="6" bestFit="1" customWidth="1"/>
    <col min="9465" max="9482" width="3.85546875" style="6" customWidth="1"/>
    <col min="9483" max="9483" width="6.7109375" style="6" customWidth="1"/>
    <col min="9484" max="9494" width="3.85546875" style="6" customWidth="1"/>
    <col min="9495" max="9495" width="5" style="6" bestFit="1" customWidth="1"/>
    <col min="9496" max="9496" width="4" style="6" customWidth="1"/>
    <col min="9497" max="9498" width="4" style="6" bestFit="1" customWidth="1"/>
    <col min="9499" max="9504" width="4.140625" style="6" customWidth="1"/>
    <col min="9505" max="9505" width="50.5703125" style="6" bestFit="1" customWidth="1"/>
    <col min="9506" max="9719" width="9.140625" style="6"/>
    <col min="9720" max="9720" width="31.7109375" style="6" bestFit="1" customWidth="1"/>
    <col min="9721" max="9738" width="3.85546875" style="6" customWidth="1"/>
    <col min="9739" max="9739" width="6.7109375" style="6" customWidth="1"/>
    <col min="9740" max="9750" width="3.85546875" style="6" customWidth="1"/>
    <col min="9751" max="9751" width="5" style="6" bestFit="1" customWidth="1"/>
    <col min="9752" max="9752" width="4" style="6" customWidth="1"/>
    <col min="9753" max="9754" width="4" style="6" bestFit="1" customWidth="1"/>
    <col min="9755" max="9760" width="4.140625" style="6" customWidth="1"/>
    <col min="9761" max="9761" width="50.5703125" style="6" bestFit="1" customWidth="1"/>
    <col min="9762" max="9975" width="9.140625" style="6"/>
    <col min="9976" max="9976" width="31.7109375" style="6" bestFit="1" customWidth="1"/>
    <col min="9977" max="9994" width="3.85546875" style="6" customWidth="1"/>
    <col min="9995" max="9995" width="6.7109375" style="6" customWidth="1"/>
    <col min="9996" max="10006" width="3.85546875" style="6" customWidth="1"/>
    <col min="10007" max="10007" width="5" style="6" bestFit="1" customWidth="1"/>
    <col min="10008" max="10008" width="4" style="6" customWidth="1"/>
    <col min="10009" max="10010" width="4" style="6" bestFit="1" customWidth="1"/>
    <col min="10011" max="10016" width="4.140625" style="6" customWidth="1"/>
    <col min="10017" max="10017" width="50.5703125" style="6" bestFit="1" customWidth="1"/>
    <col min="10018" max="10231" width="9.140625" style="6"/>
    <col min="10232" max="10232" width="31.7109375" style="6" bestFit="1" customWidth="1"/>
    <col min="10233" max="10250" width="3.85546875" style="6" customWidth="1"/>
    <col min="10251" max="10251" width="6.7109375" style="6" customWidth="1"/>
    <col min="10252" max="10262" width="3.85546875" style="6" customWidth="1"/>
    <col min="10263" max="10263" width="5" style="6" bestFit="1" customWidth="1"/>
    <col min="10264" max="10264" width="4" style="6" customWidth="1"/>
    <col min="10265" max="10266" width="4" style="6" bestFit="1" customWidth="1"/>
    <col min="10267" max="10272" width="4.140625" style="6" customWidth="1"/>
    <col min="10273" max="10273" width="50.5703125" style="6" bestFit="1" customWidth="1"/>
    <col min="10274" max="10487" width="9.140625" style="6"/>
    <col min="10488" max="10488" width="31.7109375" style="6" bestFit="1" customWidth="1"/>
    <col min="10489" max="10506" width="3.85546875" style="6" customWidth="1"/>
    <col min="10507" max="10507" width="6.7109375" style="6" customWidth="1"/>
    <col min="10508" max="10518" width="3.85546875" style="6" customWidth="1"/>
    <col min="10519" max="10519" width="5" style="6" bestFit="1" customWidth="1"/>
    <col min="10520" max="10520" width="4" style="6" customWidth="1"/>
    <col min="10521" max="10522" width="4" style="6" bestFit="1" customWidth="1"/>
    <col min="10523" max="10528" width="4.140625" style="6" customWidth="1"/>
    <col min="10529" max="10529" width="50.5703125" style="6" bestFit="1" customWidth="1"/>
    <col min="10530" max="10743" width="9.140625" style="6"/>
    <col min="10744" max="10744" width="31.7109375" style="6" bestFit="1" customWidth="1"/>
    <col min="10745" max="10762" width="3.85546875" style="6" customWidth="1"/>
    <col min="10763" max="10763" width="6.7109375" style="6" customWidth="1"/>
    <col min="10764" max="10774" width="3.85546875" style="6" customWidth="1"/>
    <col min="10775" max="10775" width="5" style="6" bestFit="1" customWidth="1"/>
    <col min="10776" max="10776" width="4" style="6" customWidth="1"/>
    <col min="10777" max="10778" width="4" style="6" bestFit="1" customWidth="1"/>
    <col min="10779" max="10784" width="4.140625" style="6" customWidth="1"/>
    <col min="10785" max="10785" width="50.5703125" style="6" bestFit="1" customWidth="1"/>
    <col min="10786" max="10999" width="9.140625" style="6"/>
    <col min="11000" max="11000" width="31.7109375" style="6" bestFit="1" customWidth="1"/>
    <col min="11001" max="11018" width="3.85546875" style="6" customWidth="1"/>
    <col min="11019" max="11019" width="6.7109375" style="6" customWidth="1"/>
    <col min="11020" max="11030" width="3.85546875" style="6" customWidth="1"/>
    <col min="11031" max="11031" width="5" style="6" bestFit="1" customWidth="1"/>
    <col min="11032" max="11032" width="4" style="6" customWidth="1"/>
    <col min="11033" max="11034" width="4" style="6" bestFit="1" customWidth="1"/>
    <col min="11035" max="11040" width="4.140625" style="6" customWidth="1"/>
    <col min="11041" max="11041" width="50.5703125" style="6" bestFit="1" customWidth="1"/>
    <col min="11042" max="11255" width="9.140625" style="6"/>
    <col min="11256" max="11256" width="31.7109375" style="6" bestFit="1" customWidth="1"/>
    <col min="11257" max="11274" width="3.85546875" style="6" customWidth="1"/>
    <col min="11275" max="11275" width="6.7109375" style="6" customWidth="1"/>
    <col min="11276" max="11286" width="3.85546875" style="6" customWidth="1"/>
    <col min="11287" max="11287" width="5" style="6" bestFit="1" customWidth="1"/>
    <col min="11288" max="11288" width="4" style="6" customWidth="1"/>
    <col min="11289" max="11290" width="4" style="6" bestFit="1" customWidth="1"/>
    <col min="11291" max="11296" width="4.140625" style="6" customWidth="1"/>
    <col min="11297" max="11297" width="50.5703125" style="6" bestFit="1" customWidth="1"/>
    <col min="11298" max="11511" width="9.140625" style="6"/>
    <col min="11512" max="11512" width="31.7109375" style="6" bestFit="1" customWidth="1"/>
    <col min="11513" max="11530" width="3.85546875" style="6" customWidth="1"/>
    <col min="11531" max="11531" width="6.7109375" style="6" customWidth="1"/>
    <col min="11532" max="11542" width="3.85546875" style="6" customWidth="1"/>
    <col min="11543" max="11543" width="5" style="6" bestFit="1" customWidth="1"/>
    <col min="11544" max="11544" width="4" style="6" customWidth="1"/>
    <col min="11545" max="11546" width="4" style="6" bestFit="1" customWidth="1"/>
    <col min="11547" max="11552" width="4.140625" style="6" customWidth="1"/>
    <col min="11553" max="11553" width="50.5703125" style="6" bestFit="1" customWidth="1"/>
    <col min="11554" max="11767" width="9.140625" style="6"/>
    <col min="11768" max="11768" width="31.7109375" style="6" bestFit="1" customWidth="1"/>
    <col min="11769" max="11786" width="3.85546875" style="6" customWidth="1"/>
    <col min="11787" max="11787" width="6.7109375" style="6" customWidth="1"/>
    <col min="11788" max="11798" width="3.85546875" style="6" customWidth="1"/>
    <col min="11799" max="11799" width="5" style="6" bestFit="1" customWidth="1"/>
    <col min="11800" max="11800" width="4" style="6" customWidth="1"/>
    <col min="11801" max="11802" width="4" style="6" bestFit="1" customWidth="1"/>
    <col min="11803" max="11808" width="4.140625" style="6" customWidth="1"/>
    <col min="11809" max="11809" width="50.5703125" style="6" bestFit="1" customWidth="1"/>
    <col min="11810" max="12023" width="9.140625" style="6"/>
    <col min="12024" max="12024" width="31.7109375" style="6" bestFit="1" customWidth="1"/>
    <col min="12025" max="12042" width="3.85546875" style="6" customWidth="1"/>
    <col min="12043" max="12043" width="6.7109375" style="6" customWidth="1"/>
    <col min="12044" max="12054" width="3.85546875" style="6" customWidth="1"/>
    <col min="12055" max="12055" width="5" style="6" bestFit="1" customWidth="1"/>
    <col min="12056" max="12056" width="4" style="6" customWidth="1"/>
    <col min="12057" max="12058" width="4" style="6" bestFit="1" customWidth="1"/>
    <col min="12059" max="12064" width="4.140625" style="6" customWidth="1"/>
    <col min="12065" max="12065" width="50.5703125" style="6" bestFit="1" customWidth="1"/>
    <col min="12066" max="12279" width="9.140625" style="6"/>
    <col min="12280" max="12280" width="31.7109375" style="6" bestFit="1" customWidth="1"/>
    <col min="12281" max="12298" width="3.85546875" style="6" customWidth="1"/>
    <col min="12299" max="12299" width="6.7109375" style="6" customWidth="1"/>
    <col min="12300" max="12310" width="3.85546875" style="6" customWidth="1"/>
    <col min="12311" max="12311" width="5" style="6" bestFit="1" customWidth="1"/>
    <col min="12312" max="12312" width="4" style="6" customWidth="1"/>
    <col min="12313" max="12314" width="4" style="6" bestFit="1" customWidth="1"/>
    <col min="12315" max="12320" width="4.140625" style="6" customWidth="1"/>
    <col min="12321" max="12321" width="50.5703125" style="6" bestFit="1" customWidth="1"/>
    <col min="12322" max="12535" width="9.140625" style="6"/>
    <col min="12536" max="12536" width="31.7109375" style="6" bestFit="1" customWidth="1"/>
    <col min="12537" max="12554" width="3.85546875" style="6" customWidth="1"/>
    <col min="12555" max="12555" width="6.7109375" style="6" customWidth="1"/>
    <col min="12556" max="12566" width="3.85546875" style="6" customWidth="1"/>
    <col min="12567" max="12567" width="5" style="6" bestFit="1" customWidth="1"/>
    <col min="12568" max="12568" width="4" style="6" customWidth="1"/>
    <col min="12569" max="12570" width="4" style="6" bestFit="1" customWidth="1"/>
    <col min="12571" max="12576" width="4.140625" style="6" customWidth="1"/>
    <col min="12577" max="12577" width="50.5703125" style="6" bestFit="1" customWidth="1"/>
    <col min="12578" max="12791" width="9.140625" style="6"/>
    <col min="12792" max="12792" width="31.7109375" style="6" bestFit="1" customWidth="1"/>
    <col min="12793" max="12810" width="3.85546875" style="6" customWidth="1"/>
    <col min="12811" max="12811" width="6.7109375" style="6" customWidth="1"/>
    <col min="12812" max="12822" width="3.85546875" style="6" customWidth="1"/>
    <col min="12823" max="12823" width="5" style="6" bestFit="1" customWidth="1"/>
    <col min="12824" max="12824" width="4" style="6" customWidth="1"/>
    <col min="12825" max="12826" width="4" style="6" bestFit="1" customWidth="1"/>
    <col min="12827" max="12832" width="4.140625" style="6" customWidth="1"/>
    <col min="12833" max="12833" width="50.5703125" style="6" bestFit="1" customWidth="1"/>
    <col min="12834" max="13047" width="9.140625" style="6"/>
    <col min="13048" max="13048" width="31.7109375" style="6" bestFit="1" customWidth="1"/>
    <col min="13049" max="13066" width="3.85546875" style="6" customWidth="1"/>
    <col min="13067" max="13067" width="6.7109375" style="6" customWidth="1"/>
    <col min="13068" max="13078" width="3.85546875" style="6" customWidth="1"/>
    <col min="13079" max="13079" width="5" style="6" bestFit="1" customWidth="1"/>
    <col min="13080" max="13080" width="4" style="6" customWidth="1"/>
    <col min="13081" max="13082" width="4" style="6" bestFit="1" customWidth="1"/>
    <col min="13083" max="13088" width="4.140625" style="6" customWidth="1"/>
    <col min="13089" max="13089" width="50.5703125" style="6" bestFit="1" customWidth="1"/>
    <col min="13090" max="13303" width="9.140625" style="6"/>
    <col min="13304" max="13304" width="31.7109375" style="6" bestFit="1" customWidth="1"/>
    <col min="13305" max="13322" width="3.85546875" style="6" customWidth="1"/>
    <col min="13323" max="13323" width="6.7109375" style="6" customWidth="1"/>
    <col min="13324" max="13334" width="3.85546875" style="6" customWidth="1"/>
    <col min="13335" max="13335" width="5" style="6" bestFit="1" customWidth="1"/>
    <col min="13336" max="13336" width="4" style="6" customWidth="1"/>
    <col min="13337" max="13338" width="4" style="6" bestFit="1" customWidth="1"/>
    <col min="13339" max="13344" width="4.140625" style="6" customWidth="1"/>
    <col min="13345" max="13345" width="50.5703125" style="6" bestFit="1" customWidth="1"/>
    <col min="13346" max="13559" width="9.140625" style="6"/>
    <col min="13560" max="13560" width="31.7109375" style="6" bestFit="1" customWidth="1"/>
    <col min="13561" max="13578" width="3.85546875" style="6" customWidth="1"/>
    <col min="13579" max="13579" width="6.7109375" style="6" customWidth="1"/>
    <col min="13580" max="13590" width="3.85546875" style="6" customWidth="1"/>
    <col min="13591" max="13591" width="5" style="6" bestFit="1" customWidth="1"/>
    <col min="13592" max="13592" width="4" style="6" customWidth="1"/>
    <col min="13593" max="13594" width="4" style="6" bestFit="1" customWidth="1"/>
    <col min="13595" max="13600" width="4.140625" style="6" customWidth="1"/>
    <col min="13601" max="13601" width="50.5703125" style="6" bestFit="1" customWidth="1"/>
    <col min="13602" max="13815" width="9.140625" style="6"/>
    <col min="13816" max="13816" width="31.7109375" style="6" bestFit="1" customWidth="1"/>
    <col min="13817" max="13834" width="3.85546875" style="6" customWidth="1"/>
    <col min="13835" max="13835" width="6.7109375" style="6" customWidth="1"/>
    <col min="13836" max="13846" width="3.85546875" style="6" customWidth="1"/>
    <col min="13847" max="13847" width="5" style="6" bestFit="1" customWidth="1"/>
    <col min="13848" max="13848" width="4" style="6" customWidth="1"/>
    <col min="13849" max="13850" width="4" style="6" bestFit="1" customWidth="1"/>
    <col min="13851" max="13856" width="4.140625" style="6" customWidth="1"/>
    <col min="13857" max="13857" width="50.5703125" style="6" bestFit="1" customWidth="1"/>
    <col min="13858" max="14071" width="9.140625" style="6"/>
    <col min="14072" max="14072" width="31.7109375" style="6" bestFit="1" customWidth="1"/>
    <col min="14073" max="14090" width="3.85546875" style="6" customWidth="1"/>
    <col min="14091" max="14091" width="6.7109375" style="6" customWidth="1"/>
    <col min="14092" max="14102" width="3.85546875" style="6" customWidth="1"/>
    <col min="14103" max="14103" width="5" style="6" bestFit="1" customWidth="1"/>
    <col min="14104" max="14104" width="4" style="6" customWidth="1"/>
    <col min="14105" max="14106" width="4" style="6" bestFit="1" customWidth="1"/>
    <col min="14107" max="14112" width="4.140625" style="6" customWidth="1"/>
    <col min="14113" max="14113" width="50.5703125" style="6" bestFit="1" customWidth="1"/>
    <col min="14114" max="14327" width="9.140625" style="6"/>
    <col min="14328" max="14328" width="31.7109375" style="6" bestFit="1" customWidth="1"/>
    <col min="14329" max="14346" width="3.85546875" style="6" customWidth="1"/>
    <col min="14347" max="14347" width="6.7109375" style="6" customWidth="1"/>
    <col min="14348" max="14358" width="3.85546875" style="6" customWidth="1"/>
    <col min="14359" max="14359" width="5" style="6" bestFit="1" customWidth="1"/>
    <col min="14360" max="14360" width="4" style="6" customWidth="1"/>
    <col min="14361" max="14362" width="4" style="6" bestFit="1" customWidth="1"/>
    <col min="14363" max="14368" width="4.140625" style="6" customWidth="1"/>
    <col min="14369" max="14369" width="50.5703125" style="6" bestFit="1" customWidth="1"/>
    <col min="14370" max="14583" width="9.140625" style="6"/>
    <col min="14584" max="14584" width="31.7109375" style="6" bestFit="1" customWidth="1"/>
    <col min="14585" max="14602" width="3.85546875" style="6" customWidth="1"/>
    <col min="14603" max="14603" width="6.7109375" style="6" customWidth="1"/>
    <col min="14604" max="14614" width="3.85546875" style="6" customWidth="1"/>
    <col min="14615" max="14615" width="5" style="6" bestFit="1" customWidth="1"/>
    <col min="14616" max="14616" width="4" style="6" customWidth="1"/>
    <col min="14617" max="14618" width="4" style="6" bestFit="1" customWidth="1"/>
    <col min="14619" max="14624" width="4.140625" style="6" customWidth="1"/>
    <col min="14625" max="14625" width="50.5703125" style="6" bestFit="1" customWidth="1"/>
    <col min="14626" max="14839" width="9.140625" style="6"/>
    <col min="14840" max="14840" width="31.7109375" style="6" bestFit="1" customWidth="1"/>
    <col min="14841" max="14858" width="3.85546875" style="6" customWidth="1"/>
    <col min="14859" max="14859" width="6.7109375" style="6" customWidth="1"/>
    <col min="14860" max="14870" width="3.85546875" style="6" customWidth="1"/>
    <col min="14871" max="14871" width="5" style="6" bestFit="1" customWidth="1"/>
    <col min="14872" max="14872" width="4" style="6" customWidth="1"/>
    <col min="14873" max="14874" width="4" style="6" bestFit="1" customWidth="1"/>
    <col min="14875" max="14880" width="4.140625" style="6" customWidth="1"/>
    <col min="14881" max="14881" width="50.5703125" style="6" bestFit="1" customWidth="1"/>
    <col min="14882" max="15095" width="9.140625" style="6"/>
    <col min="15096" max="15096" width="31.7109375" style="6" bestFit="1" customWidth="1"/>
    <col min="15097" max="15114" width="3.85546875" style="6" customWidth="1"/>
    <col min="15115" max="15115" width="6.7109375" style="6" customWidth="1"/>
    <col min="15116" max="15126" width="3.85546875" style="6" customWidth="1"/>
    <col min="15127" max="15127" width="5" style="6" bestFit="1" customWidth="1"/>
    <col min="15128" max="15128" width="4" style="6" customWidth="1"/>
    <col min="15129" max="15130" width="4" style="6" bestFit="1" customWidth="1"/>
    <col min="15131" max="15136" width="4.140625" style="6" customWidth="1"/>
    <col min="15137" max="15137" width="50.5703125" style="6" bestFit="1" customWidth="1"/>
    <col min="15138" max="15351" width="9.140625" style="6"/>
    <col min="15352" max="15352" width="31.7109375" style="6" bestFit="1" customWidth="1"/>
    <col min="15353" max="15370" width="3.85546875" style="6" customWidth="1"/>
    <col min="15371" max="15371" width="6.7109375" style="6" customWidth="1"/>
    <col min="15372" max="15382" width="3.85546875" style="6" customWidth="1"/>
    <col min="15383" max="15383" width="5" style="6" bestFit="1" customWidth="1"/>
    <col min="15384" max="15384" width="4" style="6" customWidth="1"/>
    <col min="15385" max="15386" width="4" style="6" bestFit="1" customWidth="1"/>
    <col min="15387" max="15392" width="4.140625" style="6" customWidth="1"/>
    <col min="15393" max="15393" width="50.5703125" style="6" bestFit="1" customWidth="1"/>
    <col min="15394" max="15607" width="9.140625" style="6"/>
    <col min="15608" max="15608" width="31.7109375" style="6" bestFit="1" customWidth="1"/>
    <col min="15609" max="15626" width="3.85546875" style="6" customWidth="1"/>
    <col min="15627" max="15627" width="6.7109375" style="6" customWidth="1"/>
    <col min="15628" max="15638" width="3.85546875" style="6" customWidth="1"/>
    <col min="15639" max="15639" width="5" style="6" bestFit="1" customWidth="1"/>
    <col min="15640" max="15640" width="4" style="6" customWidth="1"/>
    <col min="15641" max="15642" width="4" style="6" bestFit="1" customWidth="1"/>
    <col min="15643" max="15648" width="4.140625" style="6" customWidth="1"/>
    <col min="15649" max="15649" width="50.5703125" style="6" bestFit="1" customWidth="1"/>
    <col min="15650" max="15863" width="9.140625" style="6"/>
    <col min="15864" max="15864" width="31.7109375" style="6" bestFit="1" customWidth="1"/>
    <col min="15865" max="15882" width="3.85546875" style="6" customWidth="1"/>
    <col min="15883" max="15883" width="6.7109375" style="6" customWidth="1"/>
    <col min="15884" max="15894" width="3.85546875" style="6" customWidth="1"/>
    <col min="15895" max="15895" width="5" style="6" bestFit="1" customWidth="1"/>
    <col min="15896" max="15896" width="4" style="6" customWidth="1"/>
    <col min="15897" max="15898" width="4" style="6" bestFit="1" customWidth="1"/>
    <col min="15899" max="15904" width="4.140625" style="6" customWidth="1"/>
    <col min="15905" max="15905" width="50.5703125" style="6" bestFit="1" customWidth="1"/>
    <col min="15906" max="16119" width="9.140625" style="6"/>
    <col min="16120" max="16120" width="31.7109375" style="6" bestFit="1" customWidth="1"/>
    <col min="16121" max="16138" width="3.85546875" style="6" customWidth="1"/>
    <col min="16139" max="16139" width="6.7109375" style="6" customWidth="1"/>
    <col min="16140" max="16150" width="3.85546875" style="6" customWidth="1"/>
    <col min="16151" max="16151" width="5" style="6" bestFit="1" customWidth="1"/>
    <col min="16152" max="16152" width="4" style="6" customWidth="1"/>
    <col min="16153" max="16154" width="4" style="6" bestFit="1" customWidth="1"/>
    <col min="16155" max="16160" width="4.140625" style="6" customWidth="1"/>
    <col min="16161" max="16161" width="50.5703125" style="6" bestFit="1" customWidth="1"/>
    <col min="16162" max="16384" width="9.140625" style="6"/>
  </cols>
  <sheetData>
    <row r="1" spans="1:39" ht="13.5" thickBot="1" x14ac:dyDescent="0.25">
      <c r="A1" s="441" t="s">
        <v>191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9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9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  <c r="AM3" s="22"/>
    </row>
    <row r="4" spans="1:39" s="45" customFormat="1" x14ac:dyDescent="0.2">
      <c r="A4" s="492" t="s">
        <v>0</v>
      </c>
      <c r="B4" s="494" t="s">
        <v>1</v>
      </c>
      <c r="C4" s="495"/>
      <c r="D4" s="496"/>
      <c r="E4" s="489" t="s">
        <v>2</v>
      </c>
      <c r="F4" s="495"/>
      <c r="G4" s="496"/>
      <c r="H4" s="489" t="s">
        <v>3</v>
      </c>
      <c r="I4" s="495"/>
      <c r="J4" s="496"/>
      <c r="K4" s="489" t="s">
        <v>4</v>
      </c>
      <c r="L4" s="490"/>
      <c r="M4" s="491"/>
      <c r="N4" s="489" t="s">
        <v>5</v>
      </c>
      <c r="O4" s="490"/>
      <c r="P4" s="491"/>
      <c r="Q4" s="489" t="s">
        <v>6</v>
      </c>
      <c r="R4" s="490"/>
      <c r="S4" s="491"/>
      <c r="T4" s="489" t="s">
        <v>7</v>
      </c>
      <c r="U4" s="490"/>
      <c r="V4" s="491"/>
      <c r="W4" s="489" t="s">
        <v>8</v>
      </c>
      <c r="X4" s="490"/>
      <c r="Y4" s="491"/>
      <c r="Z4" s="497" t="s">
        <v>9</v>
      </c>
      <c r="AA4" s="498"/>
      <c r="AB4" s="499"/>
      <c r="AC4" s="497" t="s">
        <v>10</v>
      </c>
      <c r="AD4" s="498"/>
      <c r="AE4" s="499"/>
      <c r="AF4" s="500" t="s">
        <v>11</v>
      </c>
      <c r="AG4" s="502" t="s">
        <v>12</v>
      </c>
      <c r="AH4" s="44"/>
    </row>
    <row r="5" spans="1:39" s="45" customFormat="1" ht="13.5" thickBot="1" x14ac:dyDescent="0.25">
      <c r="A5" s="493"/>
      <c r="B5" s="179" t="s">
        <v>11</v>
      </c>
      <c r="C5" s="180"/>
      <c r="D5" s="30" t="s">
        <v>12</v>
      </c>
      <c r="E5" s="179" t="s">
        <v>11</v>
      </c>
      <c r="F5" s="180"/>
      <c r="G5" s="30" t="s">
        <v>12</v>
      </c>
      <c r="H5" s="179" t="s">
        <v>11</v>
      </c>
      <c r="I5" s="180"/>
      <c r="J5" s="30" t="s">
        <v>12</v>
      </c>
      <c r="K5" s="179" t="s">
        <v>11</v>
      </c>
      <c r="L5" s="180"/>
      <c r="M5" s="30" t="s">
        <v>12</v>
      </c>
      <c r="N5" s="179" t="s">
        <v>11</v>
      </c>
      <c r="O5" s="180"/>
      <c r="P5" s="30" t="s">
        <v>12</v>
      </c>
      <c r="Q5" s="179" t="s">
        <v>11</v>
      </c>
      <c r="R5" s="180"/>
      <c r="S5" s="30" t="s">
        <v>12</v>
      </c>
      <c r="T5" s="28" t="s">
        <v>11</v>
      </c>
      <c r="U5" s="29"/>
      <c r="V5" s="30" t="s">
        <v>12</v>
      </c>
      <c r="W5" s="28" t="s">
        <v>11</v>
      </c>
      <c r="X5" s="29"/>
      <c r="Y5" s="30" t="s">
        <v>12</v>
      </c>
      <c r="Z5" s="229" t="s">
        <v>11</v>
      </c>
      <c r="AA5" s="230"/>
      <c r="AB5" s="231" t="s">
        <v>12</v>
      </c>
      <c r="AC5" s="229" t="s">
        <v>11</v>
      </c>
      <c r="AD5" s="230"/>
      <c r="AE5" s="231" t="s">
        <v>12</v>
      </c>
      <c r="AF5" s="501"/>
      <c r="AG5" s="503"/>
      <c r="AH5" s="44"/>
    </row>
    <row r="6" spans="1:39" s="45" customFormat="1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166">
        <v>2</v>
      </c>
      <c r="I6" s="167" t="s">
        <v>45</v>
      </c>
      <c r="J6" s="192">
        <v>3</v>
      </c>
      <c r="K6" s="73">
        <v>2</v>
      </c>
      <c r="L6" s="74" t="s">
        <v>45</v>
      </c>
      <c r="M6" s="191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195"/>
      <c r="W6" s="193"/>
      <c r="X6" s="196"/>
      <c r="Y6" s="197"/>
      <c r="Z6" s="232"/>
      <c r="AA6" s="233"/>
      <c r="AB6" s="234"/>
      <c r="AC6" s="232"/>
      <c r="AD6" s="233"/>
      <c r="AE6" s="234"/>
      <c r="AF6" s="161">
        <f>15*(B6+E6+H6+K6+N6+Q6+T6+W6+Z6+AC6)</f>
        <v>180</v>
      </c>
      <c r="AG6" s="283">
        <f>D6+G6+J6+M6+P6+S6+V6+Y6+AB6+AE6</f>
        <v>18</v>
      </c>
    </row>
    <row r="7" spans="1:39" s="45" customFormat="1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0"/>
      <c r="I7" s="69"/>
      <c r="J7" s="134"/>
      <c r="K7" s="70"/>
      <c r="L7" s="69"/>
      <c r="M7" s="134"/>
      <c r="N7" s="70"/>
      <c r="O7" s="69"/>
      <c r="P7" s="134"/>
      <c r="Q7" s="70"/>
      <c r="R7" s="69" t="s">
        <v>29</v>
      </c>
      <c r="S7" s="134">
        <v>0</v>
      </c>
      <c r="T7" s="193"/>
      <c r="U7" s="194"/>
      <c r="V7" s="195"/>
      <c r="W7" s="193"/>
      <c r="X7" s="196"/>
      <c r="Y7" s="197"/>
      <c r="Z7" s="232"/>
      <c r="AA7" s="233"/>
      <c r="AB7" s="234"/>
      <c r="AC7" s="232"/>
      <c r="AD7" s="233"/>
      <c r="AE7" s="234"/>
      <c r="AF7" s="162">
        <f t="shared" ref="AF7:AF12" si="0">15*(B7+E7+H7+K7+N7+Q7+T7+W7+Z7+AC7)</f>
        <v>0</v>
      </c>
      <c r="AG7" s="282">
        <f t="shared" ref="AG7:AG19" si="1">D7+G7+J7+M7+P7+S7+V7+Y7+AB7+AE7</f>
        <v>0</v>
      </c>
    </row>
    <row r="8" spans="1:39" s="45" customFormat="1" ht="12.75" customHeight="1" x14ac:dyDescent="0.2">
      <c r="A8" s="67" t="s">
        <v>16</v>
      </c>
      <c r="B8" s="70">
        <v>1</v>
      </c>
      <c r="C8" s="69" t="s">
        <v>45</v>
      </c>
      <c r="D8" s="134">
        <v>1</v>
      </c>
      <c r="E8" s="70">
        <v>1</v>
      </c>
      <c r="F8" s="69" t="s">
        <v>13</v>
      </c>
      <c r="G8" s="134">
        <v>1</v>
      </c>
      <c r="H8" s="70"/>
      <c r="I8" s="69"/>
      <c r="J8" s="134"/>
      <c r="K8" s="70"/>
      <c r="L8" s="69"/>
      <c r="M8" s="134"/>
      <c r="N8" s="70"/>
      <c r="O8" s="69"/>
      <c r="P8" s="134"/>
      <c r="Q8" s="70"/>
      <c r="R8" s="69"/>
      <c r="S8" s="134"/>
      <c r="T8" s="200"/>
      <c r="U8" s="201"/>
      <c r="V8" s="202"/>
      <c r="W8" s="200"/>
      <c r="X8" s="203"/>
      <c r="Y8" s="204"/>
      <c r="Z8" s="235"/>
      <c r="AA8" s="236"/>
      <c r="AB8" s="237"/>
      <c r="AC8" s="235"/>
      <c r="AD8" s="236"/>
      <c r="AE8" s="237"/>
      <c r="AF8" s="162">
        <f t="shared" si="0"/>
        <v>30</v>
      </c>
      <c r="AG8" s="282">
        <f t="shared" si="1"/>
        <v>2</v>
      </c>
    </row>
    <row r="9" spans="1:39" s="45" customFormat="1" ht="12.75" customHeight="1" x14ac:dyDescent="0.2">
      <c r="A9" s="67" t="s">
        <v>30</v>
      </c>
      <c r="B9" s="70">
        <v>2</v>
      </c>
      <c r="C9" s="69" t="s">
        <v>15</v>
      </c>
      <c r="D9" s="134">
        <v>2</v>
      </c>
      <c r="E9" s="70">
        <v>2</v>
      </c>
      <c r="F9" s="69" t="s">
        <v>15</v>
      </c>
      <c r="G9" s="134">
        <v>2</v>
      </c>
      <c r="H9" s="70">
        <v>1</v>
      </c>
      <c r="I9" s="69" t="s">
        <v>15</v>
      </c>
      <c r="J9" s="134">
        <v>1</v>
      </c>
      <c r="K9" s="70">
        <v>1</v>
      </c>
      <c r="L9" s="69" t="s">
        <v>15</v>
      </c>
      <c r="M9" s="134">
        <v>1</v>
      </c>
      <c r="N9" s="70">
        <v>1</v>
      </c>
      <c r="O9" s="69" t="s">
        <v>15</v>
      </c>
      <c r="P9" s="134">
        <v>1</v>
      </c>
      <c r="Q9" s="70"/>
      <c r="R9" s="69"/>
      <c r="S9" s="134"/>
      <c r="T9" s="200"/>
      <c r="U9" s="201"/>
      <c r="V9" s="202"/>
      <c r="W9" s="200"/>
      <c r="X9" s="203"/>
      <c r="Y9" s="204"/>
      <c r="Z9" s="235"/>
      <c r="AA9" s="236"/>
      <c r="AB9" s="237"/>
      <c r="AC9" s="235"/>
      <c r="AD9" s="236"/>
      <c r="AE9" s="237"/>
      <c r="AF9" s="162">
        <f t="shared" si="0"/>
        <v>105</v>
      </c>
      <c r="AG9" s="282">
        <f t="shared" si="1"/>
        <v>7</v>
      </c>
    </row>
    <row r="10" spans="1:39" s="45" customFormat="1" ht="12.75" customHeight="1" x14ac:dyDescent="0.2">
      <c r="A10" s="67" t="s">
        <v>31</v>
      </c>
      <c r="B10" s="70">
        <v>2</v>
      </c>
      <c r="C10" s="69" t="s">
        <v>15</v>
      </c>
      <c r="D10" s="134">
        <v>4</v>
      </c>
      <c r="E10" s="70">
        <v>2</v>
      </c>
      <c r="F10" s="69" t="s">
        <v>15</v>
      </c>
      <c r="G10" s="134">
        <v>4</v>
      </c>
      <c r="H10" s="70">
        <v>1</v>
      </c>
      <c r="I10" s="69" t="s">
        <v>15</v>
      </c>
      <c r="J10" s="134">
        <v>2</v>
      </c>
      <c r="K10" s="70">
        <v>1</v>
      </c>
      <c r="L10" s="69" t="s">
        <v>15</v>
      </c>
      <c r="M10" s="134">
        <v>2</v>
      </c>
      <c r="N10" s="70">
        <v>1</v>
      </c>
      <c r="O10" s="69" t="s">
        <v>15</v>
      </c>
      <c r="P10" s="134">
        <v>2</v>
      </c>
      <c r="Q10" s="70"/>
      <c r="R10" s="69"/>
      <c r="S10" s="134"/>
      <c r="T10" s="200"/>
      <c r="U10" s="201"/>
      <c r="V10" s="202"/>
      <c r="W10" s="200"/>
      <c r="X10" s="203"/>
      <c r="Y10" s="204"/>
      <c r="Z10" s="235"/>
      <c r="AA10" s="236"/>
      <c r="AB10" s="237"/>
      <c r="AC10" s="235"/>
      <c r="AD10" s="236"/>
      <c r="AE10" s="237"/>
      <c r="AF10" s="162">
        <f t="shared" si="0"/>
        <v>105</v>
      </c>
      <c r="AG10" s="282">
        <f t="shared" si="1"/>
        <v>14</v>
      </c>
    </row>
    <row r="11" spans="1:39" s="45" customFormat="1" ht="12.75" customHeight="1" x14ac:dyDescent="0.2">
      <c r="A11" s="67" t="s">
        <v>32</v>
      </c>
      <c r="B11" s="70"/>
      <c r="C11" s="69"/>
      <c r="D11" s="134"/>
      <c r="E11" s="70"/>
      <c r="F11" s="69"/>
      <c r="G11" s="134"/>
      <c r="H11" s="70"/>
      <c r="I11" s="69"/>
      <c r="J11" s="134"/>
      <c r="K11" s="70"/>
      <c r="L11" s="69"/>
      <c r="M11" s="134"/>
      <c r="N11" s="70">
        <v>1</v>
      </c>
      <c r="O11" s="69" t="s">
        <v>15</v>
      </c>
      <c r="P11" s="134">
        <v>1</v>
      </c>
      <c r="Q11" s="70">
        <v>2</v>
      </c>
      <c r="R11" s="69" t="s">
        <v>15</v>
      </c>
      <c r="S11" s="134">
        <v>2</v>
      </c>
      <c r="T11" s="200"/>
      <c r="U11" s="201"/>
      <c r="V11" s="202"/>
      <c r="W11" s="200"/>
      <c r="X11" s="203"/>
      <c r="Y11" s="204"/>
      <c r="Z11" s="235"/>
      <c r="AA11" s="236"/>
      <c r="AB11" s="237"/>
      <c r="AC11" s="235"/>
      <c r="AD11" s="236"/>
      <c r="AE11" s="237"/>
      <c r="AF11" s="162">
        <f t="shared" si="0"/>
        <v>45</v>
      </c>
      <c r="AG11" s="282">
        <f t="shared" si="1"/>
        <v>3</v>
      </c>
    </row>
    <row r="12" spans="1:39" s="45" customFormat="1" ht="12.75" customHeight="1" x14ac:dyDescent="0.2">
      <c r="A12" s="67" t="s">
        <v>33</v>
      </c>
      <c r="B12" s="70"/>
      <c r="C12" s="69"/>
      <c r="D12" s="134"/>
      <c r="E12" s="70"/>
      <c r="F12" s="69"/>
      <c r="G12" s="134"/>
      <c r="H12" s="70"/>
      <c r="I12" s="69"/>
      <c r="J12" s="134"/>
      <c r="K12" s="70"/>
      <c r="L12" s="69"/>
      <c r="M12" s="134"/>
      <c r="N12" s="70"/>
      <c r="O12" s="69"/>
      <c r="P12" s="134"/>
      <c r="Q12" s="70"/>
      <c r="R12" s="69" t="s">
        <v>29</v>
      </c>
      <c r="S12" s="134">
        <v>0</v>
      </c>
      <c r="T12" s="200"/>
      <c r="U12" s="201"/>
      <c r="V12" s="202"/>
      <c r="W12" s="200"/>
      <c r="X12" s="203"/>
      <c r="Y12" s="204"/>
      <c r="Z12" s="235"/>
      <c r="AA12" s="236"/>
      <c r="AB12" s="237"/>
      <c r="AC12" s="235"/>
      <c r="AD12" s="236"/>
      <c r="AE12" s="237"/>
      <c r="AF12" s="162">
        <f t="shared" si="0"/>
        <v>0</v>
      </c>
      <c r="AG12" s="284">
        <f t="shared" si="1"/>
        <v>0</v>
      </c>
    </row>
    <row r="13" spans="1:39" s="45" customFormat="1" x14ac:dyDescent="0.2">
      <c r="A13" s="67" t="s">
        <v>34</v>
      </c>
      <c r="B13" s="70">
        <v>2</v>
      </c>
      <c r="C13" s="69" t="s">
        <v>45</v>
      </c>
      <c r="D13" s="134">
        <v>2</v>
      </c>
      <c r="E13" s="70"/>
      <c r="F13" s="69"/>
      <c r="G13" s="134"/>
      <c r="H13" s="70"/>
      <c r="I13" s="69"/>
      <c r="J13" s="134"/>
      <c r="K13" s="70"/>
      <c r="L13" s="69"/>
      <c r="M13" s="134"/>
      <c r="N13" s="70"/>
      <c r="O13" s="69"/>
      <c r="P13" s="134"/>
      <c r="Q13" s="70"/>
      <c r="R13" s="69"/>
      <c r="S13" s="134"/>
      <c r="T13" s="206"/>
      <c r="U13" s="201"/>
      <c r="V13" s="202"/>
      <c r="W13" s="206"/>
      <c r="X13" s="207"/>
      <c r="Y13" s="202"/>
      <c r="Z13" s="238"/>
      <c r="AA13" s="239"/>
      <c r="AB13" s="240"/>
      <c r="AC13" s="238"/>
      <c r="AD13" s="239"/>
      <c r="AE13" s="240"/>
      <c r="AF13" s="162">
        <f t="shared" ref="AF13:AF30" si="2">15*(B13+E13+H13+K13+N13+Q13+T13+W13+Z13+AC13)</f>
        <v>30</v>
      </c>
      <c r="AG13" s="282">
        <f t="shared" si="1"/>
        <v>2</v>
      </c>
    </row>
    <row r="14" spans="1:39" s="45" customFormat="1" x14ac:dyDescent="0.2">
      <c r="A14" s="67" t="s">
        <v>35</v>
      </c>
      <c r="B14" s="70"/>
      <c r="C14" s="69"/>
      <c r="D14" s="134"/>
      <c r="E14" s="70"/>
      <c r="F14" s="69"/>
      <c r="G14" s="134"/>
      <c r="H14" s="70"/>
      <c r="I14" s="69"/>
      <c r="J14" s="134"/>
      <c r="K14" s="70">
        <v>2</v>
      </c>
      <c r="L14" s="69" t="s">
        <v>45</v>
      </c>
      <c r="M14" s="134">
        <v>2</v>
      </c>
      <c r="N14" s="70"/>
      <c r="O14" s="69"/>
      <c r="P14" s="134"/>
      <c r="Q14" s="70"/>
      <c r="R14" s="69"/>
      <c r="S14" s="134"/>
      <c r="T14" s="206"/>
      <c r="U14" s="201"/>
      <c r="V14" s="202"/>
      <c r="W14" s="206"/>
      <c r="X14" s="207"/>
      <c r="Y14" s="202"/>
      <c r="Z14" s="238"/>
      <c r="AA14" s="239"/>
      <c r="AB14" s="240"/>
      <c r="AC14" s="238"/>
      <c r="AD14" s="239"/>
      <c r="AE14" s="240"/>
      <c r="AF14" s="162">
        <f t="shared" si="2"/>
        <v>30</v>
      </c>
      <c r="AG14" s="282">
        <f t="shared" si="1"/>
        <v>2</v>
      </c>
    </row>
    <row r="15" spans="1:39" s="45" customFormat="1" x14ac:dyDescent="0.2">
      <c r="A15" s="174" t="s">
        <v>17</v>
      </c>
      <c r="B15" s="70"/>
      <c r="C15" s="69"/>
      <c r="D15" s="134"/>
      <c r="E15" s="70"/>
      <c r="F15" s="69"/>
      <c r="G15" s="134"/>
      <c r="H15" s="70">
        <v>2</v>
      </c>
      <c r="I15" s="69" t="s">
        <v>45</v>
      </c>
      <c r="J15" s="134">
        <v>2</v>
      </c>
      <c r="K15" s="70"/>
      <c r="L15" s="69"/>
      <c r="M15" s="134"/>
      <c r="N15" s="70"/>
      <c r="O15" s="69"/>
      <c r="P15" s="134"/>
      <c r="Q15" s="70"/>
      <c r="R15" s="69"/>
      <c r="S15" s="134"/>
      <c r="T15" s="206"/>
      <c r="U15" s="201"/>
      <c r="V15" s="202"/>
      <c r="W15" s="206"/>
      <c r="X15" s="207"/>
      <c r="Y15" s="202"/>
      <c r="Z15" s="238"/>
      <c r="AA15" s="239"/>
      <c r="AB15" s="240"/>
      <c r="AC15" s="238"/>
      <c r="AD15" s="239"/>
      <c r="AE15" s="240"/>
      <c r="AF15" s="162">
        <f t="shared" si="2"/>
        <v>30</v>
      </c>
      <c r="AG15" s="282">
        <f t="shared" si="1"/>
        <v>2</v>
      </c>
    </row>
    <row r="16" spans="1:39" s="45" customFormat="1" x14ac:dyDescent="0.2">
      <c r="A16" s="66" t="s">
        <v>82</v>
      </c>
      <c r="B16" s="78">
        <v>2</v>
      </c>
      <c r="C16" s="79" t="s">
        <v>45</v>
      </c>
      <c r="D16" s="334">
        <v>7</v>
      </c>
      <c r="E16" s="78">
        <v>2</v>
      </c>
      <c r="F16" s="79" t="s">
        <v>45</v>
      </c>
      <c r="G16" s="334">
        <v>7</v>
      </c>
      <c r="H16" s="78">
        <v>2</v>
      </c>
      <c r="I16" s="79" t="s">
        <v>45</v>
      </c>
      <c r="J16" s="334">
        <v>7</v>
      </c>
      <c r="K16" s="78">
        <v>2</v>
      </c>
      <c r="L16" s="79" t="s">
        <v>45</v>
      </c>
      <c r="M16" s="334">
        <v>7</v>
      </c>
      <c r="N16" s="78">
        <v>2</v>
      </c>
      <c r="O16" s="79" t="s">
        <v>45</v>
      </c>
      <c r="P16" s="334">
        <v>7</v>
      </c>
      <c r="Q16" s="78">
        <v>2</v>
      </c>
      <c r="R16" s="79" t="s">
        <v>45</v>
      </c>
      <c r="S16" s="334">
        <v>7</v>
      </c>
      <c r="T16" s="164">
        <v>2</v>
      </c>
      <c r="U16" s="165" t="s">
        <v>45</v>
      </c>
      <c r="V16" s="388">
        <v>7</v>
      </c>
      <c r="W16" s="164">
        <v>2</v>
      </c>
      <c r="X16" s="165" t="s">
        <v>21</v>
      </c>
      <c r="Y16" s="388">
        <v>7</v>
      </c>
      <c r="Z16" s="238"/>
      <c r="AA16" s="239"/>
      <c r="AB16" s="240"/>
      <c r="AC16" s="238"/>
      <c r="AD16" s="239"/>
      <c r="AE16" s="240"/>
      <c r="AF16" s="286">
        <f t="shared" si="2"/>
        <v>240</v>
      </c>
      <c r="AG16" s="282">
        <f t="shared" si="1"/>
        <v>56</v>
      </c>
      <c r="AH16" s="46"/>
      <c r="AI16" s="47"/>
    </row>
    <row r="17" spans="1:35" s="45" customFormat="1" ht="25.5" x14ac:dyDescent="0.2">
      <c r="A17" s="67" t="s">
        <v>50</v>
      </c>
      <c r="B17" s="78">
        <v>1</v>
      </c>
      <c r="C17" s="79" t="s">
        <v>45</v>
      </c>
      <c r="D17" s="134">
        <v>1</v>
      </c>
      <c r="E17" s="78">
        <v>1</v>
      </c>
      <c r="F17" s="79" t="s">
        <v>45</v>
      </c>
      <c r="G17" s="134">
        <v>1</v>
      </c>
      <c r="H17" s="78">
        <v>1</v>
      </c>
      <c r="I17" s="79" t="s">
        <v>45</v>
      </c>
      <c r="J17" s="134">
        <v>1</v>
      </c>
      <c r="K17" s="78">
        <v>1</v>
      </c>
      <c r="L17" s="79" t="s">
        <v>45</v>
      </c>
      <c r="M17" s="134">
        <v>1</v>
      </c>
      <c r="N17" s="78"/>
      <c r="O17" s="79"/>
      <c r="P17" s="134"/>
      <c r="Q17" s="78"/>
      <c r="R17" s="79"/>
      <c r="S17" s="134"/>
      <c r="T17" s="164"/>
      <c r="U17" s="165"/>
      <c r="V17" s="202"/>
      <c r="W17" s="164"/>
      <c r="X17" s="165"/>
      <c r="Y17" s="202"/>
      <c r="Z17" s="238"/>
      <c r="AA17" s="239"/>
      <c r="AB17" s="240"/>
      <c r="AC17" s="238"/>
      <c r="AD17" s="239"/>
      <c r="AE17" s="240"/>
      <c r="AF17" s="286">
        <f t="shared" si="2"/>
        <v>60</v>
      </c>
      <c r="AG17" s="282">
        <f t="shared" si="1"/>
        <v>4</v>
      </c>
      <c r="AH17" s="47"/>
    </row>
    <row r="18" spans="1:35" s="45" customFormat="1" ht="25.5" x14ac:dyDescent="0.2">
      <c r="A18" s="67" t="s">
        <v>77</v>
      </c>
      <c r="B18" s="78"/>
      <c r="C18" s="79"/>
      <c r="D18" s="134"/>
      <c r="E18" s="78"/>
      <c r="F18" s="79"/>
      <c r="G18" s="134"/>
      <c r="H18" s="78"/>
      <c r="I18" s="79"/>
      <c r="J18" s="134"/>
      <c r="K18" s="78"/>
      <c r="L18" s="79"/>
      <c r="M18" s="134"/>
      <c r="N18" s="78">
        <v>1</v>
      </c>
      <c r="O18" s="79" t="s">
        <v>45</v>
      </c>
      <c r="P18" s="134">
        <v>1</v>
      </c>
      <c r="Q18" s="78">
        <v>1</v>
      </c>
      <c r="R18" s="79" t="s">
        <v>45</v>
      </c>
      <c r="S18" s="134">
        <v>1</v>
      </c>
      <c r="T18" s="164"/>
      <c r="U18" s="165"/>
      <c r="V18" s="202"/>
      <c r="W18" s="164"/>
      <c r="X18" s="165"/>
      <c r="Y18" s="202"/>
      <c r="Z18" s="238"/>
      <c r="AA18" s="239"/>
      <c r="AB18" s="240"/>
      <c r="AC18" s="238"/>
      <c r="AD18" s="239"/>
      <c r="AE18" s="240"/>
      <c r="AF18" s="286">
        <f t="shared" si="2"/>
        <v>30</v>
      </c>
      <c r="AG18" s="282">
        <f t="shared" si="1"/>
        <v>2</v>
      </c>
      <c r="AH18" s="47"/>
    </row>
    <row r="19" spans="1:35" s="45" customFormat="1" x14ac:dyDescent="0.2">
      <c r="A19" s="67" t="s">
        <v>130</v>
      </c>
      <c r="B19" s="78">
        <v>1</v>
      </c>
      <c r="C19" s="79" t="s">
        <v>15</v>
      </c>
      <c r="D19" s="202">
        <v>1</v>
      </c>
      <c r="E19" s="78">
        <v>1</v>
      </c>
      <c r="F19" s="79" t="s">
        <v>15</v>
      </c>
      <c r="G19" s="202">
        <v>1</v>
      </c>
      <c r="H19" s="78">
        <v>1</v>
      </c>
      <c r="I19" s="79" t="s">
        <v>15</v>
      </c>
      <c r="J19" s="202">
        <v>1</v>
      </c>
      <c r="K19" s="78">
        <v>1</v>
      </c>
      <c r="L19" s="79" t="s">
        <v>15</v>
      </c>
      <c r="M19" s="202">
        <v>1</v>
      </c>
      <c r="N19" s="78">
        <v>1</v>
      </c>
      <c r="O19" s="79" t="s">
        <v>15</v>
      </c>
      <c r="P19" s="202">
        <v>1</v>
      </c>
      <c r="Q19" s="78">
        <v>1</v>
      </c>
      <c r="R19" s="79" t="s">
        <v>15</v>
      </c>
      <c r="S19" s="202">
        <v>1</v>
      </c>
      <c r="T19" s="164">
        <v>1</v>
      </c>
      <c r="U19" s="165" t="s">
        <v>21</v>
      </c>
      <c r="V19" s="202">
        <v>1</v>
      </c>
      <c r="W19" s="164">
        <v>1</v>
      </c>
      <c r="X19" s="165" t="s">
        <v>21</v>
      </c>
      <c r="Y19" s="202">
        <v>1</v>
      </c>
      <c r="Z19" s="238"/>
      <c r="AA19" s="239"/>
      <c r="AB19" s="240"/>
      <c r="AC19" s="238"/>
      <c r="AD19" s="239"/>
      <c r="AE19" s="240"/>
      <c r="AF19" s="286">
        <f t="shared" si="2"/>
        <v>120</v>
      </c>
      <c r="AG19" s="282">
        <f t="shared" si="1"/>
        <v>8</v>
      </c>
      <c r="AH19" s="47"/>
    </row>
    <row r="20" spans="1:35" s="45" customFormat="1" x14ac:dyDescent="0.2">
      <c r="A20" s="67" t="s">
        <v>132</v>
      </c>
      <c r="B20" s="70">
        <v>4</v>
      </c>
      <c r="C20" s="69" t="s">
        <v>15</v>
      </c>
      <c r="D20" s="202">
        <v>2</v>
      </c>
      <c r="E20" s="70">
        <v>4</v>
      </c>
      <c r="F20" s="69" t="s">
        <v>15</v>
      </c>
      <c r="G20" s="202">
        <v>2</v>
      </c>
      <c r="H20" s="70">
        <v>4</v>
      </c>
      <c r="I20" s="69" t="s">
        <v>15</v>
      </c>
      <c r="J20" s="202">
        <v>2</v>
      </c>
      <c r="K20" s="70">
        <v>4</v>
      </c>
      <c r="L20" s="69" t="s">
        <v>15</v>
      </c>
      <c r="M20" s="202">
        <v>2</v>
      </c>
      <c r="N20" s="70">
        <v>4</v>
      </c>
      <c r="O20" s="69" t="s">
        <v>15</v>
      </c>
      <c r="P20" s="202">
        <v>2</v>
      </c>
      <c r="Q20" s="70">
        <v>4</v>
      </c>
      <c r="R20" s="69" t="s">
        <v>15</v>
      </c>
      <c r="S20" s="202">
        <v>2</v>
      </c>
      <c r="T20" s="164">
        <v>4</v>
      </c>
      <c r="U20" s="165" t="s">
        <v>21</v>
      </c>
      <c r="V20" s="202">
        <v>2</v>
      </c>
      <c r="W20" s="164">
        <v>4</v>
      </c>
      <c r="X20" s="165" t="s">
        <v>21</v>
      </c>
      <c r="Y20" s="202">
        <v>2</v>
      </c>
      <c r="Z20" s="238"/>
      <c r="AA20" s="239"/>
      <c r="AB20" s="240"/>
      <c r="AC20" s="238"/>
      <c r="AD20" s="239"/>
      <c r="AE20" s="240"/>
      <c r="AF20" s="286">
        <f>15*(B20+E20+H20+K20+N20+Q20+T20+W20+Z20+AC20)</f>
        <v>480</v>
      </c>
      <c r="AG20" s="282">
        <f>D20+G20+J20+M20+P20+S20+V20+Y20+AB20+AE20</f>
        <v>16</v>
      </c>
      <c r="AH20" s="46"/>
      <c r="AI20" s="47"/>
    </row>
    <row r="21" spans="1:35" s="45" customFormat="1" x14ac:dyDescent="0.2">
      <c r="A21" s="67" t="s">
        <v>19</v>
      </c>
      <c r="B21" s="70">
        <v>1</v>
      </c>
      <c r="C21" s="69" t="s">
        <v>15</v>
      </c>
      <c r="D21" s="202">
        <v>3</v>
      </c>
      <c r="E21" s="70">
        <v>1</v>
      </c>
      <c r="F21" s="69" t="s">
        <v>15</v>
      </c>
      <c r="G21" s="202">
        <v>3</v>
      </c>
      <c r="H21" s="70">
        <v>1</v>
      </c>
      <c r="I21" s="69" t="s">
        <v>15</v>
      </c>
      <c r="J21" s="202">
        <v>3</v>
      </c>
      <c r="K21" s="70">
        <v>1</v>
      </c>
      <c r="L21" s="69" t="s">
        <v>15</v>
      </c>
      <c r="M21" s="202">
        <v>3</v>
      </c>
      <c r="N21" s="70">
        <v>1</v>
      </c>
      <c r="O21" s="69" t="s">
        <v>15</v>
      </c>
      <c r="P21" s="202">
        <v>3</v>
      </c>
      <c r="Q21" s="70">
        <v>1</v>
      </c>
      <c r="R21" s="69" t="s">
        <v>15</v>
      </c>
      <c r="S21" s="202">
        <v>3</v>
      </c>
      <c r="T21" s="164">
        <v>1</v>
      </c>
      <c r="U21" s="165" t="s">
        <v>21</v>
      </c>
      <c r="V21" s="202">
        <v>3</v>
      </c>
      <c r="W21" s="164">
        <v>1</v>
      </c>
      <c r="X21" s="165" t="s">
        <v>21</v>
      </c>
      <c r="Y21" s="202">
        <v>3</v>
      </c>
      <c r="Z21" s="238"/>
      <c r="AA21" s="239"/>
      <c r="AB21" s="240"/>
      <c r="AC21" s="238"/>
      <c r="AD21" s="239"/>
      <c r="AE21" s="240"/>
      <c r="AF21" s="286">
        <f t="shared" ref="AF21:AF22" si="3">15*(B21+E21+H21+K21+N21+Q21+T21+W21+Z21+AC21)</f>
        <v>120</v>
      </c>
      <c r="AG21" s="282">
        <f t="shared" ref="AG21:AG22" si="4">D21+G21+J21+M21+P21+S21+V21+Y21+AB21+AE21</f>
        <v>24</v>
      </c>
      <c r="AH21" s="47"/>
    </row>
    <row r="22" spans="1:35" s="45" customFormat="1" x14ac:dyDescent="0.2">
      <c r="A22" s="67" t="s">
        <v>83</v>
      </c>
      <c r="B22" s="70">
        <v>2</v>
      </c>
      <c r="C22" s="69" t="s">
        <v>15</v>
      </c>
      <c r="D22" s="202">
        <v>2</v>
      </c>
      <c r="E22" s="70">
        <v>2</v>
      </c>
      <c r="F22" s="69" t="s">
        <v>15</v>
      </c>
      <c r="G22" s="202">
        <v>2</v>
      </c>
      <c r="H22" s="70">
        <v>2</v>
      </c>
      <c r="I22" s="69" t="s">
        <v>15</v>
      </c>
      <c r="J22" s="202">
        <v>2</v>
      </c>
      <c r="K22" s="70">
        <v>2</v>
      </c>
      <c r="L22" s="69" t="s">
        <v>15</v>
      </c>
      <c r="M22" s="202">
        <v>2</v>
      </c>
      <c r="N22" s="70">
        <v>2</v>
      </c>
      <c r="O22" s="69" t="s">
        <v>15</v>
      </c>
      <c r="P22" s="202">
        <v>2</v>
      </c>
      <c r="Q22" s="70">
        <v>2</v>
      </c>
      <c r="R22" s="69" t="s">
        <v>15</v>
      </c>
      <c r="S22" s="202">
        <v>2</v>
      </c>
      <c r="T22" s="206"/>
      <c r="U22" s="213"/>
      <c r="V22" s="214"/>
      <c r="W22" s="206"/>
      <c r="X22" s="207"/>
      <c r="Y22" s="202"/>
      <c r="Z22" s="238"/>
      <c r="AA22" s="239"/>
      <c r="AB22" s="240"/>
      <c r="AC22" s="238"/>
      <c r="AD22" s="239"/>
      <c r="AE22" s="240"/>
      <c r="AF22" s="286">
        <f t="shared" si="3"/>
        <v>180</v>
      </c>
      <c r="AG22" s="282">
        <f t="shared" si="4"/>
        <v>12</v>
      </c>
      <c r="AH22" s="47"/>
    </row>
    <row r="23" spans="1:35" s="45" customFormat="1" x14ac:dyDescent="0.2">
      <c r="A23" s="67" t="s">
        <v>48</v>
      </c>
      <c r="B23" s="70">
        <v>1</v>
      </c>
      <c r="C23" s="69" t="s">
        <v>15</v>
      </c>
      <c r="D23" s="202">
        <v>1</v>
      </c>
      <c r="E23" s="70">
        <v>1</v>
      </c>
      <c r="F23" s="69" t="s">
        <v>45</v>
      </c>
      <c r="G23" s="202">
        <v>1</v>
      </c>
      <c r="H23" s="70"/>
      <c r="I23" s="69"/>
      <c r="J23" s="202"/>
      <c r="K23" s="70"/>
      <c r="L23" s="69"/>
      <c r="M23" s="202"/>
      <c r="N23" s="70"/>
      <c r="O23" s="69"/>
      <c r="P23" s="202"/>
      <c r="Q23" s="70"/>
      <c r="R23" s="69"/>
      <c r="S23" s="202"/>
      <c r="T23" s="206"/>
      <c r="U23" s="213"/>
      <c r="V23" s="214"/>
      <c r="W23" s="206"/>
      <c r="X23" s="207"/>
      <c r="Y23" s="202"/>
      <c r="Z23" s="238"/>
      <c r="AA23" s="239"/>
      <c r="AB23" s="240"/>
      <c r="AC23" s="238"/>
      <c r="AD23" s="239"/>
      <c r="AE23" s="240"/>
      <c r="AF23" s="286">
        <f t="shared" si="2"/>
        <v>30</v>
      </c>
      <c r="AG23" s="282">
        <f t="shared" ref="AG23:AG30" si="5">D23+G23+J23+M23+P23+S23+V23+Y23+AB23+AE23</f>
        <v>2</v>
      </c>
      <c r="AH23" s="46"/>
      <c r="AI23" s="47"/>
    </row>
    <row r="24" spans="1:35" x14ac:dyDescent="0.2">
      <c r="A24" s="67" t="s">
        <v>53</v>
      </c>
      <c r="B24" s="70"/>
      <c r="C24" s="69"/>
      <c r="D24" s="202"/>
      <c r="E24" s="70"/>
      <c r="F24" s="69"/>
      <c r="G24" s="202"/>
      <c r="H24" s="70"/>
      <c r="I24" s="69"/>
      <c r="J24" s="202"/>
      <c r="K24" s="70"/>
      <c r="L24" s="69"/>
      <c r="M24" s="202"/>
      <c r="N24" s="70">
        <v>4</v>
      </c>
      <c r="O24" s="69" t="s">
        <v>21</v>
      </c>
      <c r="P24" s="202">
        <v>2</v>
      </c>
      <c r="Q24" s="70">
        <v>4</v>
      </c>
      <c r="R24" s="69" t="s">
        <v>15</v>
      </c>
      <c r="S24" s="202">
        <v>2</v>
      </c>
      <c r="T24" s="213"/>
      <c r="U24" s="213"/>
      <c r="V24" s="214"/>
      <c r="W24" s="206"/>
      <c r="X24" s="207"/>
      <c r="Y24" s="289"/>
      <c r="Z24" s="238"/>
      <c r="AA24" s="239"/>
      <c r="AB24" s="240"/>
      <c r="AC24" s="238"/>
      <c r="AD24" s="239"/>
      <c r="AE24" s="240"/>
      <c r="AF24" s="286">
        <f t="shared" si="2"/>
        <v>120</v>
      </c>
      <c r="AG24" s="282">
        <f t="shared" si="5"/>
        <v>4</v>
      </c>
      <c r="AH24" s="26"/>
    </row>
    <row r="25" spans="1:35" x14ac:dyDescent="0.2">
      <c r="A25" s="67" t="s">
        <v>36</v>
      </c>
      <c r="B25" s="70">
        <v>1</v>
      </c>
      <c r="C25" s="69" t="s">
        <v>22</v>
      </c>
      <c r="D25" s="202"/>
      <c r="E25" s="70">
        <v>1</v>
      </c>
      <c r="F25" s="69" t="s">
        <v>22</v>
      </c>
      <c r="G25" s="202"/>
      <c r="H25" s="70">
        <v>1</v>
      </c>
      <c r="I25" s="69" t="s">
        <v>22</v>
      </c>
      <c r="J25" s="202"/>
      <c r="K25" s="70">
        <v>1</v>
      </c>
      <c r="L25" s="69" t="s">
        <v>22</v>
      </c>
      <c r="M25" s="202"/>
      <c r="N25" s="70">
        <v>1</v>
      </c>
      <c r="O25" s="69" t="s">
        <v>22</v>
      </c>
      <c r="P25" s="202"/>
      <c r="Q25" s="70">
        <v>1</v>
      </c>
      <c r="R25" s="69" t="s">
        <v>22</v>
      </c>
      <c r="S25" s="202"/>
      <c r="T25" s="215"/>
      <c r="U25" s="216"/>
      <c r="V25" s="217"/>
      <c r="W25" s="218"/>
      <c r="X25" s="216"/>
      <c r="Y25" s="219"/>
      <c r="Z25" s="241"/>
      <c r="AA25" s="242"/>
      <c r="AB25" s="243"/>
      <c r="AC25" s="241"/>
      <c r="AD25" s="242"/>
      <c r="AE25" s="243"/>
      <c r="AF25" s="286">
        <f t="shared" si="2"/>
        <v>90</v>
      </c>
      <c r="AG25" s="282">
        <f t="shared" si="5"/>
        <v>0</v>
      </c>
      <c r="AH25" s="26"/>
    </row>
    <row r="26" spans="1:35" s="45" customFormat="1" x14ac:dyDescent="0.2">
      <c r="A26" s="67" t="s">
        <v>20</v>
      </c>
      <c r="B26" s="70"/>
      <c r="C26" s="69"/>
      <c r="D26" s="202"/>
      <c r="E26" s="70"/>
      <c r="F26" s="69"/>
      <c r="G26" s="202">
        <v>4</v>
      </c>
      <c r="H26" s="70"/>
      <c r="I26" s="69"/>
      <c r="J26" s="202"/>
      <c r="K26" s="70"/>
      <c r="L26" s="69"/>
      <c r="M26" s="202"/>
      <c r="N26" s="70"/>
      <c r="O26" s="69"/>
      <c r="P26" s="202"/>
      <c r="Q26" s="70"/>
      <c r="R26" s="69"/>
      <c r="S26" s="202">
        <v>4</v>
      </c>
      <c r="T26" s="206"/>
      <c r="U26" s="222"/>
      <c r="V26" s="195"/>
      <c r="W26" s="223"/>
      <c r="X26" s="222"/>
      <c r="Y26" s="195">
        <v>6</v>
      </c>
      <c r="Z26" s="238"/>
      <c r="AA26" s="239"/>
      <c r="AB26" s="240"/>
      <c r="AC26" s="238"/>
      <c r="AD26" s="239"/>
      <c r="AE26" s="240"/>
      <c r="AF26" s="286">
        <f t="shared" si="2"/>
        <v>0</v>
      </c>
      <c r="AG26" s="282">
        <f t="shared" si="5"/>
        <v>14</v>
      </c>
      <c r="AH26" s="46"/>
      <c r="AI26" s="47"/>
    </row>
    <row r="27" spans="1:35" s="45" customFormat="1" ht="13.5" thickBot="1" x14ac:dyDescent="0.25">
      <c r="A27" s="67" t="s">
        <v>120</v>
      </c>
      <c r="B27" s="164"/>
      <c r="C27" s="165"/>
      <c r="D27" s="202"/>
      <c r="E27" s="164"/>
      <c r="F27" s="165"/>
      <c r="G27" s="202"/>
      <c r="H27" s="164"/>
      <c r="I27" s="165"/>
      <c r="J27" s="202"/>
      <c r="K27" s="164"/>
      <c r="L27" s="165"/>
      <c r="M27" s="202"/>
      <c r="N27" s="164"/>
      <c r="O27" s="165"/>
      <c r="P27" s="202"/>
      <c r="Q27" s="164"/>
      <c r="R27" s="165"/>
      <c r="S27" s="202"/>
      <c r="T27" s="206">
        <v>0</v>
      </c>
      <c r="U27" s="207" t="s">
        <v>21</v>
      </c>
      <c r="V27" s="202">
        <v>4</v>
      </c>
      <c r="W27" s="206">
        <v>0</v>
      </c>
      <c r="X27" s="207" t="s">
        <v>21</v>
      </c>
      <c r="Y27" s="202">
        <v>4</v>
      </c>
      <c r="Z27" s="238"/>
      <c r="AA27" s="239"/>
      <c r="AB27" s="240"/>
      <c r="AC27" s="238"/>
      <c r="AD27" s="239"/>
      <c r="AE27" s="240"/>
      <c r="AF27" s="288">
        <f t="shared" si="2"/>
        <v>0</v>
      </c>
      <c r="AG27" s="282">
        <f t="shared" si="5"/>
        <v>8</v>
      </c>
      <c r="AH27" s="46"/>
      <c r="AI27" s="47"/>
    </row>
    <row r="28" spans="1:35" s="45" customFormat="1" ht="13.5" thickBot="1" x14ac:dyDescent="0.25">
      <c r="A28" s="444" t="s">
        <v>169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6"/>
      <c r="AH28" s="46"/>
      <c r="AI28" s="47"/>
    </row>
    <row r="29" spans="1:35" s="45" customFormat="1" x14ac:dyDescent="0.2">
      <c r="A29" s="98" t="s">
        <v>115</v>
      </c>
      <c r="B29" s="70"/>
      <c r="C29" s="69"/>
      <c r="D29" s="134"/>
      <c r="E29" s="70"/>
      <c r="F29" s="69"/>
      <c r="G29" s="134"/>
      <c r="H29" s="70">
        <v>2</v>
      </c>
      <c r="I29" s="69" t="s">
        <v>45</v>
      </c>
      <c r="J29" s="134">
        <v>3</v>
      </c>
      <c r="K29" s="70">
        <v>2</v>
      </c>
      <c r="L29" s="69" t="s">
        <v>45</v>
      </c>
      <c r="M29" s="134">
        <v>3</v>
      </c>
      <c r="N29" s="70">
        <v>2</v>
      </c>
      <c r="O29" s="69" t="s">
        <v>45</v>
      </c>
      <c r="P29" s="134">
        <v>3</v>
      </c>
      <c r="Q29" s="70">
        <v>2</v>
      </c>
      <c r="R29" s="69" t="s">
        <v>45</v>
      </c>
      <c r="S29" s="134">
        <v>3</v>
      </c>
      <c r="T29" s="99"/>
      <c r="U29" s="69"/>
      <c r="V29" s="244"/>
      <c r="W29" s="99"/>
      <c r="X29" s="69"/>
      <c r="Y29" s="244"/>
      <c r="Z29" s="127"/>
      <c r="AA29" s="128"/>
      <c r="AB29" s="133"/>
      <c r="AC29" s="127"/>
      <c r="AD29" s="128"/>
      <c r="AE29" s="133"/>
      <c r="AF29" s="88">
        <f t="shared" si="2"/>
        <v>120</v>
      </c>
      <c r="AG29" s="247">
        <f t="shared" si="5"/>
        <v>12</v>
      </c>
      <c r="AH29" s="46"/>
      <c r="AI29" s="47"/>
    </row>
    <row r="30" spans="1:35" s="45" customFormat="1" x14ac:dyDescent="0.2">
      <c r="A30" s="98" t="s">
        <v>117</v>
      </c>
      <c r="B30" s="70"/>
      <c r="C30" s="69"/>
      <c r="D30" s="134"/>
      <c r="E30" s="70"/>
      <c r="F30" s="69"/>
      <c r="G30" s="134"/>
      <c r="H30" s="70"/>
      <c r="I30" s="69"/>
      <c r="J30" s="134"/>
      <c r="K30" s="70">
        <v>2</v>
      </c>
      <c r="L30" s="69" t="s">
        <v>21</v>
      </c>
      <c r="M30" s="224">
        <v>2</v>
      </c>
      <c r="N30" s="70">
        <v>2</v>
      </c>
      <c r="O30" s="69" t="s">
        <v>21</v>
      </c>
      <c r="P30" s="224">
        <v>2</v>
      </c>
      <c r="Q30" s="70"/>
      <c r="R30" s="69"/>
      <c r="S30" s="134"/>
      <c r="T30" s="70"/>
      <c r="U30" s="69"/>
      <c r="V30" s="134"/>
      <c r="W30" s="70"/>
      <c r="X30" s="69"/>
      <c r="Y30" s="134"/>
      <c r="Z30" s="127"/>
      <c r="AA30" s="128"/>
      <c r="AB30" s="133"/>
      <c r="AC30" s="127"/>
      <c r="AD30" s="128"/>
      <c r="AE30" s="133"/>
      <c r="AF30" s="88">
        <f t="shared" si="2"/>
        <v>60</v>
      </c>
      <c r="AG30" s="247">
        <f t="shared" si="5"/>
        <v>4</v>
      </c>
      <c r="AH30" s="46"/>
      <c r="AI30" s="47"/>
    </row>
    <row r="31" spans="1:35" s="45" customFormat="1" x14ac:dyDescent="0.2">
      <c r="A31" s="98" t="s">
        <v>118</v>
      </c>
      <c r="B31" s="70"/>
      <c r="C31" s="69"/>
      <c r="D31" s="134"/>
      <c r="E31" s="70"/>
      <c r="F31" s="69"/>
      <c r="G31" s="134"/>
      <c r="H31" s="70"/>
      <c r="I31" s="69"/>
      <c r="J31" s="134"/>
      <c r="K31" s="70"/>
      <c r="L31" s="69"/>
      <c r="M31" s="224"/>
      <c r="N31" s="70"/>
      <c r="O31" s="69"/>
      <c r="P31" s="134"/>
      <c r="Q31" s="99">
        <v>2</v>
      </c>
      <c r="R31" s="69" t="s">
        <v>21</v>
      </c>
      <c r="S31" s="244">
        <v>2</v>
      </c>
      <c r="T31" s="99">
        <v>2</v>
      </c>
      <c r="U31" s="69" t="s">
        <v>21</v>
      </c>
      <c r="V31" s="244">
        <v>2</v>
      </c>
      <c r="W31" s="99">
        <v>2</v>
      </c>
      <c r="X31" s="69" t="s">
        <v>21</v>
      </c>
      <c r="Y31" s="244">
        <v>2</v>
      </c>
      <c r="Z31" s="127"/>
      <c r="AA31" s="128"/>
      <c r="AB31" s="133"/>
      <c r="AC31" s="127"/>
      <c r="AD31" s="128"/>
      <c r="AE31" s="133"/>
      <c r="AF31" s="88">
        <f>15*(B31+E31+H31+K31+N31+Q31+T31+W31+Z31+AC31)</f>
        <v>90</v>
      </c>
      <c r="AG31" s="247">
        <f>D31+G31+J31+M31+P31+S31+V31+Y31+AB31+AE31</f>
        <v>6</v>
      </c>
      <c r="AH31" s="46"/>
      <c r="AI31" s="47"/>
    </row>
    <row r="32" spans="1:35" s="45" customFormat="1" x14ac:dyDescent="0.2">
      <c r="A32" s="98" t="s">
        <v>119</v>
      </c>
      <c r="B32" s="70"/>
      <c r="C32" s="69"/>
      <c r="D32" s="134"/>
      <c r="E32" s="70"/>
      <c r="F32" s="69"/>
      <c r="G32" s="134"/>
      <c r="H32" s="70"/>
      <c r="I32" s="69"/>
      <c r="J32" s="134"/>
      <c r="K32" s="70"/>
      <c r="L32" s="69"/>
      <c r="M32" s="224"/>
      <c r="N32" s="70"/>
      <c r="O32" s="69"/>
      <c r="P32" s="134"/>
      <c r="Q32" s="99"/>
      <c r="R32" s="69"/>
      <c r="S32" s="244"/>
      <c r="T32" s="99">
        <v>1</v>
      </c>
      <c r="U32" s="69" t="s">
        <v>21</v>
      </c>
      <c r="V32" s="244">
        <v>1</v>
      </c>
      <c r="W32" s="99"/>
      <c r="X32" s="69"/>
      <c r="Y32" s="244"/>
      <c r="Z32" s="127"/>
      <c r="AA32" s="128"/>
      <c r="AB32" s="133"/>
      <c r="AC32" s="127"/>
      <c r="AD32" s="128"/>
      <c r="AE32" s="133"/>
      <c r="AF32" s="88">
        <f>15*(B32+E32+H32+K32+N32+Q32+T32+W32+Z32+AC32)</f>
        <v>15</v>
      </c>
      <c r="AG32" s="247">
        <f>D32+G32+J32+M32+P32+S32+V32+Y32+AB32+AE32</f>
        <v>1</v>
      </c>
      <c r="AH32" s="46"/>
      <c r="AI32" s="47"/>
    </row>
    <row r="33" spans="1:35" s="45" customFormat="1" x14ac:dyDescent="0.2">
      <c r="A33" s="98" t="s">
        <v>100</v>
      </c>
      <c r="B33" s="70">
        <v>2</v>
      </c>
      <c r="C33" s="69" t="s">
        <v>22</v>
      </c>
      <c r="D33" s="134">
        <v>0</v>
      </c>
      <c r="E33" s="70"/>
      <c r="F33" s="69"/>
      <c r="G33" s="134"/>
      <c r="H33" s="70"/>
      <c r="I33" s="69"/>
      <c r="J33" s="134"/>
      <c r="K33" s="70"/>
      <c r="L33" s="69"/>
      <c r="M33" s="224"/>
      <c r="N33" s="70"/>
      <c r="O33" s="69"/>
      <c r="P33" s="134"/>
      <c r="Q33" s="70"/>
      <c r="R33" s="69"/>
      <c r="S33" s="134"/>
      <c r="T33" s="245"/>
      <c r="U33" s="246"/>
      <c r="V33" s="134"/>
      <c r="W33" s="245">
        <v>2</v>
      </c>
      <c r="X33" s="246" t="s">
        <v>22</v>
      </c>
      <c r="Y33" s="134">
        <v>0</v>
      </c>
      <c r="Z33" s="227"/>
      <c r="AA33" s="228"/>
      <c r="AB33" s="133"/>
      <c r="AC33" s="227"/>
      <c r="AD33" s="228"/>
      <c r="AE33" s="133"/>
      <c r="AF33" s="65">
        <f>15*(B33+E33+H33+K33+N33+Q33+T33+W33+Z33+AC33)</f>
        <v>60</v>
      </c>
      <c r="AG33" s="248">
        <f>D33+G33+J33+M33+P33+S33+V33+Y33+AB33+AE33</f>
        <v>0</v>
      </c>
      <c r="AH33" s="46"/>
      <c r="AI33" s="47"/>
    </row>
    <row r="34" spans="1:35" s="45" customFormat="1" x14ac:dyDescent="0.2">
      <c r="A34" s="98" t="s">
        <v>98</v>
      </c>
      <c r="B34" s="70">
        <v>2</v>
      </c>
      <c r="C34" s="69" t="s">
        <v>45</v>
      </c>
      <c r="D34" s="134">
        <v>2</v>
      </c>
      <c r="E34" s="70"/>
      <c r="F34" s="69"/>
      <c r="G34" s="134"/>
      <c r="H34" s="70"/>
      <c r="I34" s="69"/>
      <c r="J34" s="134"/>
      <c r="K34" s="70"/>
      <c r="L34" s="69"/>
      <c r="M34" s="224"/>
      <c r="N34" s="70"/>
      <c r="O34" s="69"/>
      <c r="P34" s="134"/>
      <c r="Q34" s="70"/>
      <c r="R34" s="69"/>
      <c r="S34" s="134"/>
      <c r="T34" s="70"/>
      <c r="U34" s="69"/>
      <c r="V34" s="134"/>
      <c r="W34" s="70"/>
      <c r="X34" s="69"/>
      <c r="Y34" s="134"/>
      <c r="Z34" s="127"/>
      <c r="AA34" s="128"/>
      <c r="AB34" s="133"/>
      <c r="AC34" s="127"/>
      <c r="AD34" s="128"/>
      <c r="AE34" s="133"/>
      <c r="AF34" s="88">
        <f>15*(B34+E34+H34+K34+N34+Q34+T34+W34+Z34+AC34)</f>
        <v>30</v>
      </c>
      <c r="AG34" s="247">
        <f>D34+G34+J34+M34+P34+S34+V34+Y34+AB34+AE34</f>
        <v>2</v>
      </c>
      <c r="AH34" s="47"/>
      <c r="AI34" s="47"/>
    </row>
    <row r="35" spans="1:35" s="45" customFormat="1" x14ac:dyDescent="0.2">
      <c r="A35" s="98" t="s">
        <v>99</v>
      </c>
      <c r="B35" s="70"/>
      <c r="C35" s="69"/>
      <c r="D35" s="134"/>
      <c r="E35" s="70">
        <v>2</v>
      </c>
      <c r="F35" s="69" t="s">
        <v>45</v>
      </c>
      <c r="G35" s="134">
        <v>2</v>
      </c>
      <c r="H35" s="70"/>
      <c r="I35" s="69"/>
      <c r="J35" s="134"/>
      <c r="K35" s="70"/>
      <c r="L35" s="69"/>
      <c r="M35" s="224"/>
      <c r="N35" s="70"/>
      <c r="O35" s="69"/>
      <c r="P35" s="134"/>
      <c r="Q35" s="70"/>
      <c r="R35" s="69"/>
      <c r="S35" s="134"/>
      <c r="T35" s="70"/>
      <c r="U35" s="69"/>
      <c r="V35" s="134"/>
      <c r="W35" s="70"/>
      <c r="X35" s="69"/>
      <c r="Y35" s="134"/>
      <c r="Z35" s="127"/>
      <c r="AA35" s="128"/>
      <c r="AB35" s="133"/>
      <c r="AC35" s="127"/>
      <c r="AD35" s="128"/>
      <c r="AE35" s="133"/>
      <c r="AF35" s="88">
        <f>15*(B35+E35+H35+K35+N35+Q35+T35+W35+Z35+AC35)</f>
        <v>30</v>
      </c>
      <c r="AG35" s="247">
        <f>D35+G35+J35+M35+P35+S35+V35+Y35+AB35+AE35</f>
        <v>2</v>
      </c>
      <c r="AH35" s="47"/>
      <c r="AI35" s="47"/>
    </row>
    <row r="36" spans="1:35" s="45" customFormat="1" x14ac:dyDescent="0.2">
      <c r="A36" s="100" t="s">
        <v>101</v>
      </c>
      <c r="B36" s="70"/>
      <c r="C36" s="69"/>
      <c r="D36" s="134"/>
      <c r="E36" s="70"/>
      <c r="F36" s="69"/>
      <c r="G36" s="134"/>
      <c r="H36" s="70">
        <v>2</v>
      </c>
      <c r="I36" s="69" t="s">
        <v>15</v>
      </c>
      <c r="J36" s="134">
        <v>2</v>
      </c>
      <c r="K36" s="70"/>
      <c r="L36" s="69"/>
      <c r="M36" s="224"/>
      <c r="N36" s="70"/>
      <c r="O36" s="69"/>
      <c r="P36" s="134"/>
      <c r="Q36" s="70"/>
      <c r="R36" s="69"/>
      <c r="S36" s="134"/>
      <c r="T36" s="70"/>
      <c r="U36" s="69"/>
      <c r="V36" s="134"/>
      <c r="W36" s="70"/>
      <c r="X36" s="69"/>
      <c r="Y36" s="134"/>
      <c r="Z36" s="127"/>
      <c r="AA36" s="128"/>
      <c r="AB36" s="133"/>
      <c r="AC36" s="127"/>
      <c r="AD36" s="128"/>
      <c r="AE36" s="133"/>
      <c r="AF36" s="88">
        <f t="shared" ref="AF36:AF55" si="6">15*(B36+E36+H36+K36+N36+Q36+T36+W36+Z36+AC36)</f>
        <v>30</v>
      </c>
      <c r="AG36" s="247">
        <f t="shared" ref="AG36:AG55" si="7">D36+G36+J36+M36+P36+S36+V36+Y36+AB36+AE36</f>
        <v>2</v>
      </c>
      <c r="AH36" s="47"/>
      <c r="AI36" s="47"/>
    </row>
    <row r="37" spans="1:35" s="45" customFormat="1" x14ac:dyDescent="0.2">
      <c r="A37" s="98" t="s">
        <v>102</v>
      </c>
      <c r="B37" s="70"/>
      <c r="C37" s="69"/>
      <c r="D37" s="134"/>
      <c r="E37" s="70"/>
      <c r="F37" s="69"/>
      <c r="G37" s="134"/>
      <c r="H37" s="70">
        <v>2</v>
      </c>
      <c r="I37" s="69" t="s">
        <v>15</v>
      </c>
      <c r="J37" s="134">
        <v>3</v>
      </c>
      <c r="K37" s="70"/>
      <c r="L37" s="69"/>
      <c r="M37" s="224"/>
      <c r="N37" s="70"/>
      <c r="O37" s="69"/>
      <c r="P37" s="134"/>
      <c r="Q37" s="70"/>
      <c r="R37" s="69"/>
      <c r="S37" s="134"/>
      <c r="T37" s="70"/>
      <c r="U37" s="69"/>
      <c r="V37" s="134"/>
      <c r="W37" s="70"/>
      <c r="X37" s="69"/>
      <c r="Y37" s="134"/>
      <c r="Z37" s="127"/>
      <c r="AA37" s="128"/>
      <c r="AB37" s="133"/>
      <c r="AC37" s="127"/>
      <c r="AD37" s="128"/>
      <c r="AE37" s="133"/>
      <c r="AF37" s="88">
        <f t="shared" si="6"/>
        <v>30</v>
      </c>
      <c r="AG37" s="247">
        <f t="shared" si="7"/>
        <v>3</v>
      </c>
      <c r="AH37" s="47"/>
      <c r="AI37" s="47"/>
    </row>
    <row r="38" spans="1:35" s="45" customFormat="1" x14ac:dyDescent="0.2">
      <c r="A38" s="98" t="s">
        <v>103</v>
      </c>
      <c r="B38" s="70"/>
      <c r="C38" s="69"/>
      <c r="D38" s="134"/>
      <c r="E38" s="70"/>
      <c r="F38" s="69"/>
      <c r="G38" s="134"/>
      <c r="H38" s="70"/>
      <c r="I38" s="69"/>
      <c r="J38" s="134"/>
      <c r="K38" s="70">
        <v>2</v>
      </c>
      <c r="L38" s="69" t="s">
        <v>15</v>
      </c>
      <c r="M38" s="224">
        <v>3</v>
      </c>
      <c r="N38" s="70"/>
      <c r="O38" s="69"/>
      <c r="P38" s="134"/>
      <c r="Q38" s="70"/>
      <c r="R38" s="69"/>
      <c r="S38" s="134"/>
      <c r="T38" s="70"/>
      <c r="U38" s="69"/>
      <c r="V38" s="134"/>
      <c r="W38" s="70"/>
      <c r="X38" s="69"/>
      <c r="Y38" s="134"/>
      <c r="Z38" s="127"/>
      <c r="AA38" s="128"/>
      <c r="AB38" s="133"/>
      <c r="AC38" s="127"/>
      <c r="AD38" s="128"/>
      <c r="AE38" s="133"/>
      <c r="AF38" s="88">
        <f t="shared" si="6"/>
        <v>30</v>
      </c>
      <c r="AG38" s="247">
        <f t="shared" si="7"/>
        <v>3</v>
      </c>
      <c r="AH38" s="47"/>
      <c r="AI38" s="47"/>
    </row>
    <row r="39" spans="1:35" s="45" customFormat="1" x14ac:dyDescent="0.2">
      <c r="A39" s="98" t="s">
        <v>104</v>
      </c>
      <c r="B39" s="70"/>
      <c r="C39" s="69"/>
      <c r="D39" s="134"/>
      <c r="E39" s="70"/>
      <c r="F39" s="69"/>
      <c r="G39" s="134"/>
      <c r="H39" s="70"/>
      <c r="I39" s="69"/>
      <c r="J39" s="134"/>
      <c r="K39" s="70"/>
      <c r="L39" s="69"/>
      <c r="M39" s="224"/>
      <c r="N39" s="70">
        <v>2</v>
      </c>
      <c r="O39" s="69" t="s">
        <v>45</v>
      </c>
      <c r="P39" s="134">
        <v>2</v>
      </c>
      <c r="Q39" s="70"/>
      <c r="R39" s="69"/>
      <c r="S39" s="134"/>
      <c r="T39" s="70"/>
      <c r="U39" s="69"/>
      <c r="V39" s="134"/>
      <c r="W39" s="70"/>
      <c r="X39" s="69"/>
      <c r="Y39" s="134"/>
      <c r="Z39" s="127"/>
      <c r="AA39" s="128"/>
      <c r="AB39" s="133"/>
      <c r="AC39" s="127"/>
      <c r="AD39" s="128"/>
      <c r="AE39" s="133"/>
      <c r="AF39" s="88">
        <f t="shared" si="6"/>
        <v>30</v>
      </c>
      <c r="AG39" s="247">
        <f t="shared" si="7"/>
        <v>2</v>
      </c>
      <c r="AH39" s="47"/>
      <c r="AI39" s="47"/>
    </row>
    <row r="40" spans="1:35" s="45" customFormat="1" x14ac:dyDescent="0.2">
      <c r="A40" s="98" t="s">
        <v>105</v>
      </c>
      <c r="B40" s="70"/>
      <c r="C40" s="69"/>
      <c r="D40" s="134"/>
      <c r="E40" s="70"/>
      <c r="F40" s="69"/>
      <c r="G40" s="134"/>
      <c r="H40" s="70"/>
      <c r="I40" s="69"/>
      <c r="J40" s="134"/>
      <c r="K40" s="70"/>
      <c r="L40" s="69"/>
      <c r="M40" s="224"/>
      <c r="N40" s="70"/>
      <c r="O40" s="69"/>
      <c r="P40" s="134"/>
      <c r="Q40" s="70">
        <v>3</v>
      </c>
      <c r="R40" s="69" t="s">
        <v>15</v>
      </c>
      <c r="S40" s="134">
        <v>2</v>
      </c>
      <c r="T40" s="70"/>
      <c r="U40" s="69"/>
      <c r="V40" s="134"/>
      <c r="W40" s="70"/>
      <c r="X40" s="69"/>
      <c r="Y40" s="134"/>
      <c r="Z40" s="127"/>
      <c r="AA40" s="128"/>
      <c r="AB40" s="133"/>
      <c r="AC40" s="127"/>
      <c r="AD40" s="128"/>
      <c r="AE40" s="133"/>
      <c r="AF40" s="88">
        <f t="shared" si="6"/>
        <v>45</v>
      </c>
      <c r="AG40" s="247">
        <f t="shared" si="7"/>
        <v>2</v>
      </c>
      <c r="AH40" s="47"/>
      <c r="AI40" s="47"/>
    </row>
    <row r="41" spans="1:35" s="45" customFormat="1" x14ac:dyDescent="0.2">
      <c r="A41" s="98" t="s">
        <v>106</v>
      </c>
      <c r="B41" s="70"/>
      <c r="C41" s="69"/>
      <c r="D41" s="134"/>
      <c r="E41" s="70"/>
      <c r="F41" s="69"/>
      <c r="G41" s="134"/>
      <c r="H41" s="70"/>
      <c r="I41" s="69"/>
      <c r="J41" s="134"/>
      <c r="K41" s="70"/>
      <c r="L41" s="69"/>
      <c r="M41" s="224"/>
      <c r="N41" s="70"/>
      <c r="O41" s="69"/>
      <c r="P41" s="134"/>
      <c r="Q41" s="70"/>
      <c r="R41" s="69"/>
      <c r="S41" s="134"/>
      <c r="T41" s="70">
        <v>2</v>
      </c>
      <c r="U41" s="69" t="s">
        <v>45</v>
      </c>
      <c r="V41" s="134">
        <v>2</v>
      </c>
      <c r="W41" s="70"/>
      <c r="X41" s="69"/>
      <c r="Y41" s="134"/>
      <c r="Z41" s="127"/>
      <c r="AA41" s="128"/>
      <c r="AB41" s="133"/>
      <c r="AC41" s="127"/>
      <c r="AD41" s="128"/>
      <c r="AE41" s="133"/>
      <c r="AF41" s="88">
        <f t="shared" si="6"/>
        <v>30</v>
      </c>
      <c r="AG41" s="247">
        <f t="shared" si="7"/>
        <v>2</v>
      </c>
      <c r="AH41" s="47"/>
      <c r="AI41" s="47"/>
    </row>
    <row r="42" spans="1:35" s="45" customFormat="1" x14ac:dyDescent="0.2">
      <c r="A42" s="98" t="s">
        <v>107</v>
      </c>
      <c r="B42" s="70"/>
      <c r="C42" s="69"/>
      <c r="D42" s="134"/>
      <c r="E42" s="70"/>
      <c r="F42" s="69"/>
      <c r="G42" s="134"/>
      <c r="H42" s="70"/>
      <c r="I42" s="69"/>
      <c r="J42" s="134"/>
      <c r="K42" s="70"/>
      <c r="L42" s="69"/>
      <c r="M42" s="224"/>
      <c r="N42" s="70"/>
      <c r="O42" s="69"/>
      <c r="P42" s="134"/>
      <c r="Q42" s="70"/>
      <c r="R42" s="69"/>
      <c r="S42" s="134"/>
      <c r="T42" s="70"/>
      <c r="U42" s="69"/>
      <c r="V42" s="134"/>
      <c r="W42" s="70">
        <v>2</v>
      </c>
      <c r="X42" s="69" t="s">
        <v>45</v>
      </c>
      <c r="Y42" s="134">
        <v>2</v>
      </c>
      <c r="Z42" s="127"/>
      <c r="AA42" s="128"/>
      <c r="AB42" s="133"/>
      <c r="AC42" s="127"/>
      <c r="AD42" s="128"/>
      <c r="AE42" s="133"/>
      <c r="AF42" s="88">
        <f t="shared" si="6"/>
        <v>30</v>
      </c>
      <c r="AG42" s="247">
        <f t="shared" si="7"/>
        <v>2</v>
      </c>
      <c r="AH42" s="47"/>
      <c r="AI42" s="47"/>
    </row>
    <row r="43" spans="1:35" s="45" customFormat="1" x14ac:dyDescent="0.2">
      <c r="A43" s="98" t="s">
        <v>108</v>
      </c>
      <c r="B43" s="70"/>
      <c r="C43" s="69"/>
      <c r="D43" s="134"/>
      <c r="E43" s="70"/>
      <c r="F43" s="69"/>
      <c r="G43" s="134"/>
      <c r="H43" s="70"/>
      <c r="I43" s="69"/>
      <c r="J43" s="134"/>
      <c r="K43" s="70"/>
      <c r="L43" s="69"/>
      <c r="M43" s="224"/>
      <c r="N43" s="70"/>
      <c r="O43" s="69"/>
      <c r="P43" s="134"/>
      <c r="Q43" s="70"/>
      <c r="R43" s="69"/>
      <c r="S43" s="134"/>
      <c r="T43" s="70">
        <v>2</v>
      </c>
      <c r="U43" s="69" t="s">
        <v>45</v>
      </c>
      <c r="V43" s="134">
        <v>3</v>
      </c>
      <c r="W43" s="70"/>
      <c r="X43" s="69"/>
      <c r="Y43" s="134"/>
      <c r="Z43" s="127"/>
      <c r="AA43" s="128"/>
      <c r="AB43" s="133"/>
      <c r="AC43" s="127"/>
      <c r="AD43" s="128"/>
      <c r="AE43" s="133"/>
      <c r="AF43" s="88">
        <f t="shared" si="6"/>
        <v>30</v>
      </c>
      <c r="AG43" s="247">
        <f t="shared" si="7"/>
        <v>3</v>
      </c>
      <c r="AH43" s="47"/>
      <c r="AI43" s="47"/>
    </row>
    <row r="44" spans="1:35" s="52" customFormat="1" ht="13.5" thickBot="1" x14ac:dyDescent="0.25">
      <c r="A44" s="98" t="s">
        <v>109</v>
      </c>
      <c r="B44" s="70"/>
      <c r="C44" s="69"/>
      <c r="D44" s="134"/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70"/>
      <c r="R44" s="69"/>
      <c r="S44" s="134"/>
      <c r="T44" s="70">
        <v>2</v>
      </c>
      <c r="U44" s="69" t="s">
        <v>45</v>
      </c>
      <c r="V44" s="134">
        <v>2</v>
      </c>
      <c r="W44" s="70"/>
      <c r="X44" s="69"/>
      <c r="Y44" s="134"/>
      <c r="Z44" s="127"/>
      <c r="AA44" s="128"/>
      <c r="AB44" s="133"/>
      <c r="AC44" s="127"/>
      <c r="AD44" s="128"/>
      <c r="AE44" s="133"/>
      <c r="AF44" s="88">
        <f t="shared" si="6"/>
        <v>30</v>
      </c>
      <c r="AG44" s="247">
        <f t="shared" si="7"/>
        <v>2</v>
      </c>
      <c r="AH44" s="45"/>
      <c r="AI44" s="45"/>
    </row>
    <row r="45" spans="1:35" s="52" customFormat="1" ht="13.5" thickBot="1" x14ac:dyDescent="0.25">
      <c r="A45" s="487" t="s">
        <v>171</v>
      </c>
      <c r="B45" s="461" t="s">
        <v>1</v>
      </c>
      <c r="C45" s="462"/>
      <c r="D45" s="463"/>
      <c r="E45" s="464" t="s">
        <v>2</v>
      </c>
      <c r="F45" s="465"/>
      <c r="G45" s="466"/>
      <c r="H45" s="461" t="s">
        <v>3</v>
      </c>
      <c r="I45" s="462"/>
      <c r="J45" s="463"/>
      <c r="K45" s="461" t="s">
        <v>4</v>
      </c>
      <c r="L45" s="462"/>
      <c r="M45" s="463"/>
      <c r="N45" s="461" t="s">
        <v>5</v>
      </c>
      <c r="O45" s="462"/>
      <c r="P45" s="463"/>
      <c r="Q45" s="461" t="s">
        <v>6</v>
      </c>
      <c r="R45" s="462"/>
      <c r="S45" s="463"/>
      <c r="T45" s="461" t="s">
        <v>7</v>
      </c>
      <c r="U45" s="462"/>
      <c r="V45" s="463"/>
      <c r="W45" s="461" t="s">
        <v>8</v>
      </c>
      <c r="X45" s="462"/>
      <c r="Y45" s="463"/>
      <c r="Z45" s="467" t="s">
        <v>9</v>
      </c>
      <c r="AA45" s="468"/>
      <c r="AB45" s="469"/>
      <c r="AC45" s="467" t="s">
        <v>10</v>
      </c>
      <c r="AD45" s="468"/>
      <c r="AE45" s="469"/>
      <c r="AF45" s="116" t="s">
        <v>11</v>
      </c>
      <c r="AG45" s="116" t="s">
        <v>12</v>
      </c>
      <c r="AH45" s="45"/>
      <c r="AI45" s="45"/>
    </row>
    <row r="46" spans="1:35" s="52" customFormat="1" x14ac:dyDescent="0.2">
      <c r="A46" s="488"/>
      <c r="B46" s="296" t="s">
        <v>11</v>
      </c>
      <c r="C46" s="297"/>
      <c r="D46" s="298" t="s">
        <v>12</v>
      </c>
      <c r="E46" s="299" t="s">
        <v>11</v>
      </c>
      <c r="F46" s="300"/>
      <c r="G46" s="298" t="s">
        <v>12</v>
      </c>
      <c r="H46" s="299" t="s">
        <v>11</v>
      </c>
      <c r="I46" s="300"/>
      <c r="J46" s="298" t="s">
        <v>12</v>
      </c>
      <c r="K46" s="299" t="s">
        <v>11</v>
      </c>
      <c r="L46" s="300"/>
      <c r="M46" s="298" t="s">
        <v>12</v>
      </c>
      <c r="N46" s="299" t="s">
        <v>11</v>
      </c>
      <c r="O46" s="300"/>
      <c r="P46" s="298" t="s">
        <v>12</v>
      </c>
      <c r="Q46" s="299" t="s">
        <v>11</v>
      </c>
      <c r="R46" s="300"/>
      <c r="S46" s="298" t="s">
        <v>12</v>
      </c>
      <c r="T46" s="111" t="s">
        <v>11</v>
      </c>
      <c r="U46" s="112"/>
      <c r="V46" s="110" t="s">
        <v>12</v>
      </c>
      <c r="W46" s="111" t="s">
        <v>11</v>
      </c>
      <c r="X46" s="112"/>
      <c r="Y46" s="110" t="s">
        <v>12</v>
      </c>
      <c r="Z46" s="301" t="s">
        <v>11</v>
      </c>
      <c r="AA46" s="302"/>
      <c r="AB46" s="303" t="s">
        <v>12</v>
      </c>
      <c r="AC46" s="301" t="s">
        <v>11</v>
      </c>
      <c r="AD46" s="302"/>
      <c r="AE46" s="303" t="s">
        <v>12</v>
      </c>
      <c r="AF46" s="304"/>
      <c r="AG46" s="304"/>
      <c r="AH46" s="45"/>
      <c r="AI46" s="45"/>
    </row>
    <row r="47" spans="1:35" s="27" customFormat="1" x14ac:dyDescent="0.2">
      <c r="A47" s="98" t="s">
        <v>111</v>
      </c>
      <c r="B47" s="70"/>
      <c r="C47" s="69"/>
      <c r="D47" s="134"/>
      <c r="E47" s="70"/>
      <c r="F47" s="69"/>
      <c r="G47" s="134"/>
      <c r="H47" s="70"/>
      <c r="I47" s="69"/>
      <c r="J47" s="134"/>
      <c r="K47" s="70"/>
      <c r="L47" s="69"/>
      <c r="M47" s="224"/>
      <c r="N47" s="70"/>
      <c r="O47" s="69"/>
      <c r="P47" s="134"/>
      <c r="Q47" s="70"/>
      <c r="R47" s="69"/>
      <c r="S47" s="134"/>
      <c r="T47" s="70">
        <v>2</v>
      </c>
      <c r="U47" s="69" t="s">
        <v>21</v>
      </c>
      <c r="V47" s="134">
        <v>2</v>
      </c>
      <c r="W47" s="70"/>
      <c r="X47" s="69"/>
      <c r="Y47" s="134"/>
      <c r="Z47" s="127"/>
      <c r="AA47" s="128"/>
      <c r="AB47" s="133"/>
      <c r="AC47" s="127"/>
      <c r="AD47" s="128"/>
      <c r="AE47" s="133"/>
      <c r="AF47" s="65">
        <f t="shared" ref="AF47:AF50" si="8">15*(B47+E47+H47+K47+N47+Q47+T47+W47+Z47+AC47)</f>
        <v>30</v>
      </c>
      <c r="AG47" s="248">
        <f t="shared" ref="AG47:AG50" si="9">D47+G47+J47+M47+P47+S47+V47+Y47+AB47+AE47</f>
        <v>2</v>
      </c>
      <c r="AH47" s="31"/>
    </row>
    <row r="48" spans="1:35" s="27" customFormat="1" x14ac:dyDescent="0.2">
      <c r="A48" s="98" t="s">
        <v>112</v>
      </c>
      <c r="B48" s="70"/>
      <c r="C48" s="69"/>
      <c r="D48" s="134"/>
      <c r="E48" s="70"/>
      <c r="F48" s="69"/>
      <c r="G48" s="134"/>
      <c r="H48" s="70"/>
      <c r="I48" s="69"/>
      <c r="J48" s="134"/>
      <c r="K48" s="70"/>
      <c r="L48" s="69"/>
      <c r="M48" s="224"/>
      <c r="N48" s="70"/>
      <c r="O48" s="69"/>
      <c r="P48" s="134"/>
      <c r="Q48" s="70"/>
      <c r="R48" s="69"/>
      <c r="S48" s="134"/>
      <c r="T48" s="70">
        <v>2</v>
      </c>
      <c r="U48" s="69" t="s">
        <v>45</v>
      </c>
      <c r="V48" s="134">
        <v>2</v>
      </c>
      <c r="W48" s="70"/>
      <c r="X48" s="69"/>
      <c r="Y48" s="134"/>
      <c r="Z48" s="127"/>
      <c r="AA48" s="128"/>
      <c r="AB48" s="133"/>
      <c r="AC48" s="127"/>
      <c r="AD48" s="128"/>
      <c r="AE48" s="133"/>
      <c r="AF48" s="65">
        <f t="shared" si="8"/>
        <v>30</v>
      </c>
      <c r="AG48" s="248">
        <f t="shared" si="9"/>
        <v>2</v>
      </c>
      <c r="AH48" s="31"/>
    </row>
    <row r="49" spans="1:34" s="27" customFormat="1" x14ac:dyDescent="0.2">
      <c r="A49" s="98" t="s">
        <v>113</v>
      </c>
      <c r="B49" s="70"/>
      <c r="C49" s="69"/>
      <c r="D49" s="134"/>
      <c r="E49" s="70"/>
      <c r="F49" s="69"/>
      <c r="G49" s="134"/>
      <c r="H49" s="70"/>
      <c r="I49" s="69"/>
      <c r="J49" s="134"/>
      <c r="K49" s="70">
        <v>2</v>
      </c>
      <c r="L49" s="69" t="s">
        <v>21</v>
      </c>
      <c r="M49" s="224">
        <v>2</v>
      </c>
      <c r="N49" s="70"/>
      <c r="O49" s="69"/>
      <c r="P49" s="134"/>
      <c r="Q49" s="70"/>
      <c r="R49" s="69"/>
      <c r="S49" s="134"/>
      <c r="T49" s="70"/>
      <c r="U49" s="69"/>
      <c r="V49" s="134"/>
      <c r="W49" s="70"/>
      <c r="X49" s="69"/>
      <c r="Y49" s="134"/>
      <c r="Z49" s="127"/>
      <c r="AA49" s="128"/>
      <c r="AB49" s="133"/>
      <c r="AC49" s="127"/>
      <c r="AD49" s="128"/>
      <c r="AE49" s="133"/>
      <c r="AF49" s="65">
        <f t="shared" si="8"/>
        <v>30</v>
      </c>
      <c r="AG49" s="248">
        <f t="shared" si="9"/>
        <v>2</v>
      </c>
      <c r="AH49" s="31"/>
    </row>
    <row r="50" spans="1:34" s="27" customFormat="1" ht="13.5" thickBot="1" x14ac:dyDescent="0.25">
      <c r="A50" s="98" t="s">
        <v>114</v>
      </c>
      <c r="B50" s="70"/>
      <c r="C50" s="69"/>
      <c r="D50" s="134"/>
      <c r="E50" s="70"/>
      <c r="F50" s="69"/>
      <c r="G50" s="134"/>
      <c r="H50" s="70"/>
      <c r="I50" s="69"/>
      <c r="J50" s="134"/>
      <c r="K50" s="70"/>
      <c r="L50" s="69"/>
      <c r="M50" s="224"/>
      <c r="N50" s="70">
        <v>2</v>
      </c>
      <c r="O50" s="69" t="s">
        <v>45</v>
      </c>
      <c r="P50" s="134">
        <v>2</v>
      </c>
      <c r="Q50" s="70"/>
      <c r="R50" s="69"/>
      <c r="S50" s="134"/>
      <c r="T50" s="70"/>
      <c r="U50" s="69"/>
      <c r="V50" s="134"/>
      <c r="W50" s="70"/>
      <c r="X50" s="69"/>
      <c r="Y50" s="134"/>
      <c r="Z50" s="127"/>
      <c r="AA50" s="128"/>
      <c r="AB50" s="133"/>
      <c r="AC50" s="127"/>
      <c r="AD50" s="128"/>
      <c r="AE50" s="133"/>
      <c r="AF50" s="65">
        <f t="shared" si="8"/>
        <v>30</v>
      </c>
      <c r="AG50" s="248">
        <f t="shared" si="9"/>
        <v>2</v>
      </c>
      <c r="AH50" s="31"/>
    </row>
    <row r="51" spans="1:34" s="27" customFormat="1" ht="13.5" thickBot="1" x14ac:dyDescent="0.25">
      <c r="A51" s="458" t="s">
        <v>170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  <c r="AH51" s="31"/>
    </row>
    <row r="52" spans="1:34" s="45" customFormat="1" x14ac:dyDescent="0.2">
      <c r="A52" s="98" t="s">
        <v>110</v>
      </c>
      <c r="B52" s="70"/>
      <c r="C52" s="69"/>
      <c r="D52" s="134"/>
      <c r="E52" s="70"/>
      <c r="F52" s="69"/>
      <c r="G52" s="134"/>
      <c r="H52" s="70"/>
      <c r="I52" s="69"/>
      <c r="J52" s="134"/>
      <c r="K52" s="70"/>
      <c r="L52" s="69"/>
      <c r="M52" s="224"/>
      <c r="N52" s="70"/>
      <c r="O52" s="69"/>
      <c r="P52" s="134"/>
      <c r="Q52" s="70"/>
      <c r="R52" s="69"/>
      <c r="S52" s="134"/>
      <c r="T52" s="70"/>
      <c r="U52" s="69"/>
      <c r="V52" s="134"/>
      <c r="W52" s="70"/>
      <c r="X52" s="135"/>
      <c r="Y52" s="136"/>
      <c r="Z52" s="127">
        <v>2</v>
      </c>
      <c r="AA52" s="149" t="s">
        <v>45</v>
      </c>
      <c r="AB52" s="133">
        <v>2</v>
      </c>
      <c r="AC52" s="127"/>
      <c r="AD52" s="150"/>
      <c r="AE52" s="133"/>
      <c r="AF52" s="88">
        <f t="shared" si="6"/>
        <v>30</v>
      </c>
      <c r="AG52" s="247">
        <f t="shared" si="7"/>
        <v>2</v>
      </c>
    </row>
    <row r="53" spans="1:34" s="45" customFormat="1" x14ac:dyDescent="0.2">
      <c r="A53" s="98" t="s">
        <v>116</v>
      </c>
      <c r="B53" s="70"/>
      <c r="C53" s="69"/>
      <c r="D53" s="134"/>
      <c r="E53" s="70"/>
      <c r="F53" s="69"/>
      <c r="G53" s="134"/>
      <c r="H53" s="70"/>
      <c r="I53" s="69"/>
      <c r="J53" s="134"/>
      <c r="K53" s="70"/>
      <c r="L53" s="69"/>
      <c r="M53" s="224"/>
      <c r="N53" s="70"/>
      <c r="O53" s="69"/>
      <c r="P53" s="134"/>
      <c r="Q53" s="70"/>
      <c r="R53" s="69"/>
      <c r="S53" s="134"/>
      <c r="T53" s="70"/>
      <c r="U53" s="69"/>
      <c r="V53" s="134"/>
      <c r="W53" s="70"/>
      <c r="X53" s="135"/>
      <c r="Y53" s="136"/>
      <c r="Z53" s="7">
        <v>2</v>
      </c>
      <c r="AA53" s="10" t="s">
        <v>45</v>
      </c>
      <c r="AB53" s="4">
        <v>2</v>
      </c>
      <c r="AC53" s="7">
        <v>2</v>
      </c>
      <c r="AD53" s="10" t="s">
        <v>45</v>
      </c>
      <c r="AE53" s="4">
        <v>2</v>
      </c>
      <c r="AF53" s="88">
        <f t="shared" si="6"/>
        <v>60</v>
      </c>
      <c r="AG53" s="247">
        <f t="shared" si="7"/>
        <v>4</v>
      </c>
    </row>
    <row r="54" spans="1:34" s="45" customFormat="1" x14ac:dyDescent="0.2">
      <c r="A54" s="137" t="s">
        <v>23</v>
      </c>
      <c r="B54" s="70"/>
      <c r="C54" s="69"/>
      <c r="D54" s="134"/>
      <c r="E54" s="70"/>
      <c r="F54" s="69"/>
      <c r="G54" s="134"/>
      <c r="H54" s="70"/>
      <c r="I54" s="69"/>
      <c r="J54" s="134"/>
      <c r="K54" s="70"/>
      <c r="L54" s="69"/>
      <c r="M54" s="224"/>
      <c r="N54" s="70"/>
      <c r="O54" s="69"/>
      <c r="P54" s="134"/>
      <c r="Q54" s="70"/>
      <c r="R54" s="69"/>
      <c r="S54" s="134"/>
      <c r="T54" s="70"/>
      <c r="U54" s="69"/>
      <c r="V54" s="134"/>
      <c r="W54" s="70"/>
      <c r="X54" s="69"/>
      <c r="Y54" s="83"/>
      <c r="Z54" s="9"/>
      <c r="AA54" s="8"/>
      <c r="AB54" s="4">
        <v>20</v>
      </c>
      <c r="AC54" s="7"/>
      <c r="AD54" s="8"/>
      <c r="AE54" s="4">
        <v>20</v>
      </c>
      <c r="AF54" s="88">
        <f t="shared" si="6"/>
        <v>0</v>
      </c>
      <c r="AG54" s="247">
        <f t="shared" si="7"/>
        <v>40</v>
      </c>
    </row>
    <row r="55" spans="1:34" s="45" customFormat="1" ht="13.5" thickBot="1" x14ac:dyDescent="0.25">
      <c r="A55" s="138" t="s">
        <v>24</v>
      </c>
      <c r="B55" s="139"/>
      <c r="C55" s="140"/>
      <c r="D55" s="225"/>
      <c r="E55" s="139"/>
      <c r="F55" s="140"/>
      <c r="G55" s="225"/>
      <c r="H55" s="139"/>
      <c r="I55" s="140"/>
      <c r="J55" s="225"/>
      <c r="K55" s="139"/>
      <c r="L55" s="140"/>
      <c r="M55" s="226"/>
      <c r="N55" s="139"/>
      <c r="O55" s="140"/>
      <c r="P55" s="225"/>
      <c r="Q55" s="139"/>
      <c r="R55" s="140"/>
      <c r="S55" s="225"/>
      <c r="T55" s="139"/>
      <c r="U55" s="140"/>
      <c r="V55" s="225"/>
      <c r="W55" s="139"/>
      <c r="X55" s="140"/>
      <c r="Y55" s="141"/>
      <c r="Z55" s="12"/>
      <c r="AA55" s="13"/>
      <c r="AB55" s="14">
        <v>2</v>
      </c>
      <c r="AC55" s="12"/>
      <c r="AD55" s="13"/>
      <c r="AE55" s="14">
        <v>2</v>
      </c>
      <c r="AF55" s="142">
        <f t="shared" si="6"/>
        <v>0</v>
      </c>
      <c r="AG55" s="249">
        <f t="shared" si="7"/>
        <v>4</v>
      </c>
    </row>
    <row r="56" spans="1:34" s="45" customFormat="1" ht="13.5" thickBot="1" x14ac:dyDescent="0.25">
      <c r="A56" s="101" t="s">
        <v>25</v>
      </c>
      <c r="B56" s="102">
        <f>SUM(B6:B55)</f>
        <v>26</v>
      </c>
      <c r="C56" s="103"/>
      <c r="D56" s="17">
        <f>SUM(D6:D55)</f>
        <v>31</v>
      </c>
      <c r="E56" s="104">
        <f>SUM(E6:E55)</f>
        <v>22</v>
      </c>
      <c r="F56" s="144"/>
      <c r="G56" s="56">
        <f>SUM(G6:G55)</f>
        <v>33</v>
      </c>
      <c r="H56" s="104">
        <f>SUM(H6:H55)</f>
        <v>24</v>
      </c>
      <c r="I56" s="144"/>
      <c r="J56" s="55">
        <f>SUM(J6:J55)</f>
        <v>32</v>
      </c>
      <c r="K56" s="104">
        <f>SUM(K6:K55)</f>
        <v>26</v>
      </c>
      <c r="L56" s="144"/>
      <c r="M56" s="55">
        <f>SUM(M6:M55)</f>
        <v>34</v>
      </c>
      <c r="N56" s="104">
        <f>SUM(N6:N55)</f>
        <v>29</v>
      </c>
      <c r="O56" s="144"/>
      <c r="P56" s="55">
        <f>SUM(P6:P55)</f>
        <v>34</v>
      </c>
      <c r="Q56" s="104">
        <f>SUM(Q6:Q55)</f>
        <v>27</v>
      </c>
      <c r="R56" s="144"/>
      <c r="S56" s="55">
        <f>SUM(S6:S55)</f>
        <v>34</v>
      </c>
      <c r="T56" s="18">
        <f>SUM(T6:T55)</f>
        <v>21</v>
      </c>
      <c r="U56" s="57"/>
      <c r="V56" s="55">
        <f>SUM(V6:V55)</f>
        <v>31</v>
      </c>
      <c r="W56" s="18">
        <f>SUM(W6:W55)</f>
        <v>14</v>
      </c>
      <c r="X56" s="57"/>
      <c r="Y56" s="55">
        <f>SUM(Y6:Y55)</f>
        <v>27</v>
      </c>
      <c r="Z56" s="18">
        <f>SUM(Z6:Z55)</f>
        <v>4</v>
      </c>
      <c r="AA56" s="57"/>
      <c r="AB56" s="55">
        <f>SUM(AB6:AB55)</f>
        <v>26</v>
      </c>
      <c r="AC56" s="18">
        <f>SUM(AC6:AC55)</f>
        <v>2</v>
      </c>
      <c r="AD56" s="57"/>
      <c r="AE56" s="55">
        <f>SUM(AE6:AE55)</f>
        <v>24</v>
      </c>
      <c r="AF56" s="19">
        <f>SUM(AF6:AF55)</f>
        <v>2925</v>
      </c>
      <c r="AG56" s="20">
        <f>SUM(AG6:AG55)-AG48-AG49-AG50</f>
        <v>300</v>
      </c>
    </row>
    <row r="60" spans="1:34" s="45" customFormat="1" x14ac:dyDescent="0.2"/>
    <row r="61" spans="1:34" s="45" customFormat="1" x14ac:dyDescent="0.2"/>
    <row r="62" spans="1:34" s="45" customFormat="1" x14ac:dyDescent="0.2"/>
    <row r="63" spans="1:34" s="45" customFormat="1" x14ac:dyDescent="0.2"/>
  </sheetData>
  <sheetProtection algorithmName="SHA-512" hashValue="QJ53YJjtWhTe0BmC7wm1oOZaFtO+u9Wz23uNo+YFcN/EXeduVbLU24Cq6zwdJGdVd5KPM/HuGxeN90096Dt/Gg==" saltValue="OxFCJ/4wMuBHmyA1NIbe2A==" spinCount="100000" sheet="1" objects="1" scenarios="1"/>
  <mergeCells count="29">
    <mergeCell ref="AC4:AE4"/>
    <mergeCell ref="AF4:AF5"/>
    <mergeCell ref="AG4:AG5"/>
    <mergeCell ref="N4:P4"/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A51:AG51"/>
    <mergeCell ref="A1:AG1"/>
    <mergeCell ref="A2:AG2"/>
    <mergeCell ref="A28:AG28"/>
    <mergeCell ref="A45:A46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3:AG3"/>
  </mergeCells>
  <printOptions horizontalCentered="1"/>
  <pageMargins left="0.16" right="0.22" top="0.75" bottom="0.75" header="0.3" footer="0.3"/>
  <pageSetup paperSize="9" scale="73" orientation="portrait" verticalDpi="0" r:id="rId1"/>
  <headerFooter>
    <oddHeader>&amp;COsztatlan zenetanár szak mintatantervei - Fagott-tanár szakirány</oddHeader>
    <firstHeader>&amp;COsztatlan zenetanár szak mintatantervei - Fagott-tanár szakirány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63"/>
  <sheetViews>
    <sheetView zoomScaleNormal="100" workbookViewId="0">
      <selection sqref="A1:AG1"/>
    </sheetView>
  </sheetViews>
  <sheetFormatPr defaultRowHeight="12.75" x14ac:dyDescent="0.2"/>
  <cols>
    <col min="1" max="1" width="31.7109375" style="21" bestFit="1" customWidth="1"/>
    <col min="2" max="3" width="3.85546875" style="22" customWidth="1"/>
    <col min="4" max="4" width="3.85546875" style="23" customWidth="1"/>
    <col min="5" max="6" width="3.85546875" style="22" customWidth="1"/>
    <col min="7" max="7" width="3.85546875" style="23" customWidth="1"/>
    <col min="8" max="9" width="3.85546875" style="22" customWidth="1"/>
    <col min="10" max="10" width="3.85546875" style="23" customWidth="1"/>
    <col min="11" max="12" width="3.85546875" style="22" customWidth="1"/>
    <col min="13" max="13" width="3.85546875" style="23" customWidth="1"/>
    <col min="14" max="15" width="3.85546875" style="22" customWidth="1"/>
    <col min="16" max="16" width="3.85546875" style="23" customWidth="1"/>
    <col min="17" max="18" width="3.85546875" style="22" customWidth="1"/>
    <col min="19" max="19" width="3.85546875" style="23" customWidth="1"/>
    <col min="20" max="20" width="6.7109375" style="22" customWidth="1"/>
    <col min="21" max="21" width="3.85546875" style="22" customWidth="1"/>
    <col min="22" max="22" width="3.85546875" style="23" customWidth="1"/>
    <col min="23" max="23" width="3.85546875" style="22" customWidth="1"/>
    <col min="24" max="24" width="5.7109375" style="22" bestFit="1" customWidth="1"/>
    <col min="25" max="25" width="3.85546875" style="23" customWidth="1"/>
    <col min="26" max="27" width="3.85546875" style="22" customWidth="1"/>
    <col min="28" max="28" width="3.85546875" style="23" customWidth="1"/>
    <col min="29" max="30" width="3.85546875" style="22" customWidth="1"/>
    <col min="31" max="31" width="3.85546875" style="23" customWidth="1"/>
    <col min="32" max="32" width="5" style="24" bestFit="1" customWidth="1"/>
    <col min="33" max="33" width="4" style="37" customWidth="1"/>
    <col min="34" max="247" width="9.140625" style="6"/>
    <col min="248" max="248" width="31.7109375" style="6" bestFit="1" customWidth="1"/>
    <col min="249" max="266" width="3.85546875" style="6" customWidth="1"/>
    <col min="267" max="267" width="6.7109375" style="6" customWidth="1"/>
    <col min="268" max="278" width="3.85546875" style="6" customWidth="1"/>
    <col min="279" max="279" width="5" style="6" bestFit="1" customWidth="1"/>
    <col min="280" max="280" width="4" style="6" customWidth="1"/>
    <col min="281" max="282" width="4" style="6" bestFit="1" customWidth="1"/>
    <col min="283" max="288" width="4.140625" style="6" customWidth="1"/>
    <col min="289" max="289" width="50.5703125" style="6" bestFit="1" customWidth="1"/>
    <col min="290" max="503" width="9.140625" style="6"/>
    <col min="504" max="504" width="31.7109375" style="6" bestFit="1" customWidth="1"/>
    <col min="505" max="522" width="3.85546875" style="6" customWidth="1"/>
    <col min="523" max="523" width="6.7109375" style="6" customWidth="1"/>
    <col min="524" max="534" width="3.85546875" style="6" customWidth="1"/>
    <col min="535" max="535" width="5" style="6" bestFit="1" customWidth="1"/>
    <col min="536" max="536" width="4" style="6" customWidth="1"/>
    <col min="537" max="538" width="4" style="6" bestFit="1" customWidth="1"/>
    <col min="539" max="544" width="4.140625" style="6" customWidth="1"/>
    <col min="545" max="545" width="50.5703125" style="6" bestFit="1" customWidth="1"/>
    <col min="546" max="759" width="9.140625" style="6"/>
    <col min="760" max="760" width="31.7109375" style="6" bestFit="1" customWidth="1"/>
    <col min="761" max="778" width="3.85546875" style="6" customWidth="1"/>
    <col min="779" max="779" width="6.7109375" style="6" customWidth="1"/>
    <col min="780" max="790" width="3.85546875" style="6" customWidth="1"/>
    <col min="791" max="791" width="5" style="6" bestFit="1" customWidth="1"/>
    <col min="792" max="792" width="4" style="6" customWidth="1"/>
    <col min="793" max="794" width="4" style="6" bestFit="1" customWidth="1"/>
    <col min="795" max="800" width="4.140625" style="6" customWidth="1"/>
    <col min="801" max="801" width="50.5703125" style="6" bestFit="1" customWidth="1"/>
    <col min="802" max="1015" width="9.140625" style="6"/>
    <col min="1016" max="1016" width="31.7109375" style="6" bestFit="1" customWidth="1"/>
    <col min="1017" max="1034" width="3.85546875" style="6" customWidth="1"/>
    <col min="1035" max="1035" width="6.7109375" style="6" customWidth="1"/>
    <col min="1036" max="1046" width="3.85546875" style="6" customWidth="1"/>
    <col min="1047" max="1047" width="5" style="6" bestFit="1" customWidth="1"/>
    <col min="1048" max="1048" width="4" style="6" customWidth="1"/>
    <col min="1049" max="1050" width="4" style="6" bestFit="1" customWidth="1"/>
    <col min="1051" max="1056" width="4.140625" style="6" customWidth="1"/>
    <col min="1057" max="1057" width="50.5703125" style="6" bestFit="1" customWidth="1"/>
    <col min="1058" max="1271" width="9.140625" style="6"/>
    <col min="1272" max="1272" width="31.7109375" style="6" bestFit="1" customWidth="1"/>
    <col min="1273" max="1290" width="3.85546875" style="6" customWidth="1"/>
    <col min="1291" max="1291" width="6.7109375" style="6" customWidth="1"/>
    <col min="1292" max="1302" width="3.85546875" style="6" customWidth="1"/>
    <col min="1303" max="1303" width="5" style="6" bestFit="1" customWidth="1"/>
    <col min="1304" max="1304" width="4" style="6" customWidth="1"/>
    <col min="1305" max="1306" width="4" style="6" bestFit="1" customWidth="1"/>
    <col min="1307" max="1312" width="4.140625" style="6" customWidth="1"/>
    <col min="1313" max="1313" width="50.5703125" style="6" bestFit="1" customWidth="1"/>
    <col min="1314" max="1527" width="9.140625" style="6"/>
    <col min="1528" max="1528" width="31.7109375" style="6" bestFit="1" customWidth="1"/>
    <col min="1529" max="1546" width="3.85546875" style="6" customWidth="1"/>
    <col min="1547" max="1547" width="6.7109375" style="6" customWidth="1"/>
    <col min="1548" max="1558" width="3.85546875" style="6" customWidth="1"/>
    <col min="1559" max="1559" width="5" style="6" bestFit="1" customWidth="1"/>
    <col min="1560" max="1560" width="4" style="6" customWidth="1"/>
    <col min="1561" max="1562" width="4" style="6" bestFit="1" customWidth="1"/>
    <col min="1563" max="1568" width="4.140625" style="6" customWidth="1"/>
    <col min="1569" max="1569" width="50.5703125" style="6" bestFit="1" customWidth="1"/>
    <col min="1570" max="1783" width="9.140625" style="6"/>
    <col min="1784" max="1784" width="31.7109375" style="6" bestFit="1" customWidth="1"/>
    <col min="1785" max="1802" width="3.85546875" style="6" customWidth="1"/>
    <col min="1803" max="1803" width="6.7109375" style="6" customWidth="1"/>
    <col min="1804" max="1814" width="3.85546875" style="6" customWidth="1"/>
    <col min="1815" max="1815" width="5" style="6" bestFit="1" customWidth="1"/>
    <col min="1816" max="1816" width="4" style="6" customWidth="1"/>
    <col min="1817" max="1818" width="4" style="6" bestFit="1" customWidth="1"/>
    <col min="1819" max="1824" width="4.140625" style="6" customWidth="1"/>
    <col min="1825" max="1825" width="50.5703125" style="6" bestFit="1" customWidth="1"/>
    <col min="1826" max="2039" width="9.140625" style="6"/>
    <col min="2040" max="2040" width="31.7109375" style="6" bestFit="1" customWidth="1"/>
    <col min="2041" max="2058" width="3.85546875" style="6" customWidth="1"/>
    <col min="2059" max="2059" width="6.7109375" style="6" customWidth="1"/>
    <col min="2060" max="2070" width="3.85546875" style="6" customWidth="1"/>
    <col min="2071" max="2071" width="5" style="6" bestFit="1" customWidth="1"/>
    <col min="2072" max="2072" width="4" style="6" customWidth="1"/>
    <col min="2073" max="2074" width="4" style="6" bestFit="1" customWidth="1"/>
    <col min="2075" max="2080" width="4.140625" style="6" customWidth="1"/>
    <col min="2081" max="2081" width="50.5703125" style="6" bestFit="1" customWidth="1"/>
    <col min="2082" max="2295" width="9.140625" style="6"/>
    <col min="2296" max="2296" width="31.7109375" style="6" bestFit="1" customWidth="1"/>
    <col min="2297" max="2314" width="3.85546875" style="6" customWidth="1"/>
    <col min="2315" max="2315" width="6.7109375" style="6" customWidth="1"/>
    <col min="2316" max="2326" width="3.85546875" style="6" customWidth="1"/>
    <col min="2327" max="2327" width="5" style="6" bestFit="1" customWidth="1"/>
    <col min="2328" max="2328" width="4" style="6" customWidth="1"/>
    <col min="2329" max="2330" width="4" style="6" bestFit="1" customWidth="1"/>
    <col min="2331" max="2336" width="4.140625" style="6" customWidth="1"/>
    <col min="2337" max="2337" width="50.5703125" style="6" bestFit="1" customWidth="1"/>
    <col min="2338" max="2551" width="9.140625" style="6"/>
    <col min="2552" max="2552" width="31.7109375" style="6" bestFit="1" customWidth="1"/>
    <col min="2553" max="2570" width="3.85546875" style="6" customWidth="1"/>
    <col min="2571" max="2571" width="6.7109375" style="6" customWidth="1"/>
    <col min="2572" max="2582" width="3.85546875" style="6" customWidth="1"/>
    <col min="2583" max="2583" width="5" style="6" bestFit="1" customWidth="1"/>
    <col min="2584" max="2584" width="4" style="6" customWidth="1"/>
    <col min="2585" max="2586" width="4" style="6" bestFit="1" customWidth="1"/>
    <col min="2587" max="2592" width="4.140625" style="6" customWidth="1"/>
    <col min="2593" max="2593" width="50.5703125" style="6" bestFit="1" customWidth="1"/>
    <col min="2594" max="2807" width="9.140625" style="6"/>
    <col min="2808" max="2808" width="31.7109375" style="6" bestFit="1" customWidth="1"/>
    <col min="2809" max="2826" width="3.85546875" style="6" customWidth="1"/>
    <col min="2827" max="2827" width="6.7109375" style="6" customWidth="1"/>
    <col min="2828" max="2838" width="3.85546875" style="6" customWidth="1"/>
    <col min="2839" max="2839" width="5" style="6" bestFit="1" customWidth="1"/>
    <col min="2840" max="2840" width="4" style="6" customWidth="1"/>
    <col min="2841" max="2842" width="4" style="6" bestFit="1" customWidth="1"/>
    <col min="2843" max="2848" width="4.140625" style="6" customWidth="1"/>
    <col min="2849" max="2849" width="50.5703125" style="6" bestFit="1" customWidth="1"/>
    <col min="2850" max="3063" width="9.140625" style="6"/>
    <col min="3064" max="3064" width="31.7109375" style="6" bestFit="1" customWidth="1"/>
    <col min="3065" max="3082" width="3.85546875" style="6" customWidth="1"/>
    <col min="3083" max="3083" width="6.7109375" style="6" customWidth="1"/>
    <col min="3084" max="3094" width="3.85546875" style="6" customWidth="1"/>
    <col min="3095" max="3095" width="5" style="6" bestFit="1" customWidth="1"/>
    <col min="3096" max="3096" width="4" style="6" customWidth="1"/>
    <col min="3097" max="3098" width="4" style="6" bestFit="1" customWidth="1"/>
    <col min="3099" max="3104" width="4.140625" style="6" customWidth="1"/>
    <col min="3105" max="3105" width="50.5703125" style="6" bestFit="1" customWidth="1"/>
    <col min="3106" max="3319" width="9.140625" style="6"/>
    <col min="3320" max="3320" width="31.7109375" style="6" bestFit="1" customWidth="1"/>
    <col min="3321" max="3338" width="3.85546875" style="6" customWidth="1"/>
    <col min="3339" max="3339" width="6.7109375" style="6" customWidth="1"/>
    <col min="3340" max="3350" width="3.85546875" style="6" customWidth="1"/>
    <col min="3351" max="3351" width="5" style="6" bestFit="1" customWidth="1"/>
    <col min="3352" max="3352" width="4" style="6" customWidth="1"/>
    <col min="3353" max="3354" width="4" style="6" bestFit="1" customWidth="1"/>
    <col min="3355" max="3360" width="4.140625" style="6" customWidth="1"/>
    <col min="3361" max="3361" width="50.5703125" style="6" bestFit="1" customWidth="1"/>
    <col min="3362" max="3575" width="9.140625" style="6"/>
    <col min="3576" max="3576" width="31.7109375" style="6" bestFit="1" customWidth="1"/>
    <col min="3577" max="3594" width="3.85546875" style="6" customWidth="1"/>
    <col min="3595" max="3595" width="6.7109375" style="6" customWidth="1"/>
    <col min="3596" max="3606" width="3.85546875" style="6" customWidth="1"/>
    <col min="3607" max="3607" width="5" style="6" bestFit="1" customWidth="1"/>
    <col min="3608" max="3608" width="4" style="6" customWidth="1"/>
    <col min="3609" max="3610" width="4" style="6" bestFit="1" customWidth="1"/>
    <col min="3611" max="3616" width="4.140625" style="6" customWidth="1"/>
    <col min="3617" max="3617" width="50.5703125" style="6" bestFit="1" customWidth="1"/>
    <col min="3618" max="3831" width="9.140625" style="6"/>
    <col min="3832" max="3832" width="31.7109375" style="6" bestFit="1" customWidth="1"/>
    <col min="3833" max="3850" width="3.85546875" style="6" customWidth="1"/>
    <col min="3851" max="3851" width="6.7109375" style="6" customWidth="1"/>
    <col min="3852" max="3862" width="3.85546875" style="6" customWidth="1"/>
    <col min="3863" max="3863" width="5" style="6" bestFit="1" customWidth="1"/>
    <col min="3864" max="3864" width="4" style="6" customWidth="1"/>
    <col min="3865" max="3866" width="4" style="6" bestFit="1" customWidth="1"/>
    <col min="3867" max="3872" width="4.140625" style="6" customWidth="1"/>
    <col min="3873" max="3873" width="50.5703125" style="6" bestFit="1" customWidth="1"/>
    <col min="3874" max="4087" width="9.140625" style="6"/>
    <col min="4088" max="4088" width="31.7109375" style="6" bestFit="1" customWidth="1"/>
    <col min="4089" max="4106" width="3.85546875" style="6" customWidth="1"/>
    <col min="4107" max="4107" width="6.7109375" style="6" customWidth="1"/>
    <col min="4108" max="4118" width="3.85546875" style="6" customWidth="1"/>
    <col min="4119" max="4119" width="5" style="6" bestFit="1" customWidth="1"/>
    <col min="4120" max="4120" width="4" style="6" customWidth="1"/>
    <col min="4121" max="4122" width="4" style="6" bestFit="1" customWidth="1"/>
    <col min="4123" max="4128" width="4.140625" style="6" customWidth="1"/>
    <col min="4129" max="4129" width="50.5703125" style="6" bestFit="1" customWidth="1"/>
    <col min="4130" max="4343" width="9.140625" style="6"/>
    <col min="4344" max="4344" width="31.7109375" style="6" bestFit="1" customWidth="1"/>
    <col min="4345" max="4362" width="3.85546875" style="6" customWidth="1"/>
    <col min="4363" max="4363" width="6.7109375" style="6" customWidth="1"/>
    <col min="4364" max="4374" width="3.85546875" style="6" customWidth="1"/>
    <col min="4375" max="4375" width="5" style="6" bestFit="1" customWidth="1"/>
    <col min="4376" max="4376" width="4" style="6" customWidth="1"/>
    <col min="4377" max="4378" width="4" style="6" bestFit="1" customWidth="1"/>
    <col min="4379" max="4384" width="4.140625" style="6" customWidth="1"/>
    <col min="4385" max="4385" width="50.5703125" style="6" bestFit="1" customWidth="1"/>
    <col min="4386" max="4599" width="9.140625" style="6"/>
    <col min="4600" max="4600" width="31.7109375" style="6" bestFit="1" customWidth="1"/>
    <col min="4601" max="4618" width="3.85546875" style="6" customWidth="1"/>
    <col min="4619" max="4619" width="6.7109375" style="6" customWidth="1"/>
    <col min="4620" max="4630" width="3.85546875" style="6" customWidth="1"/>
    <col min="4631" max="4631" width="5" style="6" bestFit="1" customWidth="1"/>
    <col min="4632" max="4632" width="4" style="6" customWidth="1"/>
    <col min="4633" max="4634" width="4" style="6" bestFit="1" customWidth="1"/>
    <col min="4635" max="4640" width="4.140625" style="6" customWidth="1"/>
    <col min="4641" max="4641" width="50.5703125" style="6" bestFit="1" customWidth="1"/>
    <col min="4642" max="4855" width="9.140625" style="6"/>
    <col min="4856" max="4856" width="31.7109375" style="6" bestFit="1" customWidth="1"/>
    <col min="4857" max="4874" width="3.85546875" style="6" customWidth="1"/>
    <col min="4875" max="4875" width="6.7109375" style="6" customWidth="1"/>
    <col min="4876" max="4886" width="3.85546875" style="6" customWidth="1"/>
    <col min="4887" max="4887" width="5" style="6" bestFit="1" customWidth="1"/>
    <col min="4888" max="4888" width="4" style="6" customWidth="1"/>
    <col min="4889" max="4890" width="4" style="6" bestFit="1" customWidth="1"/>
    <col min="4891" max="4896" width="4.140625" style="6" customWidth="1"/>
    <col min="4897" max="4897" width="50.5703125" style="6" bestFit="1" customWidth="1"/>
    <col min="4898" max="5111" width="9.140625" style="6"/>
    <col min="5112" max="5112" width="31.7109375" style="6" bestFit="1" customWidth="1"/>
    <col min="5113" max="5130" width="3.85546875" style="6" customWidth="1"/>
    <col min="5131" max="5131" width="6.7109375" style="6" customWidth="1"/>
    <col min="5132" max="5142" width="3.85546875" style="6" customWidth="1"/>
    <col min="5143" max="5143" width="5" style="6" bestFit="1" customWidth="1"/>
    <col min="5144" max="5144" width="4" style="6" customWidth="1"/>
    <col min="5145" max="5146" width="4" style="6" bestFit="1" customWidth="1"/>
    <col min="5147" max="5152" width="4.140625" style="6" customWidth="1"/>
    <col min="5153" max="5153" width="50.5703125" style="6" bestFit="1" customWidth="1"/>
    <col min="5154" max="5367" width="9.140625" style="6"/>
    <col min="5368" max="5368" width="31.7109375" style="6" bestFit="1" customWidth="1"/>
    <col min="5369" max="5386" width="3.85546875" style="6" customWidth="1"/>
    <col min="5387" max="5387" width="6.7109375" style="6" customWidth="1"/>
    <col min="5388" max="5398" width="3.85546875" style="6" customWidth="1"/>
    <col min="5399" max="5399" width="5" style="6" bestFit="1" customWidth="1"/>
    <col min="5400" max="5400" width="4" style="6" customWidth="1"/>
    <col min="5401" max="5402" width="4" style="6" bestFit="1" customWidth="1"/>
    <col min="5403" max="5408" width="4.140625" style="6" customWidth="1"/>
    <col min="5409" max="5409" width="50.5703125" style="6" bestFit="1" customWidth="1"/>
    <col min="5410" max="5623" width="9.140625" style="6"/>
    <col min="5624" max="5624" width="31.7109375" style="6" bestFit="1" customWidth="1"/>
    <col min="5625" max="5642" width="3.85546875" style="6" customWidth="1"/>
    <col min="5643" max="5643" width="6.7109375" style="6" customWidth="1"/>
    <col min="5644" max="5654" width="3.85546875" style="6" customWidth="1"/>
    <col min="5655" max="5655" width="5" style="6" bestFit="1" customWidth="1"/>
    <col min="5656" max="5656" width="4" style="6" customWidth="1"/>
    <col min="5657" max="5658" width="4" style="6" bestFit="1" customWidth="1"/>
    <col min="5659" max="5664" width="4.140625" style="6" customWidth="1"/>
    <col min="5665" max="5665" width="50.5703125" style="6" bestFit="1" customWidth="1"/>
    <col min="5666" max="5879" width="9.140625" style="6"/>
    <col min="5880" max="5880" width="31.7109375" style="6" bestFit="1" customWidth="1"/>
    <col min="5881" max="5898" width="3.85546875" style="6" customWidth="1"/>
    <col min="5899" max="5899" width="6.7109375" style="6" customWidth="1"/>
    <col min="5900" max="5910" width="3.85546875" style="6" customWidth="1"/>
    <col min="5911" max="5911" width="5" style="6" bestFit="1" customWidth="1"/>
    <col min="5912" max="5912" width="4" style="6" customWidth="1"/>
    <col min="5913" max="5914" width="4" style="6" bestFit="1" customWidth="1"/>
    <col min="5915" max="5920" width="4.140625" style="6" customWidth="1"/>
    <col min="5921" max="5921" width="50.5703125" style="6" bestFit="1" customWidth="1"/>
    <col min="5922" max="6135" width="9.140625" style="6"/>
    <col min="6136" max="6136" width="31.7109375" style="6" bestFit="1" customWidth="1"/>
    <col min="6137" max="6154" width="3.85546875" style="6" customWidth="1"/>
    <col min="6155" max="6155" width="6.7109375" style="6" customWidth="1"/>
    <col min="6156" max="6166" width="3.85546875" style="6" customWidth="1"/>
    <col min="6167" max="6167" width="5" style="6" bestFit="1" customWidth="1"/>
    <col min="6168" max="6168" width="4" style="6" customWidth="1"/>
    <col min="6169" max="6170" width="4" style="6" bestFit="1" customWidth="1"/>
    <col min="6171" max="6176" width="4.140625" style="6" customWidth="1"/>
    <col min="6177" max="6177" width="50.5703125" style="6" bestFit="1" customWidth="1"/>
    <col min="6178" max="6391" width="9.140625" style="6"/>
    <col min="6392" max="6392" width="31.7109375" style="6" bestFit="1" customWidth="1"/>
    <col min="6393" max="6410" width="3.85546875" style="6" customWidth="1"/>
    <col min="6411" max="6411" width="6.7109375" style="6" customWidth="1"/>
    <col min="6412" max="6422" width="3.85546875" style="6" customWidth="1"/>
    <col min="6423" max="6423" width="5" style="6" bestFit="1" customWidth="1"/>
    <col min="6424" max="6424" width="4" style="6" customWidth="1"/>
    <col min="6425" max="6426" width="4" style="6" bestFit="1" customWidth="1"/>
    <col min="6427" max="6432" width="4.140625" style="6" customWidth="1"/>
    <col min="6433" max="6433" width="50.5703125" style="6" bestFit="1" customWidth="1"/>
    <col min="6434" max="6647" width="9.140625" style="6"/>
    <col min="6648" max="6648" width="31.7109375" style="6" bestFit="1" customWidth="1"/>
    <col min="6649" max="6666" width="3.85546875" style="6" customWidth="1"/>
    <col min="6667" max="6667" width="6.7109375" style="6" customWidth="1"/>
    <col min="6668" max="6678" width="3.85546875" style="6" customWidth="1"/>
    <col min="6679" max="6679" width="5" style="6" bestFit="1" customWidth="1"/>
    <col min="6680" max="6680" width="4" style="6" customWidth="1"/>
    <col min="6681" max="6682" width="4" style="6" bestFit="1" customWidth="1"/>
    <col min="6683" max="6688" width="4.140625" style="6" customWidth="1"/>
    <col min="6689" max="6689" width="50.5703125" style="6" bestFit="1" customWidth="1"/>
    <col min="6690" max="6903" width="9.140625" style="6"/>
    <col min="6904" max="6904" width="31.7109375" style="6" bestFit="1" customWidth="1"/>
    <col min="6905" max="6922" width="3.85546875" style="6" customWidth="1"/>
    <col min="6923" max="6923" width="6.7109375" style="6" customWidth="1"/>
    <col min="6924" max="6934" width="3.85546875" style="6" customWidth="1"/>
    <col min="6935" max="6935" width="5" style="6" bestFit="1" customWidth="1"/>
    <col min="6936" max="6936" width="4" style="6" customWidth="1"/>
    <col min="6937" max="6938" width="4" style="6" bestFit="1" customWidth="1"/>
    <col min="6939" max="6944" width="4.140625" style="6" customWidth="1"/>
    <col min="6945" max="6945" width="50.5703125" style="6" bestFit="1" customWidth="1"/>
    <col min="6946" max="7159" width="9.140625" style="6"/>
    <col min="7160" max="7160" width="31.7109375" style="6" bestFit="1" customWidth="1"/>
    <col min="7161" max="7178" width="3.85546875" style="6" customWidth="1"/>
    <col min="7179" max="7179" width="6.7109375" style="6" customWidth="1"/>
    <col min="7180" max="7190" width="3.85546875" style="6" customWidth="1"/>
    <col min="7191" max="7191" width="5" style="6" bestFit="1" customWidth="1"/>
    <col min="7192" max="7192" width="4" style="6" customWidth="1"/>
    <col min="7193" max="7194" width="4" style="6" bestFit="1" customWidth="1"/>
    <col min="7195" max="7200" width="4.140625" style="6" customWidth="1"/>
    <col min="7201" max="7201" width="50.5703125" style="6" bestFit="1" customWidth="1"/>
    <col min="7202" max="7415" width="9.140625" style="6"/>
    <col min="7416" max="7416" width="31.7109375" style="6" bestFit="1" customWidth="1"/>
    <col min="7417" max="7434" width="3.85546875" style="6" customWidth="1"/>
    <col min="7435" max="7435" width="6.7109375" style="6" customWidth="1"/>
    <col min="7436" max="7446" width="3.85546875" style="6" customWidth="1"/>
    <col min="7447" max="7447" width="5" style="6" bestFit="1" customWidth="1"/>
    <col min="7448" max="7448" width="4" style="6" customWidth="1"/>
    <col min="7449" max="7450" width="4" style="6" bestFit="1" customWidth="1"/>
    <col min="7451" max="7456" width="4.140625" style="6" customWidth="1"/>
    <col min="7457" max="7457" width="50.5703125" style="6" bestFit="1" customWidth="1"/>
    <col min="7458" max="7671" width="9.140625" style="6"/>
    <col min="7672" max="7672" width="31.7109375" style="6" bestFit="1" customWidth="1"/>
    <col min="7673" max="7690" width="3.85546875" style="6" customWidth="1"/>
    <col min="7691" max="7691" width="6.7109375" style="6" customWidth="1"/>
    <col min="7692" max="7702" width="3.85546875" style="6" customWidth="1"/>
    <col min="7703" max="7703" width="5" style="6" bestFit="1" customWidth="1"/>
    <col min="7704" max="7704" width="4" style="6" customWidth="1"/>
    <col min="7705" max="7706" width="4" style="6" bestFit="1" customWidth="1"/>
    <col min="7707" max="7712" width="4.140625" style="6" customWidth="1"/>
    <col min="7713" max="7713" width="50.5703125" style="6" bestFit="1" customWidth="1"/>
    <col min="7714" max="7927" width="9.140625" style="6"/>
    <col min="7928" max="7928" width="31.7109375" style="6" bestFit="1" customWidth="1"/>
    <col min="7929" max="7946" width="3.85546875" style="6" customWidth="1"/>
    <col min="7947" max="7947" width="6.7109375" style="6" customWidth="1"/>
    <col min="7948" max="7958" width="3.85546875" style="6" customWidth="1"/>
    <col min="7959" max="7959" width="5" style="6" bestFit="1" customWidth="1"/>
    <col min="7960" max="7960" width="4" style="6" customWidth="1"/>
    <col min="7961" max="7962" width="4" style="6" bestFit="1" customWidth="1"/>
    <col min="7963" max="7968" width="4.140625" style="6" customWidth="1"/>
    <col min="7969" max="7969" width="50.5703125" style="6" bestFit="1" customWidth="1"/>
    <col min="7970" max="8183" width="9.140625" style="6"/>
    <col min="8184" max="8184" width="31.7109375" style="6" bestFit="1" customWidth="1"/>
    <col min="8185" max="8202" width="3.85546875" style="6" customWidth="1"/>
    <col min="8203" max="8203" width="6.7109375" style="6" customWidth="1"/>
    <col min="8204" max="8214" width="3.85546875" style="6" customWidth="1"/>
    <col min="8215" max="8215" width="5" style="6" bestFit="1" customWidth="1"/>
    <col min="8216" max="8216" width="4" style="6" customWidth="1"/>
    <col min="8217" max="8218" width="4" style="6" bestFit="1" customWidth="1"/>
    <col min="8219" max="8224" width="4.140625" style="6" customWidth="1"/>
    <col min="8225" max="8225" width="50.5703125" style="6" bestFit="1" customWidth="1"/>
    <col min="8226" max="8439" width="9.140625" style="6"/>
    <col min="8440" max="8440" width="31.7109375" style="6" bestFit="1" customWidth="1"/>
    <col min="8441" max="8458" width="3.85546875" style="6" customWidth="1"/>
    <col min="8459" max="8459" width="6.7109375" style="6" customWidth="1"/>
    <col min="8460" max="8470" width="3.85546875" style="6" customWidth="1"/>
    <col min="8471" max="8471" width="5" style="6" bestFit="1" customWidth="1"/>
    <col min="8472" max="8472" width="4" style="6" customWidth="1"/>
    <col min="8473" max="8474" width="4" style="6" bestFit="1" customWidth="1"/>
    <col min="8475" max="8480" width="4.140625" style="6" customWidth="1"/>
    <col min="8481" max="8481" width="50.5703125" style="6" bestFit="1" customWidth="1"/>
    <col min="8482" max="8695" width="9.140625" style="6"/>
    <col min="8696" max="8696" width="31.7109375" style="6" bestFit="1" customWidth="1"/>
    <col min="8697" max="8714" width="3.85546875" style="6" customWidth="1"/>
    <col min="8715" max="8715" width="6.7109375" style="6" customWidth="1"/>
    <col min="8716" max="8726" width="3.85546875" style="6" customWidth="1"/>
    <col min="8727" max="8727" width="5" style="6" bestFit="1" customWidth="1"/>
    <col min="8728" max="8728" width="4" style="6" customWidth="1"/>
    <col min="8729" max="8730" width="4" style="6" bestFit="1" customWidth="1"/>
    <col min="8731" max="8736" width="4.140625" style="6" customWidth="1"/>
    <col min="8737" max="8737" width="50.5703125" style="6" bestFit="1" customWidth="1"/>
    <col min="8738" max="8951" width="9.140625" style="6"/>
    <col min="8952" max="8952" width="31.7109375" style="6" bestFit="1" customWidth="1"/>
    <col min="8953" max="8970" width="3.85546875" style="6" customWidth="1"/>
    <col min="8971" max="8971" width="6.7109375" style="6" customWidth="1"/>
    <col min="8972" max="8982" width="3.85546875" style="6" customWidth="1"/>
    <col min="8983" max="8983" width="5" style="6" bestFit="1" customWidth="1"/>
    <col min="8984" max="8984" width="4" style="6" customWidth="1"/>
    <col min="8985" max="8986" width="4" style="6" bestFit="1" customWidth="1"/>
    <col min="8987" max="8992" width="4.140625" style="6" customWidth="1"/>
    <col min="8993" max="8993" width="50.5703125" style="6" bestFit="1" customWidth="1"/>
    <col min="8994" max="9207" width="9.140625" style="6"/>
    <col min="9208" max="9208" width="31.7109375" style="6" bestFit="1" customWidth="1"/>
    <col min="9209" max="9226" width="3.85546875" style="6" customWidth="1"/>
    <col min="9227" max="9227" width="6.7109375" style="6" customWidth="1"/>
    <col min="9228" max="9238" width="3.85546875" style="6" customWidth="1"/>
    <col min="9239" max="9239" width="5" style="6" bestFit="1" customWidth="1"/>
    <col min="9240" max="9240" width="4" style="6" customWidth="1"/>
    <col min="9241" max="9242" width="4" style="6" bestFit="1" customWidth="1"/>
    <col min="9243" max="9248" width="4.140625" style="6" customWidth="1"/>
    <col min="9249" max="9249" width="50.5703125" style="6" bestFit="1" customWidth="1"/>
    <col min="9250" max="9463" width="9.140625" style="6"/>
    <col min="9464" max="9464" width="31.7109375" style="6" bestFit="1" customWidth="1"/>
    <col min="9465" max="9482" width="3.85546875" style="6" customWidth="1"/>
    <col min="9483" max="9483" width="6.7109375" style="6" customWidth="1"/>
    <col min="9484" max="9494" width="3.85546875" style="6" customWidth="1"/>
    <col min="9495" max="9495" width="5" style="6" bestFit="1" customWidth="1"/>
    <col min="9496" max="9496" width="4" style="6" customWidth="1"/>
    <col min="9497" max="9498" width="4" style="6" bestFit="1" customWidth="1"/>
    <col min="9499" max="9504" width="4.140625" style="6" customWidth="1"/>
    <col min="9505" max="9505" width="50.5703125" style="6" bestFit="1" customWidth="1"/>
    <col min="9506" max="9719" width="9.140625" style="6"/>
    <col min="9720" max="9720" width="31.7109375" style="6" bestFit="1" customWidth="1"/>
    <col min="9721" max="9738" width="3.85546875" style="6" customWidth="1"/>
    <col min="9739" max="9739" width="6.7109375" style="6" customWidth="1"/>
    <col min="9740" max="9750" width="3.85546875" style="6" customWidth="1"/>
    <col min="9751" max="9751" width="5" style="6" bestFit="1" customWidth="1"/>
    <col min="9752" max="9752" width="4" style="6" customWidth="1"/>
    <col min="9753" max="9754" width="4" style="6" bestFit="1" customWidth="1"/>
    <col min="9755" max="9760" width="4.140625" style="6" customWidth="1"/>
    <col min="9761" max="9761" width="50.5703125" style="6" bestFit="1" customWidth="1"/>
    <col min="9762" max="9975" width="9.140625" style="6"/>
    <col min="9976" max="9976" width="31.7109375" style="6" bestFit="1" customWidth="1"/>
    <col min="9977" max="9994" width="3.85546875" style="6" customWidth="1"/>
    <col min="9995" max="9995" width="6.7109375" style="6" customWidth="1"/>
    <col min="9996" max="10006" width="3.85546875" style="6" customWidth="1"/>
    <col min="10007" max="10007" width="5" style="6" bestFit="1" customWidth="1"/>
    <col min="10008" max="10008" width="4" style="6" customWidth="1"/>
    <col min="10009" max="10010" width="4" style="6" bestFit="1" customWidth="1"/>
    <col min="10011" max="10016" width="4.140625" style="6" customWidth="1"/>
    <col min="10017" max="10017" width="50.5703125" style="6" bestFit="1" customWidth="1"/>
    <col min="10018" max="10231" width="9.140625" style="6"/>
    <col min="10232" max="10232" width="31.7109375" style="6" bestFit="1" customWidth="1"/>
    <col min="10233" max="10250" width="3.85546875" style="6" customWidth="1"/>
    <col min="10251" max="10251" width="6.7109375" style="6" customWidth="1"/>
    <col min="10252" max="10262" width="3.85546875" style="6" customWidth="1"/>
    <col min="10263" max="10263" width="5" style="6" bestFit="1" customWidth="1"/>
    <col min="10264" max="10264" width="4" style="6" customWidth="1"/>
    <col min="10265" max="10266" width="4" style="6" bestFit="1" customWidth="1"/>
    <col min="10267" max="10272" width="4.140625" style="6" customWidth="1"/>
    <col min="10273" max="10273" width="50.5703125" style="6" bestFit="1" customWidth="1"/>
    <col min="10274" max="10487" width="9.140625" style="6"/>
    <col min="10488" max="10488" width="31.7109375" style="6" bestFit="1" customWidth="1"/>
    <col min="10489" max="10506" width="3.85546875" style="6" customWidth="1"/>
    <col min="10507" max="10507" width="6.7109375" style="6" customWidth="1"/>
    <col min="10508" max="10518" width="3.85546875" style="6" customWidth="1"/>
    <col min="10519" max="10519" width="5" style="6" bestFit="1" customWidth="1"/>
    <col min="10520" max="10520" width="4" style="6" customWidth="1"/>
    <col min="10521" max="10522" width="4" style="6" bestFit="1" customWidth="1"/>
    <col min="10523" max="10528" width="4.140625" style="6" customWidth="1"/>
    <col min="10529" max="10529" width="50.5703125" style="6" bestFit="1" customWidth="1"/>
    <col min="10530" max="10743" width="9.140625" style="6"/>
    <col min="10744" max="10744" width="31.7109375" style="6" bestFit="1" customWidth="1"/>
    <col min="10745" max="10762" width="3.85546875" style="6" customWidth="1"/>
    <col min="10763" max="10763" width="6.7109375" style="6" customWidth="1"/>
    <col min="10764" max="10774" width="3.85546875" style="6" customWidth="1"/>
    <col min="10775" max="10775" width="5" style="6" bestFit="1" customWidth="1"/>
    <col min="10776" max="10776" width="4" style="6" customWidth="1"/>
    <col min="10777" max="10778" width="4" style="6" bestFit="1" customWidth="1"/>
    <col min="10779" max="10784" width="4.140625" style="6" customWidth="1"/>
    <col min="10785" max="10785" width="50.5703125" style="6" bestFit="1" customWidth="1"/>
    <col min="10786" max="10999" width="9.140625" style="6"/>
    <col min="11000" max="11000" width="31.7109375" style="6" bestFit="1" customWidth="1"/>
    <col min="11001" max="11018" width="3.85546875" style="6" customWidth="1"/>
    <col min="11019" max="11019" width="6.7109375" style="6" customWidth="1"/>
    <col min="11020" max="11030" width="3.85546875" style="6" customWidth="1"/>
    <col min="11031" max="11031" width="5" style="6" bestFit="1" customWidth="1"/>
    <col min="11032" max="11032" width="4" style="6" customWidth="1"/>
    <col min="11033" max="11034" width="4" style="6" bestFit="1" customWidth="1"/>
    <col min="11035" max="11040" width="4.140625" style="6" customWidth="1"/>
    <col min="11041" max="11041" width="50.5703125" style="6" bestFit="1" customWidth="1"/>
    <col min="11042" max="11255" width="9.140625" style="6"/>
    <col min="11256" max="11256" width="31.7109375" style="6" bestFit="1" customWidth="1"/>
    <col min="11257" max="11274" width="3.85546875" style="6" customWidth="1"/>
    <col min="11275" max="11275" width="6.7109375" style="6" customWidth="1"/>
    <col min="11276" max="11286" width="3.85546875" style="6" customWidth="1"/>
    <col min="11287" max="11287" width="5" style="6" bestFit="1" customWidth="1"/>
    <col min="11288" max="11288" width="4" style="6" customWidth="1"/>
    <col min="11289" max="11290" width="4" style="6" bestFit="1" customWidth="1"/>
    <col min="11291" max="11296" width="4.140625" style="6" customWidth="1"/>
    <col min="11297" max="11297" width="50.5703125" style="6" bestFit="1" customWidth="1"/>
    <col min="11298" max="11511" width="9.140625" style="6"/>
    <col min="11512" max="11512" width="31.7109375" style="6" bestFit="1" customWidth="1"/>
    <col min="11513" max="11530" width="3.85546875" style="6" customWidth="1"/>
    <col min="11531" max="11531" width="6.7109375" style="6" customWidth="1"/>
    <col min="11532" max="11542" width="3.85546875" style="6" customWidth="1"/>
    <col min="11543" max="11543" width="5" style="6" bestFit="1" customWidth="1"/>
    <col min="11544" max="11544" width="4" style="6" customWidth="1"/>
    <col min="11545" max="11546" width="4" style="6" bestFit="1" customWidth="1"/>
    <col min="11547" max="11552" width="4.140625" style="6" customWidth="1"/>
    <col min="11553" max="11553" width="50.5703125" style="6" bestFit="1" customWidth="1"/>
    <col min="11554" max="11767" width="9.140625" style="6"/>
    <col min="11768" max="11768" width="31.7109375" style="6" bestFit="1" customWidth="1"/>
    <col min="11769" max="11786" width="3.85546875" style="6" customWidth="1"/>
    <col min="11787" max="11787" width="6.7109375" style="6" customWidth="1"/>
    <col min="11788" max="11798" width="3.85546875" style="6" customWidth="1"/>
    <col min="11799" max="11799" width="5" style="6" bestFit="1" customWidth="1"/>
    <col min="11800" max="11800" width="4" style="6" customWidth="1"/>
    <col min="11801" max="11802" width="4" style="6" bestFit="1" customWidth="1"/>
    <col min="11803" max="11808" width="4.140625" style="6" customWidth="1"/>
    <col min="11809" max="11809" width="50.5703125" style="6" bestFit="1" customWidth="1"/>
    <col min="11810" max="12023" width="9.140625" style="6"/>
    <col min="12024" max="12024" width="31.7109375" style="6" bestFit="1" customWidth="1"/>
    <col min="12025" max="12042" width="3.85546875" style="6" customWidth="1"/>
    <col min="12043" max="12043" width="6.7109375" style="6" customWidth="1"/>
    <col min="12044" max="12054" width="3.85546875" style="6" customWidth="1"/>
    <col min="12055" max="12055" width="5" style="6" bestFit="1" customWidth="1"/>
    <col min="12056" max="12056" width="4" style="6" customWidth="1"/>
    <col min="12057" max="12058" width="4" style="6" bestFit="1" customWidth="1"/>
    <col min="12059" max="12064" width="4.140625" style="6" customWidth="1"/>
    <col min="12065" max="12065" width="50.5703125" style="6" bestFit="1" customWidth="1"/>
    <col min="12066" max="12279" width="9.140625" style="6"/>
    <col min="12280" max="12280" width="31.7109375" style="6" bestFit="1" customWidth="1"/>
    <col min="12281" max="12298" width="3.85546875" style="6" customWidth="1"/>
    <col min="12299" max="12299" width="6.7109375" style="6" customWidth="1"/>
    <col min="12300" max="12310" width="3.85546875" style="6" customWidth="1"/>
    <col min="12311" max="12311" width="5" style="6" bestFit="1" customWidth="1"/>
    <col min="12312" max="12312" width="4" style="6" customWidth="1"/>
    <col min="12313" max="12314" width="4" style="6" bestFit="1" customWidth="1"/>
    <col min="12315" max="12320" width="4.140625" style="6" customWidth="1"/>
    <col min="12321" max="12321" width="50.5703125" style="6" bestFit="1" customWidth="1"/>
    <col min="12322" max="12535" width="9.140625" style="6"/>
    <col min="12536" max="12536" width="31.7109375" style="6" bestFit="1" customWidth="1"/>
    <col min="12537" max="12554" width="3.85546875" style="6" customWidth="1"/>
    <col min="12555" max="12555" width="6.7109375" style="6" customWidth="1"/>
    <col min="12556" max="12566" width="3.85546875" style="6" customWidth="1"/>
    <col min="12567" max="12567" width="5" style="6" bestFit="1" customWidth="1"/>
    <col min="12568" max="12568" width="4" style="6" customWidth="1"/>
    <col min="12569" max="12570" width="4" style="6" bestFit="1" customWidth="1"/>
    <col min="12571" max="12576" width="4.140625" style="6" customWidth="1"/>
    <col min="12577" max="12577" width="50.5703125" style="6" bestFit="1" customWidth="1"/>
    <col min="12578" max="12791" width="9.140625" style="6"/>
    <col min="12792" max="12792" width="31.7109375" style="6" bestFit="1" customWidth="1"/>
    <col min="12793" max="12810" width="3.85546875" style="6" customWidth="1"/>
    <col min="12811" max="12811" width="6.7109375" style="6" customWidth="1"/>
    <col min="12812" max="12822" width="3.85546875" style="6" customWidth="1"/>
    <col min="12823" max="12823" width="5" style="6" bestFit="1" customWidth="1"/>
    <col min="12824" max="12824" width="4" style="6" customWidth="1"/>
    <col min="12825" max="12826" width="4" style="6" bestFit="1" customWidth="1"/>
    <col min="12827" max="12832" width="4.140625" style="6" customWidth="1"/>
    <col min="12833" max="12833" width="50.5703125" style="6" bestFit="1" customWidth="1"/>
    <col min="12834" max="13047" width="9.140625" style="6"/>
    <col min="13048" max="13048" width="31.7109375" style="6" bestFit="1" customWidth="1"/>
    <col min="13049" max="13066" width="3.85546875" style="6" customWidth="1"/>
    <col min="13067" max="13067" width="6.7109375" style="6" customWidth="1"/>
    <col min="13068" max="13078" width="3.85546875" style="6" customWidth="1"/>
    <col min="13079" max="13079" width="5" style="6" bestFit="1" customWidth="1"/>
    <col min="13080" max="13080" width="4" style="6" customWidth="1"/>
    <col min="13081" max="13082" width="4" style="6" bestFit="1" customWidth="1"/>
    <col min="13083" max="13088" width="4.140625" style="6" customWidth="1"/>
    <col min="13089" max="13089" width="50.5703125" style="6" bestFit="1" customWidth="1"/>
    <col min="13090" max="13303" width="9.140625" style="6"/>
    <col min="13304" max="13304" width="31.7109375" style="6" bestFit="1" customWidth="1"/>
    <col min="13305" max="13322" width="3.85546875" style="6" customWidth="1"/>
    <col min="13323" max="13323" width="6.7109375" style="6" customWidth="1"/>
    <col min="13324" max="13334" width="3.85546875" style="6" customWidth="1"/>
    <col min="13335" max="13335" width="5" style="6" bestFit="1" customWidth="1"/>
    <col min="13336" max="13336" width="4" style="6" customWidth="1"/>
    <col min="13337" max="13338" width="4" style="6" bestFit="1" customWidth="1"/>
    <col min="13339" max="13344" width="4.140625" style="6" customWidth="1"/>
    <col min="13345" max="13345" width="50.5703125" style="6" bestFit="1" customWidth="1"/>
    <col min="13346" max="13559" width="9.140625" style="6"/>
    <col min="13560" max="13560" width="31.7109375" style="6" bestFit="1" customWidth="1"/>
    <col min="13561" max="13578" width="3.85546875" style="6" customWidth="1"/>
    <col min="13579" max="13579" width="6.7109375" style="6" customWidth="1"/>
    <col min="13580" max="13590" width="3.85546875" style="6" customWidth="1"/>
    <col min="13591" max="13591" width="5" style="6" bestFit="1" customWidth="1"/>
    <col min="13592" max="13592" width="4" style="6" customWidth="1"/>
    <col min="13593" max="13594" width="4" style="6" bestFit="1" customWidth="1"/>
    <col min="13595" max="13600" width="4.140625" style="6" customWidth="1"/>
    <col min="13601" max="13601" width="50.5703125" style="6" bestFit="1" customWidth="1"/>
    <col min="13602" max="13815" width="9.140625" style="6"/>
    <col min="13816" max="13816" width="31.7109375" style="6" bestFit="1" customWidth="1"/>
    <col min="13817" max="13834" width="3.85546875" style="6" customWidth="1"/>
    <col min="13835" max="13835" width="6.7109375" style="6" customWidth="1"/>
    <col min="13836" max="13846" width="3.85546875" style="6" customWidth="1"/>
    <col min="13847" max="13847" width="5" style="6" bestFit="1" customWidth="1"/>
    <col min="13848" max="13848" width="4" style="6" customWidth="1"/>
    <col min="13849" max="13850" width="4" style="6" bestFit="1" customWidth="1"/>
    <col min="13851" max="13856" width="4.140625" style="6" customWidth="1"/>
    <col min="13857" max="13857" width="50.5703125" style="6" bestFit="1" customWidth="1"/>
    <col min="13858" max="14071" width="9.140625" style="6"/>
    <col min="14072" max="14072" width="31.7109375" style="6" bestFit="1" customWidth="1"/>
    <col min="14073" max="14090" width="3.85546875" style="6" customWidth="1"/>
    <col min="14091" max="14091" width="6.7109375" style="6" customWidth="1"/>
    <col min="14092" max="14102" width="3.85546875" style="6" customWidth="1"/>
    <col min="14103" max="14103" width="5" style="6" bestFit="1" customWidth="1"/>
    <col min="14104" max="14104" width="4" style="6" customWidth="1"/>
    <col min="14105" max="14106" width="4" style="6" bestFit="1" customWidth="1"/>
    <col min="14107" max="14112" width="4.140625" style="6" customWidth="1"/>
    <col min="14113" max="14113" width="50.5703125" style="6" bestFit="1" customWidth="1"/>
    <col min="14114" max="14327" width="9.140625" style="6"/>
    <col min="14328" max="14328" width="31.7109375" style="6" bestFit="1" customWidth="1"/>
    <col min="14329" max="14346" width="3.85546875" style="6" customWidth="1"/>
    <col min="14347" max="14347" width="6.7109375" style="6" customWidth="1"/>
    <col min="14348" max="14358" width="3.85546875" style="6" customWidth="1"/>
    <col min="14359" max="14359" width="5" style="6" bestFit="1" customWidth="1"/>
    <col min="14360" max="14360" width="4" style="6" customWidth="1"/>
    <col min="14361" max="14362" width="4" style="6" bestFit="1" customWidth="1"/>
    <col min="14363" max="14368" width="4.140625" style="6" customWidth="1"/>
    <col min="14369" max="14369" width="50.5703125" style="6" bestFit="1" customWidth="1"/>
    <col min="14370" max="14583" width="9.140625" style="6"/>
    <col min="14584" max="14584" width="31.7109375" style="6" bestFit="1" customWidth="1"/>
    <col min="14585" max="14602" width="3.85546875" style="6" customWidth="1"/>
    <col min="14603" max="14603" width="6.7109375" style="6" customWidth="1"/>
    <col min="14604" max="14614" width="3.85546875" style="6" customWidth="1"/>
    <col min="14615" max="14615" width="5" style="6" bestFit="1" customWidth="1"/>
    <col min="14616" max="14616" width="4" style="6" customWidth="1"/>
    <col min="14617" max="14618" width="4" style="6" bestFit="1" customWidth="1"/>
    <col min="14619" max="14624" width="4.140625" style="6" customWidth="1"/>
    <col min="14625" max="14625" width="50.5703125" style="6" bestFit="1" customWidth="1"/>
    <col min="14626" max="14839" width="9.140625" style="6"/>
    <col min="14840" max="14840" width="31.7109375" style="6" bestFit="1" customWidth="1"/>
    <col min="14841" max="14858" width="3.85546875" style="6" customWidth="1"/>
    <col min="14859" max="14859" width="6.7109375" style="6" customWidth="1"/>
    <col min="14860" max="14870" width="3.85546875" style="6" customWidth="1"/>
    <col min="14871" max="14871" width="5" style="6" bestFit="1" customWidth="1"/>
    <col min="14872" max="14872" width="4" style="6" customWidth="1"/>
    <col min="14873" max="14874" width="4" style="6" bestFit="1" customWidth="1"/>
    <col min="14875" max="14880" width="4.140625" style="6" customWidth="1"/>
    <col min="14881" max="14881" width="50.5703125" style="6" bestFit="1" customWidth="1"/>
    <col min="14882" max="15095" width="9.140625" style="6"/>
    <col min="15096" max="15096" width="31.7109375" style="6" bestFit="1" customWidth="1"/>
    <col min="15097" max="15114" width="3.85546875" style="6" customWidth="1"/>
    <col min="15115" max="15115" width="6.7109375" style="6" customWidth="1"/>
    <col min="15116" max="15126" width="3.85546875" style="6" customWidth="1"/>
    <col min="15127" max="15127" width="5" style="6" bestFit="1" customWidth="1"/>
    <col min="15128" max="15128" width="4" style="6" customWidth="1"/>
    <col min="15129" max="15130" width="4" style="6" bestFit="1" customWidth="1"/>
    <col min="15131" max="15136" width="4.140625" style="6" customWidth="1"/>
    <col min="15137" max="15137" width="50.5703125" style="6" bestFit="1" customWidth="1"/>
    <col min="15138" max="15351" width="9.140625" style="6"/>
    <col min="15352" max="15352" width="31.7109375" style="6" bestFit="1" customWidth="1"/>
    <col min="15353" max="15370" width="3.85546875" style="6" customWidth="1"/>
    <col min="15371" max="15371" width="6.7109375" style="6" customWidth="1"/>
    <col min="15372" max="15382" width="3.85546875" style="6" customWidth="1"/>
    <col min="15383" max="15383" width="5" style="6" bestFit="1" customWidth="1"/>
    <col min="15384" max="15384" width="4" style="6" customWidth="1"/>
    <col min="15385" max="15386" width="4" style="6" bestFit="1" customWidth="1"/>
    <col min="15387" max="15392" width="4.140625" style="6" customWidth="1"/>
    <col min="15393" max="15393" width="50.5703125" style="6" bestFit="1" customWidth="1"/>
    <col min="15394" max="15607" width="9.140625" style="6"/>
    <col min="15608" max="15608" width="31.7109375" style="6" bestFit="1" customWidth="1"/>
    <col min="15609" max="15626" width="3.85546875" style="6" customWidth="1"/>
    <col min="15627" max="15627" width="6.7109375" style="6" customWidth="1"/>
    <col min="15628" max="15638" width="3.85546875" style="6" customWidth="1"/>
    <col min="15639" max="15639" width="5" style="6" bestFit="1" customWidth="1"/>
    <col min="15640" max="15640" width="4" style="6" customWidth="1"/>
    <col min="15641" max="15642" width="4" style="6" bestFit="1" customWidth="1"/>
    <col min="15643" max="15648" width="4.140625" style="6" customWidth="1"/>
    <col min="15649" max="15649" width="50.5703125" style="6" bestFit="1" customWidth="1"/>
    <col min="15650" max="15863" width="9.140625" style="6"/>
    <col min="15864" max="15864" width="31.7109375" style="6" bestFit="1" customWidth="1"/>
    <col min="15865" max="15882" width="3.85546875" style="6" customWidth="1"/>
    <col min="15883" max="15883" width="6.7109375" style="6" customWidth="1"/>
    <col min="15884" max="15894" width="3.85546875" style="6" customWidth="1"/>
    <col min="15895" max="15895" width="5" style="6" bestFit="1" customWidth="1"/>
    <col min="15896" max="15896" width="4" style="6" customWidth="1"/>
    <col min="15897" max="15898" width="4" style="6" bestFit="1" customWidth="1"/>
    <col min="15899" max="15904" width="4.140625" style="6" customWidth="1"/>
    <col min="15905" max="15905" width="50.5703125" style="6" bestFit="1" customWidth="1"/>
    <col min="15906" max="16119" width="9.140625" style="6"/>
    <col min="16120" max="16120" width="31.7109375" style="6" bestFit="1" customWidth="1"/>
    <col min="16121" max="16138" width="3.85546875" style="6" customWidth="1"/>
    <col min="16139" max="16139" width="6.7109375" style="6" customWidth="1"/>
    <col min="16140" max="16150" width="3.85546875" style="6" customWidth="1"/>
    <col min="16151" max="16151" width="5" style="6" bestFit="1" customWidth="1"/>
    <col min="16152" max="16152" width="4" style="6" customWidth="1"/>
    <col min="16153" max="16154" width="4" style="6" bestFit="1" customWidth="1"/>
    <col min="16155" max="16160" width="4.140625" style="6" customWidth="1"/>
    <col min="16161" max="16161" width="50.5703125" style="6" bestFit="1" customWidth="1"/>
    <col min="16162" max="16384" width="9.140625" style="6"/>
  </cols>
  <sheetData>
    <row r="1" spans="1:39" ht="13.5" thickBot="1" x14ac:dyDescent="0.25">
      <c r="A1" s="441" t="s">
        <v>190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9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9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  <c r="AM3" s="22"/>
    </row>
    <row r="4" spans="1:39" s="45" customFormat="1" x14ac:dyDescent="0.2">
      <c r="A4" s="492" t="s">
        <v>0</v>
      </c>
      <c r="B4" s="494" t="s">
        <v>1</v>
      </c>
      <c r="C4" s="495"/>
      <c r="D4" s="496"/>
      <c r="E4" s="489" t="s">
        <v>2</v>
      </c>
      <c r="F4" s="495"/>
      <c r="G4" s="496"/>
      <c r="H4" s="489" t="s">
        <v>3</v>
      </c>
      <c r="I4" s="495"/>
      <c r="J4" s="496"/>
      <c r="K4" s="489" t="s">
        <v>4</v>
      </c>
      <c r="L4" s="490"/>
      <c r="M4" s="491"/>
      <c r="N4" s="489" t="s">
        <v>5</v>
      </c>
      <c r="O4" s="490"/>
      <c r="P4" s="491"/>
      <c r="Q4" s="489" t="s">
        <v>6</v>
      </c>
      <c r="R4" s="490"/>
      <c r="S4" s="491"/>
      <c r="T4" s="489" t="s">
        <v>7</v>
      </c>
      <c r="U4" s="490"/>
      <c r="V4" s="491"/>
      <c r="W4" s="489" t="s">
        <v>8</v>
      </c>
      <c r="X4" s="490"/>
      <c r="Y4" s="491"/>
      <c r="Z4" s="497" t="s">
        <v>9</v>
      </c>
      <c r="AA4" s="498"/>
      <c r="AB4" s="499"/>
      <c r="AC4" s="497" t="s">
        <v>10</v>
      </c>
      <c r="AD4" s="498"/>
      <c r="AE4" s="499"/>
      <c r="AF4" s="500" t="s">
        <v>11</v>
      </c>
      <c r="AG4" s="502" t="s">
        <v>12</v>
      </c>
      <c r="AH4" s="44"/>
    </row>
    <row r="5" spans="1:39" s="45" customFormat="1" ht="13.5" thickBot="1" x14ac:dyDescent="0.25">
      <c r="A5" s="493"/>
      <c r="B5" s="179" t="s">
        <v>11</v>
      </c>
      <c r="C5" s="180"/>
      <c r="D5" s="30" t="s">
        <v>12</v>
      </c>
      <c r="E5" s="179" t="s">
        <v>11</v>
      </c>
      <c r="F5" s="180"/>
      <c r="G5" s="30" t="s">
        <v>12</v>
      </c>
      <c r="H5" s="179" t="s">
        <v>11</v>
      </c>
      <c r="I5" s="180"/>
      <c r="J5" s="30" t="s">
        <v>12</v>
      </c>
      <c r="K5" s="179" t="s">
        <v>11</v>
      </c>
      <c r="L5" s="180"/>
      <c r="M5" s="30" t="s">
        <v>12</v>
      </c>
      <c r="N5" s="179" t="s">
        <v>11</v>
      </c>
      <c r="O5" s="180"/>
      <c r="P5" s="30" t="s">
        <v>12</v>
      </c>
      <c r="Q5" s="179" t="s">
        <v>11</v>
      </c>
      <c r="R5" s="180"/>
      <c r="S5" s="30" t="s">
        <v>12</v>
      </c>
      <c r="T5" s="28" t="s">
        <v>11</v>
      </c>
      <c r="U5" s="29"/>
      <c r="V5" s="30" t="s">
        <v>12</v>
      </c>
      <c r="W5" s="28" t="s">
        <v>11</v>
      </c>
      <c r="X5" s="29"/>
      <c r="Y5" s="30" t="s">
        <v>12</v>
      </c>
      <c r="Z5" s="229" t="s">
        <v>11</v>
      </c>
      <c r="AA5" s="230"/>
      <c r="AB5" s="231" t="s">
        <v>12</v>
      </c>
      <c r="AC5" s="229" t="s">
        <v>11</v>
      </c>
      <c r="AD5" s="230"/>
      <c r="AE5" s="231" t="s">
        <v>12</v>
      </c>
      <c r="AF5" s="501"/>
      <c r="AG5" s="503"/>
      <c r="AH5" s="44"/>
    </row>
    <row r="6" spans="1:39" s="45" customFormat="1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166">
        <v>2</v>
      </c>
      <c r="I6" s="167" t="s">
        <v>45</v>
      </c>
      <c r="J6" s="192">
        <v>3</v>
      </c>
      <c r="K6" s="73">
        <v>2</v>
      </c>
      <c r="L6" s="74" t="s">
        <v>45</v>
      </c>
      <c r="M6" s="191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195"/>
      <c r="W6" s="193"/>
      <c r="X6" s="196"/>
      <c r="Y6" s="197"/>
      <c r="Z6" s="232"/>
      <c r="AA6" s="233"/>
      <c r="AB6" s="234"/>
      <c r="AC6" s="232"/>
      <c r="AD6" s="233"/>
      <c r="AE6" s="234"/>
      <c r="AF6" s="65">
        <f>15*(B6+E6+H6+K6+N6+Q6+T6+W6+Z6+AC6)</f>
        <v>180</v>
      </c>
      <c r="AG6" s="198">
        <f>D6+G6+J6+M6+P6+S6+V6+Y6+AB6+AE6</f>
        <v>18</v>
      </c>
    </row>
    <row r="7" spans="1:39" s="45" customFormat="1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0"/>
      <c r="I7" s="69"/>
      <c r="J7" s="134"/>
      <c r="K7" s="70"/>
      <c r="L7" s="69"/>
      <c r="M7" s="134"/>
      <c r="N7" s="70"/>
      <c r="O7" s="69"/>
      <c r="P7" s="134"/>
      <c r="Q7" s="70"/>
      <c r="R7" s="69" t="s">
        <v>29</v>
      </c>
      <c r="S7" s="134">
        <v>0</v>
      </c>
      <c r="T7" s="193"/>
      <c r="U7" s="194"/>
      <c r="V7" s="195"/>
      <c r="W7" s="193"/>
      <c r="X7" s="196"/>
      <c r="Y7" s="197"/>
      <c r="Z7" s="232"/>
      <c r="AA7" s="233"/>
      <c r="AB7" s="234"/>
      <c r="AC7" s="232"/>
      <c r="AD7" s="233"/>
      <c r="AE7" s="234"/>
      <c r="AF7" s="65">
        <f t="shared" ref="AF7:AF15" si="0">15*(B7+E7+H7+K7+N7+Q7+T7+W7+Z7+AC7)</f>
        <v>0</v>
      </c>
      <c r="AG7" s="199">
        <f t="shared" ref="AG7:AG15" si="1">D7+G7+J7+M7+P7+S7+V7+Y7+AB7+AE7</f>
        <v>0</v>
      </c>
    </row>
    <row r="8" spans="1:39" s="45" customFormat="1" ht="12.75" customHeight="1" x14ac:dyDescent="0.2">
      <c r="A8" s="67" t="s">
        <v>16</v>
      </c>
      <c r="B8" s="70">
        <v>1</v>
      </c>
      <c r="C8" s="69" t="s">
        <v>45</v>
      </c>
      <c r="D8" s="134">
        <v>1</v>
      </c>
      <c r="E8" s="70">
        <v>1</v>
      </c>
      <c r="F8" s="69" t="s">
        <v>13</v>
      </c>
      <c r="G8" s="134">
        <v>1</v>
      </c>
      <c r="H8" s="70"/>
      <c r="I8" s="69"/>
      <c r="J8" s="134"/>
      <c r="K8" s="70"/>
      <c r="L8" s="69"/>
      <c r="M8" s="134"/>
      <c r="N8" s="70"/>
      <c r="O8" s="69"/>
      <c r="P8" s="134"/>
      <c r="Q8" s="70"/>
      <c r="R8" s="69"/>
      <c r="S8" s="134"/>
      <c r="T8" s="200"/>
      <c r="U8" s="201"/>
      <c r="V8" s="202"/>
      <c r="W8" s="200"/>
      <c r="X8" s="203"/>
      <c r="Y8" s="204"/>
      <c r="Z8" s="235"/>
      <c r="AA8" s="236"/>
      <c r="AB8" s="237"/>
      <c r="AC8" s="235"/>
      <c r="AD8" s="236"/>
      <c r="AE8" s="237"/>
      <c r="AF8" s="65">
        <f t="shared" si="0"/>
        <v>30</v>
      </c>
      <c r="AG8" s="199">
        <f t="shared" si="1"/>
        <v>2</v>
      </c>
    </row>
    <row r="9" spans="1:39" s="45" customFormat="1" ht="12.75" customHeight="1" x14ac:dyDescent="0.2">
      <c r="A9" s="67" t="s">
        <v>30</v>
      </c>
      <c r="B9" s="70">
        <v>2</v>
      </c>
      <c r="C9" s="69" t="s">
        <v>15</v>
      </c>
      <c r="D9" s="134">
        <v>2</v>
      </c>
      <c r="E9" s="70">
        <v>2</v>
      </c>
      <c r="F9" s="69" t="s">
        <v>15</v>
      </c>
      <c r="G9" s="134">
        <v>2</v>
      </c>
      <c r="H9" s="70">
        <v>1</v>
      </c>
      <c r="I9" s="69" t="s">
        <v>15</v>
      </c>
      <c r="J9" s="134">
        <v>1</v>
      </c>
      <c r="K9" s="70">
        <v>1</v>
      </c>
      <c r="L9" s="69" t="s">
        <v>15</v>
      </c>
      <c r="M9" s="134">
        <v>1</v>
      </c>
      <c r="N9" s="70">
        <v>1</v>
      </c>
      <c r="O9" s="69" t="s">
        <v>15</v>
      </c>
      <c r="P9" s="134">
        <v>1</v>
      </c>
      <c r="Q9" s="70"/>
      <c r="R9" s="69"/>
      <c r="S9" s="134"/>
      <c r="T9" s="200"/>
      <c r="U9" s="201"/>
      <c r="V9" s="202"/>
      <c r="W9" s="200"/>
      <c r="X9" s="203"/>
      <c r="Y9" s="204"/>
      <c r="Z9" s="235"/>
      <c r="AA9" s="236"/>
      <c r="AB9" s="237"/>
      <c r="AC9" s="235"/>
      <c r="AD9" s="236"/>
      <c r="AE9" s="237"/>
      <c r="AF9" s="65">
        <f t="shared" si="0"/>
        <v>105</v>
      </c>
      <c r="AG9" s="199">
        <f t="shared" si="1"/>
        <v>7</v>
      </c>
    </row>
    <row r="10" spans="1:39" s="45" customFormat="1" ht="12.75" customHeight="1" x14ac:dyDescent="0.2">
      <c r="A10" s="67" t="s">
        <v>31</v>
      </c>
      <c r="B10" s="70">
        <v>2</v>
      </c>
      <c r="C10" s="69" t="s">
        <v>15</v>
      </c>
      <c r="D10" s="134">
        <v>4</v>
      </c>
      <c r="E10" s="70">
        <v>2</v>
      </c>
      <c r="F10" s="69" t="s">
        <v>15</v>
      </c>
      <c r="G10" s="134">
        <v>4</v>
      </c>
      <c r="H10" s="70">
        <v>1</v>
      </c>
      <c r="I10" s="69" t="s">
        <v>15</v>
      </c>
      <c r="J10" s="134">
        <v>2</v>
      </c>
      <c r="K10" s="70">
        <v>1</v>
      </c>
      <c r="L10" s="69" t="s">
        <v>15</v>
      </c>
      <c r="M10" s="134">
        <v>2</v>
      </c>
      <c r="N10" s="70">
        <v>1</v>
      </c>
      <c r="O10" s="69" t="s">
        <v>15</v>
      </c>
      <c r="P10" s="134">
        <v>2</v>
      </c>
      <c r="Q10" s="70"/>
      <c r="R10" s="69"/>
      <c r="S10" s="134"/>
      <c r="T10" s="200"/>
      <c r="U10" s="201"/>
      <c r="V10" s="202"/>
      <c r="W10" s="200"/>
      <c r="X10" s="203"/>
      <c r="Y10" s="204"/>
      <c r="Z10" s="235"/>
      <c r="AA10" s="236"/>
      <c r="AB10" s="237"/>
      <c r="AC10" s="235"/>
      <c r="AD10" s="236"/>
      <c r="AE10" s="237"/>
      <c r="AF10" s="65">
        <f t="shared" si="0"/>
        <v>105</v>
      </c>
      <c r="AG10" s="199">
        <f t="shared" si="1"/>
        <v>14</v>
      </c>
    </row>
    <row r="11" spans="1:39" s="45" customFormat="1" ht="12.75" customHeight="1" x14ac:dyDescent="0.2">
      <c r="A11" s="67" t="s">
        <v>32</v>
      </c>
      <c r="B11" s="70"/>
      <c r="C11" s="69"/>
      <c r="D11" s="134"/>
      <c r="E11" s="70"/>
      <c r="F11" s="69"/>
      <c r="G11" s="134"/>
      <c r="H11" s="70"/>
      <c r="I11" s="69"/>
      <c r="J11" s="134"/>
      <c r="K11" s="70"/>
      <c r="L11" s="69"/>
      <c r="M11" s="134"/>
      <c r="N11" s="70">
        <v>1</v>
      </c>
      <c r="O11" s="69" t="s">
        <v>15</v>
      </c>
      <c r="P11" s="134">
        <v>1</v>
      </c>
      <c r="Q11" s="70">
        <v>2</v>
      </c>
      <c r="R11" s="69" t="s">
        <v>15</v>
      </c>
      <c r="S11" s="134">
        <v>2</v>
      </c>
      <c r="T11" s="200"/>
      <c r="U11" s="201"/>
      <c r="V11" s="202"/>
      <c r="W11" s="200"/>
      <c r="X11" s="203"/>
      <c r="Y11" s="204"/>
      <c r="Z11" s="235"/>
      <c r="AA11" s="236"/>
      <c r="AB11" s="237"/>
      <c r="AC11" s="235"/>
      <c r="AD11" s="236"/>
      <c r="AE11" s="237"/>
      <c r="AF11" s="65">
        <f t="shared" si="0"/>
        <v>45</v>
      </c>
      <c r="AG11" s="199">
        <f t="shared" si="1"/>
        <v>3</v>
      </c>
    </row>
    <row r="12" spans="1:39" s="45" customFormat="1" ht="12.75" customHeight="1" x14ac:dyDescent="0.2">
      <c r="A12" s="67" t="s">
        <v>33</v>
      </c>
      <c r="B12" s="70"/>
      <c r="C12" s="69"/>
      <c r="D12" s="134"/>
      <c r="E12" s="70"/>
      <c r="F12" s="69"/>
      <c r="G12" s="134"/>
      <c r="H12" s="70"/>
      <c r="I12" s="69"/>
      <c r="J12" s="134"/>
      <c r="K12" s="70"/>
      <c r="L12" s="69"/>
      <c r="M12" s="134"/>
      <c r="N12" s="70"/>
      <c r="O12" s="69"/>
      <c r="P12" s="134"/>
      <c r="Q12" s="70"/>
      <c r="R12" s="69" t="s">
        <v>29</v>
      </c>
      <c r="S12" s="134">
        <v>0</v>
      </c>
      <c r="T12" s="200"/>
      <c r="U12" s="201"/>
      <c r="V12" s="202"/>
      <c r="W12" s="200"/>
      <c r="X12" s="203"/>
      <c r="Y12" s="204"/>
      <c r="Z12" s="235"/>
      <c r="AA12" s="236"/>
      <c r="AB12" s="237"/>
      <c r="AC12" s="235"/>
      <c r="AD12" s="236"/>
      <c r="AE12" s="237"/>
      <c r="AF12" s="65">
        <f t="shared" si="0"/>
        <v>0</v>
      </c>
      <c r="AG12" s="205">
        <f t="shared" si="1"/>
        <v>0</v>
      </c>
    </row>
    <row r="13" spans="1:39" s="45" customFormat="1" x14ac:dyDescent="0.2">
      <c r="A13" s="67" t="s">
        <v>34</v>
      </c>
      <c r="B13" s="70">
        <v>2</v>
      </c>
      <c r="C13" s="69" t="s">
        <v>45</v>
      </c>
      <c r="D13" s="134">
        <v>2</v>
      </c>
      <c r="E13" s="70"/>
      <c r="F13" s="69"/>
      <c r="G13" s="134"/>
      <c r="H13" s="70"/>
      <c r="I13" s="69"/>
      <c r="J13" s="134"/>
      <c r="K13" s="70"/>
      <c r="L13" s="69"/>
      <c r="M13" s="134"/>
      <c r="N13" s="70"/>
      <c r="O13" s="69"/>
      <c r="P13" s="134"/>
      <c r="Q13" s="70"/>
      <c r="R13" s="69"/>
      <c r="S13" s="134"/>
      <c r="T13" s="206"/>
      <c r="U13" s="201"/>
      <c r="V13" s="202"/>
      <c r="W13" s="206"/>
      <c r="X13" s="207"/>
      <c r="Y13" s="202"/>
      <c r="Z13" s="238"/>
      <c r="AA13" s="239"/>
      <c r="AB13" s="240"/>
      <c r="AC13" s="238"/>
      <c r="AD13" s="239"/>
      <c r="AE13" s="240"/>
      <c r="AF13" s="208">
        <f t="shared" si="0"/>
        <v>30</v>
      </c>
      <c r="AG13" s="209">
        <f t="shared" si="1"/>
        <v>2</v>
      </c>
    </row>
    <row r="14" spans="1:39" s="45" customFormat="1" x14ac:dyDescent="0.2">
      <c r="A14" s="67" t="s">
        <v>35</v>
      </c>
      <c r="B14" s="70"/>
      <c r="C14" s="69"/>
      <c r="D14" s="134"/>
      <c r="E14" s="70"/>
      <c r="F14" s="69"/>
      <c r="G14" s="134"/>
      <c r="H14" s="70"/>
      <c r="I14" s="69"/>
      <c r="J14" s="134"/>
      <c r="K14" s="70">
        <v>2</v>
      </c>
      <c r="L14" s="69" t="s">
        <v>45</v>
      </c>
      <c r="M14" s="134">
        <v>2</v>
      </c>
      <c r="N14" s="70"/>
      <c r="O14" s="69"/>
      <c r="P14" s="134"/>
      <c r="Q14" s="70"/>
      <c r="R14" s="69"/>
      <c r="S14" s="134"/>
      <c r="T14" s="206"/>
      <c r="U14" s="201"/>
      <c r="V14" s="202"/>
      <c r="W14" s="206"/>
      <c r="X14" s="207"/>
      <c r="Y14" s="202"/>
      <c r="Z14" s="238"/>
      <c r="AA14" s="239"/>
      <c r="AB14" s="240"/>
      <c r="AC14" s="238"/>
      <c r="AD14" s="239"/>
      <c r="AE14" s="240"/>
      <c r="AF14" s="208">
        <f t="shared" si="0"/>
        <v>30</v>
      </c>
      <c r="AG14" s="209">
        <f t="shared" si="1"/>
        <v>2</v>
      </c>
    </row>
    <row r="15" spans="1:39" s="45" customFormat="1" x14ac:dyDescent="0.2">
      <c r="A15" s="174" t="s">
        <v>17</v>
      </c>
      <c r="B15" s="70"/>
      <c r="C15" s="69"/>
      <c r="D15" s="134"/>
      <c r="E15" s="70"/>
      <c r="F15" s="69"/>
      <c r="G15" s="134"/>
      <c r="H15" s="70">
        <v>2</v>
      </c>
      <c r="I15" s="69" t="s">
        <v>45</v>
      </c>
      <c r="J15" s="134">
        <v>2</v>
      </c>
      <c r="K15" s="70"/>
      <c r="L15" s="69"/>
      <c r="M15" s="134"/>
      <c r="N15" s="70"/>
      <c r="O15" s="69"/>
      <c r="P15" s="134"/>
      <c r="Q15" s="70"/>
      <c r="R15" s="69"/>
      <c r="S15" s="134"/>
      <c r="T15" s="206"/>
      <c r="U15" s="201"/>
      <c r="V15" s="202"/>
      <c r="W15" s="206"/>
      <c r="X15" s="207"/>
      <c r="Y15" s="202"/>
      <c r="Z15" s="238"/>
      <c r="AA15" s="239"/>
      <c r="AB15" s="240"/>
      <c r="AC15" s="238"/>
      <c r="AD15" s="239"/>
      <c r="AE15" s="240"/>
      <c r="AF15" s="208">
        <f t="shared" si="0"/>
        <v>30</v>
      </c>
      <c r="AG15" s="209">
        <f t="shared" si="1"/>
        <v>2</v>
      </c>
    </row>
    <row r="16" spans="1:39" s="45" customFormat="1" x14ac:dyDescent="0.2">
      <c r="A16" s="66" t="s">
        <v>124</v>
      </c>
      <c r="B16" s="78">
        <v>2</v>
      </c>
      <c r="C16" s="79" t="s">
        <v>45</v>
      </c>
      <c r="D16" s="334">
        <v>7</v>
      </c>
      <c r="E16" s="78">
        <v>2</v>
      </c>
      <c r="F16" s="79" t="s">
        <v>45</v>
      </c>
      <c r="G16" s="334">
        <v>7</v>
      </c>
      <c r="H16" s="78">
        <v>2</v>
      </c>
      <c r="I16" s="79" t="s">
        <v>45</v>
      </c>
      <c r="J16" s="334">
        <v>7</v>
      </c>
      <c r="K16" s="78">
        <v>2</v>
      </c>
      <c r="L16" s="79" t="s">
        <v>45</v>
      </c>
      <c r="M16" s="334">
        <v>7</v>
      </c>
      <c r="N16" s="78">
        <v>2</v>
      </c>
      <c r="O16" s="79" t="s">
        <v>45</v>
      </c>
      <c r="P16" s="334">
        <v>7</v>
      </c>
      <c r="Q16" s="78">
        <v>2</v>
      </c>
      <c r="R16" s="79" t="s">
        <v>45</v>
      </c>
      <c r="S16" s="334">
        <v>7</v>
      </c>
      <c r="T16" s="164">
        <v>2</v>
      </c>
      <c r="U16" s="165" t="s">
        <v>45</v>
      </c>
      <c r="V16" s="388">
        <v>7</v>
      </c>
      <c r="W16" s="164">
        <v>2</v>
      </c>
      <c r="X16" s="165" t="s">
        <v>21</v>
      </c>
      <c r="Y16" s="388">
        <v>7</v>
      </c>
      <c r="Z16" s="238"/>
      <c r="AA16" s="239"/>
      <c r="AB16" s="240"/>
      <c r="AC16" s="238"/>
      <c r="AD16" s="239"/>
      <c r="AE16" s="240"/>
      <c r="AF16" s="210">
        <f t="shared" ref="AF16:AF30" si="2">15*(B16+E16+H16+K16+N16+Q16+T16+W16+Z16+AC16)</f>
        <v>240</v>
      </c>
      <c r="AG16" s="209">
        <f t="shared" ref="AG16:AG30" si="3">D16+G16+J16+M16+P16+S16+V16+Y16+AB16+AE16</f>
        <v>56</v>
      </c>
      <c r="AH16" s="46"/>
      <c r="AI16" s="47"/>
    </row>
    <row r="17" spans="1:35" s="45" customFormat="1" ht="25.5" x14ac:dyDescent="0.2">
      <c r="A17" s="67" t="s">
        <v>50</v>
      </c>
      <c r="B17" s="78">
        <v>1</v>
      </c>
      <c r="C17" s="79" t="s">
        <v>45</v>
      </c>
      <c r="D17" s="134">
        <v>1</v>
      </c>
      <c r="E17" s="78">
        <v>1</v>
      </c>
      <c r="F17" s="79" t="s">
        <v>45</v>
      </c>
      <c r="G17" s="134">
        <v>1</v>
      </c>
      <c r="H17" s="78">
        <v>1</v>
      </c>
      <c r="I17" s="79" t="s">
        <v>45</v>
      </c>
      <c r="J17" s="134">
        <v>1</v>
      </c>
      <c r="K17" s="78">
        <v>1</v>
      </c>
      <c r="L17" s="79" t="s">
        <v>45</v>
      </c>
      <c r="M17" s="134">
        <v>1</v>
      </c>
      <c r="N17" s="78"/>
      <c r="O17" s="79"/>
      <c r="P17" s="134"/>
      <c r="Q17" s="78"/>
      <c r="R17" s="79"/>
      <c r="S17" s="134"/>
      <c r="T17" s="164"/>
      <c r="U17" s="165"/>
      <c r="V17" s="202"/>
      <c r="W17" s="164"/>
      <c r="X17" s="165"/>
      <c r="Y17" s="202"/>
      <c r="Z17" s="238"/>
      <c r="AA17" s="239"/>
      <c r="AB17" s="240"/>
      <c r="AC17" s="238"/>
      <c r="AD17" s="239"/>
      <c r="AE17" s="240"/>
      <c r="AF17" s="210">
        <f t="shared" si="2"/>
        <v>60</v>
      </c>
      <c r="AG17" s="209">
        <f t="shared" si="3"/>
        <v>4</v>
      </c>
      <c r="AH17" s="47"/>
    </row>
    <row r="18" spans="1:35" s="45" customFormat="1" ht="25.5" x14ac:dyDescent="0.2">
      <c r="A18" s="67" t="s">
        <v>77</v>
      </c>
      <c r="B18" s="78"/>
      <c r="C18" s="79"/>
      <c r="D18" s="134"/>
      <c r="E18" s="78"/>
      <c r="F18" s="79"/>
      <c r="G18" s="134"/>
      <c r="H18" s="78"/>
      <c r="I18" s="79"/>
      <c r="J18" s="134"/>
      <c r="K18" s="78"/>
      <c r="L18" s="79"/>
      <c r="M18" s="134"/>
      <c r="N18" s="78">
        <v>1</v>
      </c>
      <c r="O18" s="79" t="s">
        <v>45</v>
      </c>
      <c r="P18" s="134">
        <v>1</v>
      </c>
      <c r="Q18" s="78">
        <v>1</v>
      </c>
      <c r="R18" s="79" t="s">
        <v>45</v>
      </c>
      <c r="S18" s="134">
        <v>1</v>
      </c>
      <c r="T18" s="164"/>
      <c r="U18" s="165"/>
      <c r="V18" s="202"/>
      <c r="W18" s="164"/>
      <c r="X18" s="165"/>
      <c r="Y18" s="202"/>
      <c r="Z18" s="238"/>
      <c r="AA18" s="239"/>
      <c r="AB18" s="240"/>
      <c r="AC18" s="238"/>
      <c r="AD18" s="239"/>
      <c r="AE18" s="240"/>
      <c r="AF18" s="210">
        <f t="shared" si="2"/>
        <v>30</v>
      </c>
      <c r="AG18" s="209">
        <f t="shared" si="3"/>
        <v>2</v>
      </c>
      <c r="AH18" s="47"/>
    </row>
    <row r="19" spans="1:35" s="45" customFormat="1" x14ac:dyDescent="0.2">
      <c r="A19" s="67" t="s">
        <v>43</v>
      </c>
      <c r="B19" s="78">
        <v>1</v>
      </c>
      <c r="C19" s="79" t="s">
        <v>15</v>
      </c>
      <c r="D19" s="202">
        <v>1</v>
      </c>
      <c r="E19" s="78">
        <v>1</v>
      </c>
      <c r="F19" s="79" t="s">
        <v>15</v>
      </c>
      <c r="G19" s="202">
        <v>1</v>
      </c>
      <c r="H19" s="78">
        <v>1</v>
      </c>
      <c r="I19" s="79" t="s">
        <v>15</v>
      </c>
      <c r="J19" s="202">
        <v>1</v>
      </c>
      <c r="K19" s="78">
        <v>1</v>
      </c>
      <c r="L19" s="79" t="s">
        <v>15</v>
      </c>
      <c r="M19" s="202">
        <v>1</v>
      </c>
      <c r="N19" s="78">
        <v>1</v>
      </c>
      <c r="O19" s="79" t="s">
        <v>15</v>
      </c>
      <c r="P19" s="202">
        <v>1</v>
      </c>
      <c r="Q19" s="78">
        <v>1</v>
      </c>
      <c r="R19" s="79" t="s">
        <v>15</v>
      </c>
      <c r="S19" s="202">
        <v>1</v>
      </c>
      <c r="T19" s="164">
        <v>1</v>
      </c>
      <c r="U19" s="165" t="s">
        <v>21</v>
      </c>
      <c r="V19" s="202">
        <v>1</v>
      </c>
      <c r="W19" s="164">
        <v>1</v>
      </c>
      <c r="X19" s="165" t="s">
        <v>21</v>
      </c>
      <c r="Y19" s="202">
        <v>1</v>
      </c>
      <c r="Z19" s="238"/>
      <c r="AA19" s="239"/>
      <c r="AB19" s="240"/>
      <c r="AC19" s="238"/>
      <c r="AD19" s="239"/>
      <c r="AE19" s="240"/>
      <c r="AF19" s="210">
        <f t="shared" si="2"/>
        <v>120</v>
      </c>
      <c r="AG19" s="209">
        <f t="shared" si="3"/>
        <v>8</v>
      </c>
      <c r="AH19" s="47"/>
    </row>
    <row r="20" spans="1:35" s="45" customFormat="1" x14ac:dyDescent="0.2">
      <c r="A20" s="67" t="s">
        <v>62</v>
      </c>
      <c r="B20" s="70">
        <v>4</v>
      </c>
      <c r="C20" s="69" t="s">
        <v>15</v>
      </c>
      <c r="D20" s="202">
        <v>2</v>
      </c>
      <c r="E20" s="70">
        <v>4</v>
      </c>
      <c r="F20" s="69" t="s">
        <v>15</v>
      </c>
      <c r="G20" s="202">
        <v>2</v>
      </c>
      <c r="H20" s="70">
        <v>4</v>
      </c>
      <c r="I20" s="69" t="s">
        <v>15</v>
      </c>
      <c r="J20" s="202">
        <v>2</v>
      </c>
      <c r="K20" s="70">
        <v>4</v>
      </c>
      <c r="L20" s="69" t="s">
        <v>15</v>
      </c>
      <c r="M20" s="202">
        <v>2</v>
      </c>
      <c r="N20" s="70">
        <v>4</v>
      </c>
      <c r="O20" s="69" t="s">
        <v>15</v>
      </c>
      <c r="P20" s="202">
        <v>2</v>
      </c>
      <c r="Q20" s="70">
        <v>4</v>
      </c>
      <c r="R20" s="69" t="s">
        <v>15</v>
      </c>
      <c r="S20" s="202">
        <v>2</v>
      </c>
      <c r="T20" s="164"/>
      <c r="U20" s="165"/>
      <c r="V20" s="202"/>
      <c r="W20" s="164"/>
      <c r="X20" s="165"/>
      <c r="Y20" s="202"/>
      <c r="Z20" s="238"/>
      <c r="AA20" s="239"/>
      <c r="AB20" s="240"/>
      <c r="AC20" s="238"/>
      <c r="AD20" s="239"/>
      <c r="AE20" s="240"/>
      <c r="AF20" s="210">
        <f>15*(B20+E20+H20+K20+N20+Q20+T20+W20+Z20+AC20)</f>
        <v>360</v>
      </c>
      <c r="AG20" s="209">
        <f>D20+G20+J20+M20+P20+S20+V20+Y20+AB20+AE20</f>
        <v>12</v>
      </c>
      <c r="AH20" s="47"/>
    </row>
    <row r="21" spans="1:35" s="45" customFormat="1" x14ac:dyDescent="0.2">
      <c r="A21" s="67" t="s">
        <v>26</v>
      </c>
      <c r="B21" s="70">
        <v>1</v>
      </c>
      <c r="C21" s="69" t="s">
        <v>15</v>
      </c>
      <c r="D21" s="202">
        <v>3</v>
      </c>
      <c r="E21" s="70">
        <v>1</v>
      </c>
      <c r="F21" s="69" t="s">
        <v>15</v>
      </c>
      <c r="G21" s="202">
        <v>3</v>
      </c>
      <c r="H21" s="70">
        <v>1</v>
      </c>
      <c r="I21" s="69" t="s">
        <v>15</v>
      </c>
      <c r="J21" s="202">
        <v>3</v>
      </c>
      <c r="K21" s="70">
        <v>1</v>
      </c>
      <c r="L21" s="69" t="s">
        <v>15</v>
      </c>
      <c r="M21" s="202">
        <v>3</v>
      </c>
      <c r="N21" s="70">
        <v>1</v>
      </c>
      <c r="O21" s="69" t="s">
        <v>15</v>
      </c>
      <c r="P21" s="202">
        <v>3</v>
      </c>
      <c r="Q21" s="70">
        <v>1</v>
      </c>
      <c r="R21" s="69" t="s">
        <v>15</v>
      </c>
      <c r="S21" s="202">
        <v>3</v>
      </c>
      <c r="T21" s="164">
        <v>1</v>
      </c>
      <c r="U21" s="165" t="s">
        <v>21</v>
      </c>
      <c r="V21" s="202">
        <v>3</v>
      </c>
      <c r="W21" s="164">
        <v>1</v>
      </c>
      <c r="X21" s="165" t="s">
        <v>21</v>
      </c>
      <c r="Y21" s="202">
        <v>3</v>
      </c>
      <c r="Z21" s="238"/>
      <c r="AA21" s="239"/>
      <c r="AB21" s="240"/>
      <c r="AC21" s="238"/>
      <c r="AD21" s="239"/>
      <c r="AE21" s="240"/>
      <c r="AF21" s="210">
        <f t="shared" si="2"/>
        <v>120</v>
      </c>
      <c r="AG21" s="209">
        <f t="shared" si="3"/>
        <v>24</v>
      </c>
      <c r="AH21" s="47"/>
    </row>
    <row r="22" spans="1:35" s="45" customFormat="1" x14ac:dyDescent="0.2">
      <c r="A22" s="67" t="s">
        <v>83</v>
      </c>
      <c r="B22" s="70">
        <v>2</v>
      </c>
      <c r="C22" s="69" t="s">
        <v>15</v>
      </c>
      <c r="D22" s="202">
        <v>2</v>
      </c>
      <c r="E22" s="70">
        <v>2</v>
      </c>
      <c r="F22" s="69" t="s">
        <v>15</v>
      </c>
      <c r="G22" s="202">
        <v>2</v>
      </c>
      <c r="H22" s="70">
        <v>2</v>
      </c>
      <c r="I22" s="69" t="s">
        <v>15</v>
      </c>
      <c r="J22" s="202">
        <v>2</v>
      </c>
      <c r="K22" s="70">
        <v>2</v>
      </c>
      <c r="L22" s="69" t="s">
        <v>15</v>
      </c>
      <c r="M22" s="202">
        <v>2</v>
      </c>
      <c r="N22" s="70">
        <v>2</v>
      </c>
      <c r="O22" s="69" t="s">
        <v>15</v>
      </c>
      <c r="P22" s="202">
        <v>2</v>
      </c>
      <c r="Q22" s="70">
        <v>2</v>
      </c>
      <c r="R22" s="69" t="s">
        <v>15</v>
      </c>
      <c r="S22" s="202">
        <v>2</v>
      </c>
      <c r="T22" s="206"/>
      <c r="U22" s="213"/>
      <c r="V22" s="214"/>
      <c r="W22" s="206"/>
      <c r="X22" s="207"/>
      <c r="Y22" s="202"/>
      <c r="Z22" s="238"/>
      <c r="AA22" s="239"/>
      <c r="AB22" s="240"/>
      <c r="AC22" s="238"/>
      <c r="AD22" s="239"/>
      <c r="AE22" s="240"/>
      <c r="AF22" s="210">
        <f t="shared" si="2"/>
        <v>180</v>
      </c>
      <c r="AG22" s="209">
        <f t="shared" si="3"/>
        <v>12</v>
      </c>
      <c r="AH22" s="47"/>
    </row>
    <row r="23" spans="1:35" s="45" customFormat="1" x14ac:dyDescent="0.2">
      <c r="A23" s="67" t="s">
        <v>48</v>
      </c>
      <c r="B23" s="70">
        <v>1</v>
      </c>
      <c r="C23" s="69" t="s">
        <v>15</v>
      </c>
      <c r="D23" s="202">
        <v>1</v>
      </c>
      <c r="E23" s="70">
        <v>1</v>
      </c>
      <c r="F23" s="69" t="s">
        <v>45</v>
      </c>
      <c r="G23" s="202">
        <v>1</v>
      </c>
      <c r="H23" s="70"/>
      <c r="I23" s="69"/>
      <c r="J23" s="202"/>
      <c r="K23" s="70"/>
      <c r="L23" s="69"/>
      <c r="M23" s="202"/>
      <c r="N23" s="70"/>
      <c r="O23" s="69"/>
      <c r="P23" s="202"/>
      <c r="Q23" s="70"/>
      <c r="R23" s="69"/>
      <c r="S23" s="202"/>
      <c r="T23" s="206"/>
      <c r="U23" s="213"/>
      <c r="V23" s="214"/>
      <c r="W23" s="206"/>
      <c r="X23" s="207"/>
      <c r="Y23" s="202"/>
      <c r="Z23" s="238"/>
      <c r="AA23" s="239"/>
      <c r="AB23" s="240"/>
      <c r="AC23" s="238"/>
      <c r="AD23" s="239"/>
      <c r="AE23" s="240"/>
      <c r="AF23" s="210">
        <f t="shared" si="2"/>
        <v>30</v>
      </c>
      <c r="AG23" s="209">
        <f t="shared" si="3"/>
        <v>2</v>
      </c>
      <c r="AH23" s="46"/>
      <c r="AI23" s="47"/>
    </row>
    <row r="24" spans="1:35" x14ac:dyDescent="0.2">
      <c r="A24" s="67" t="s">
        <v>53</v>
      </c>
      <c r="B24" s="70"/>
      <c r="C24" s="69"/>
      <c r="D24" s="202"/>
      <c r="E24" s="70"/>
      <c r="F24" s="69"/>
      <c r="G24" s="202"/>
      <c r="H24" s="70"/>
      <c r="I24" s="69"/>
      <c r="J24" s="202"/>
      <c r="K24" s="70"/>
      <c r="L24" s="69"/>
      <c r="M24" s="202"/>
      <c r="N24" s="70">
        <v>4</v>
      </c>
      <c r="O24" s="69" t="s">
        <v>21</v>
      </c>
      <c r="P24" s="202">
        <v>2</v>
      </c>
      <c r="Q24" s="70">
        <v>4</v>
      </c>
      <c r="R24" s="69" t="s">
        <v>15</v>
      </c>
      <c r="S24" s="202">
        <v>2</v>
      </c>
      <c r="T24" s="213"/>
      <c r="U24" s="213"/>
      <c r="V24" s="214"/>
      <c r="W24" s="206"/>
      <c r="X24" s="207"/>
      <c r="Y24" s="289"/>
      <c r="Z24" s="238"/>
      <c r="AA24" s="239"/>
      <c r="AB24" s="240"/>
      <c r="AC24" s="238"/>
      <c r="AD24" s="239"/>
      <c r="AE24" s="240"/>
      <c r="AF24" s="210">
        <f t="shared" si="2"/>
        <v>120</v>
      </c>
      <c r="AG24" s="209">
        <f t="shared" si="3"/>
        <v>4</v>
      </c>
      <c r="AH24" s="26"/>
    </row>
    <row r="25" spans="1:35" x14ac:dyDescent="0.2">
      <c r="A25" s="67" t="s">
        <v>36</v>
      </c>
      <c r="B25" s="70">
        <v>1</v>
      </c>
      <c r="C25" s="69" t="s">
        <v>22</v>
      </c>
      <c r="D25" s="202"/>
      <c r="E25" s="70">
        <v>1</v>
      </c>
      <c r="F25" s="69" t="s">
        <v>22</v>
      </c>
      <c r="G25" s="202"/>
      <c r="H25" s="70">
        <v>1</v>
      </c>
      <c r="I25" s="69" t="s">
        <v>22</v>
      </c>
      <c r="J25" s="202"/>
      <c r="K25" s="70">
        <v>1</v>
      </c>
      <c r="L25" s="69" t="s">
        <v>22</v>
      </c>
      <c r="M25" s="202"/>
      <c r="N25" s="70">
        <v>1</v>
      </c>
      <c r="O25" s="69" t="s">
        <v>22</v>
      </c>
      <c r="P25" s="202"/>
      <c r="Q25" s="70">
        <v>1</v>
      </c>
      <c r="R25" s="69" t="s">
        <v>22</v>
      </c>
      <c r="S25" s="202"/>
      <c r="T25" s="215"/>
      <c r="U25" s="216"/>
      <c r="V25" s="217"/>
      <c r="W25" s="218"/>
      <c r="X25" s="216"/>
      <c r="Y25" s="219"/>
      <c r="Z25" s="241"/>
      <c r="AA25" s="242"/>
      <c r="AB25" s="243"/>
      <c r="AC25" s="241"/>
      <c r="AD25" s="242"/>
      <c r="AE25" s="243"/>
      <c r="AF25" s="210">
        <f t="shared" si="2"/>
        <v>90</v>
      </c>
      <c r="AG25" s="209">
        <f t="shared" si="3"/>
        <v>0</v>
      </c>
      <c r="AH25" s="26"/>
    </row>
    <row r="26" spans="1:35" s="45" customFormat="1" x14ac:dyDescent="0.2">
      <c r="A26" s="67" t="s">
        <v>20</v>
      </c>
      <c r="B26" s="70"/>
      <c r="C26" s="69"/>
      <c r="D26" s="202"/>
      <c r="E26" s="70"/>
      <c r="F26" s="69"/>
      <c r="G26" s="202">
        <v>4</v>
      </c>
      <c r="H26" s="70"/>
      <c r="I26" s="69"/>
      <c r="J26" s="202"/>
      <c r="K26" s="70"/>
      <c r="L26" s="69"/>
      <c r="M26" s="202"/>
      <c r="N26" s="70"/>
      <c r="O26" s="69"/>
      <c r="P26" s="202"/>
      <c r="Q26" s="70"/>
      <c r="R26" s="69"/>
      <c r="S26" s="202">
        <v>3</v>
      </c>
      <c r="T26" s="206"/>
      <c r="U26" s="222"/>
      <c r="V26" s="195">
        <v>4</v>
      </c>
      <c r="W26" s="223"/>
      <c r="X26" s="222"/>
      <c r="Y26" s="195">
        <v>7</v>
      </c>
      <c r="Z26" s="238"/>
      <c r="AA26" s="239"/>
      <c r="AB26" s="240"/>
      <c r="AC26" s="238"/>
      <c r="AD26" s="239"/>
      <c r="AE26" s="240"/>
      <c r="AF26" s="210">
        <f t="shared" si="2"/>
        <v>0</v>
      </c>
      <c r="AG26" s="209">
        <f t="shared" si="3"/>
        <v>18</v>
      </c>
      <c r="AH26" s="46"/>
      <c r="AI26" s="47"/>
    </row>
    <row r="27" spans="1:35" s="45" customFormat="1" ht="13.5" thickBot="1" x14ac:dyDescent="0.25">
      <c r="A27" s="67" t="s">
        <v>120</v>
      </c>
      <c r="B27" s="164"/>
      <c r="C27" s="165"/>
      <c r="D27" s="202"/>
      <c r="E27" s="164"/>
      <c r="F27" s="165"/>
      <c r="G27" s="202"/>
      <c r="H27" s="164"/>
      <c r="I27" s="165"/>
      <c r="J27" s="202"/>
      <c r="K27" s="164"/>
      <c r="L27" s="165"/>
      <c r="M27" s="202"/>
      <c r="N27" s="164"/>
      <c r="O27" s="165"/>
      <c r="P27" s="202"/>
      <c r="Q27" s="164"/>
      <c r="R27" s="165"/>
      <c r="S27" s="202"/>
      <c r="T27" s="206">
        <v>0</v>
      </c>
      <c r="U27" s="207" t="s">
        <v>21</v>
      </c>
      <c r="V27" s="202">
        <v>4</v>
      </c>
      <c r="W27" s="206">
        <v>0</v>
      </c>
      <c r="X27" s="207" t="s">
        <v>21</v>
      </c>
      <c r="Y27" s="202">
        <v>4</v>
      </c>
      <c r="Z27" s="238"/>
      <c r="AA27" s="239"/>
      <c r="AB27" s="240"/>
      <c r="AC27" s="238"/>
      <c r="AD27" s="239"/>
      <c r="AE27" s="240"/>
      <c r="AF27" s="210">
        <f t="shared" si="2"/>
        <v>0</v>
      </c>
      <c r="AG27" s="209">
        <f t="shared" si="3"/>
        <v>8</v>
      </c>
      <c r="AH27" s="46"/>
      <c r="AI27" s="47"/>
    </row>
    <row r="28" spans="1:35" s="45" customFormat="1" ht="13.5" thickBot="1" x14ac:dyDescent="0.25">
      <c r="A28" s="444" t="s">
        <v>169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6"/>
      <c r="AH28" s="46"/>
      <c r="AI28" s="47"/>
    </row>
    <row r="29" spans="1:35" s="45" customFormat="1" x14ac:dyDescent="0.2">
      <c r="A29" s="98" t="s">
        <v>115</v>
      </c>
      <c r="B29" s="70"/>
      <c r="C29" s="69"/>
      <c r="D29" s="134"/>
      <c r="E29" s="70"/>
      <c r="F29" s="69"/>
      <c r="G29" s="134"/>
      <c r="H29" s="70">
        <v>2</v>
      </c>
      <c r="I29" s="69" t="s">
        <v>45</v>
      </c>
      <c r="J29" s="134">
        <v>3</v>
      </c>
      <c r="K29" s="70">
        <v>2</v>
      </c>
      <c r="L29" s="69" t="s">
        <v>45</v>
      </c>
      <c r="M29" s="134">
        <v>3</v>
      </c>
      <c r="N29" s="70">
        <v>2</v>
      </c>
      <c r="O29" s="69" t="s">
        <v>45</v>
      </c>
      <c r="P29" s="134">
        <v>3</v>
      </c>
      <c r="Q29" s="70">
        <v>2</v>
      </c>
      <c r="R29" s="69" t="s">
        <v>45</v>
      </c>
      <c r="S29" s="134">
        <v>3</v>
      </c>
      <c r="T29" s="99"/>
      <c r="U29" s="69"/>
      <c r="V29" s="244"/>
      <c r="W29" s="99"/>
      <c r="X29" s="69"/>
      <c r="Y29" s="244"/>
      <c r="Z29" s="127"/>
      <c r="AA29" s="128"/>
      <c r="AB29" s="133"/>
      <c r="AC29" s="127"/>
      <c r="AD29" s="128"/>
      <c r="AE29" s="133"/>
      <c r="AF29" s="88">
        <f t="shared" si="2"/>
        <v>120</v>
      </c>
      <c r="AG29" s="247">
        <f t="shared" si="3"/>
        <v>12</v>
      </c>
      <c r="AH29" s="46"/>
      <c r="AI29" s="47"/>
    </row>
    <row r="30" spans="1:35" s="45" customFormat="1" x14ac:dyDescent="0.2">
      <c r="A30" s="98" t="s">
        <v>117</v>
      </c>
      <c r="B30" s="70"/>
      <c r="C30" s="69"/>
      <c r="D30" s="134"/>
      <c r="E30" s="70"/>
      <c r="F30" s="69"/>
      <c r="G30" s="134"/>
      <c r="H30" s="70"/>
      <c r="I30" s="69"/>
      <c r="J30" s="134"/>
      <c r="K30" s="70">
        <v>2</v>
      </c>
      <c r="L30" s="69" t="s">
        <v>21</v>
      </c>
      <c r="M30" s="224">
        <v>2</v>
      </c>
      <c r="N30" s="70">
        <v>2</v>
      </c>
      <c r="O30" s="69" t="s">
        <v>21</v>
      </c>
      <c r="P30" s="224">
        <v>2</v>
      </c>
      <c r="Q30" s="70"/>
      <c r="R30" s="69"/>
      <c r="S30" s="134"/>
      <c r="T30" s="70"/>
      <c r="U30" s="69"/>
      <c r="V30" s="134"/>
      <c r="W30" s="70"/>
      <c r="X30" s="69"/>
      <c r="Y30" s="134"/>
      <c r="Z30" s="127"/>
      <c r="AA30" s="128"/>
      <c r="AB30" s="133"/>
      <c r="AC30" s="127"/>
      <c r="AD30" s="128"/>
      <c r="AE30" s="133"/>
      <c r="AF30" s="88">
        <f t="shared" si="2"/>
        <v>60</v>
      </c>
      <c r="AG30" s="247">
        <f t="shared" si="3"/>
        <v>4</v>
      </c>
      <c r="AH30" s="46"/>
      <c r="AI30" s="47"/>
    </row>
    <row r="31" spans="1:35" s="45" customFormat="1" x14ac:dyDescent="0.2">
      <c r="A31" s="98" t="s">
        <v>118</v>
      </c>
      <c r="B31" s="70"/>
      <c r="C31" s="69"/>
      <c r="D31" s="134"/>
      <c r="E31" s="70"/>
      <c r="F31" s="69"/>
      <c r="G31" s="134"/>
      <c r="H31" s="70"/>
      <c r="I31" s="69"/>
      <c r="J31" s="134"/>
      <c r="K31" s="70"/>
      <c r="L31" s="69"/>
      <c r="M31" s="224"/>
      <c r="N31" s="70"/>
      <c r="O31" s="69"/>
      <c r="P31" s="134"/>
      <c r="Q31" s="99">
        <v>2</v>
      </c>
      <c r="R31" s="69" t="s">
        <v>21</v>
      </c>
      <c r="S31" s="244">
        <v>2</v>
      </c>
      <c r="T31" s="99">
        <v>2</v>
      </c>
      <c r="U31" s="69" t="s">
        <v>21</v>
      </c>
      <c r="V31" s="244">
        <v>2</v>
      </c>
      <c r="W31" s="99">
        <v>2</v>
      </c>
      <c r="X31" s="69" t="s">
        <v>21</v>
      </c>
      <c r="Y31" s="244">
        <v>2</v>
      </c>
      <c r="Z31" s="127"/>
      <c r="AA31" s="128"/>
      <c r="AB31" s="133"/>
      <c r="AC31" s="127"/>
      <c r="AD31" s="128"/>
      <c r="AE31" s="133"/>
      <c r="AF31" s="88">
        <f>15*(B31+E31+H31+K31+N31+Q31+T31+W31+Z31+AC31)</f>
        <v>90</v>
      </c>
      <c r="AG31" s="247">
        <f>D31+G31+J31+M31+P31+S31+V31+Y31+AB31+AE31</f>
        <v>6</v>
      </c>
      <c r="AH31" s="46"/>
      <c r="AI31" s="47"/>
    </row>
    <row r="32" spans="1:35" s="45" customFormat="1" x14ac:dyDescent="0.2">
      <c r="A32" s="98" t="s">
        <v>119</v>
      </c>
      <c r="B32" s="70"/>
      <c r="C32" s="69"/>
      <c r="D32" s="134"/>
      <c r="E32" s="70"/>
      <c r="F32" s="69"/>
      <c r="G32" s="134"/>
      <c r="H32" s="70"/>
      <c r="I32" s="69"/>
      <c r="J32" s="134"/>
      <c r="K32" s="70"/>
      <c r="L32" s="69"/>
      <c r="M32" s="224"/>
      <c r="N32" s="70"/>
      <c r="O32" s="69"/>
      <c r="P32" s="134"/>
      <c r="Q32" s="99"/>
      <c r="R32" s="69"/>
      <c r="S32" s="244"/>
      <c r="T32" s="99">
        <v>1</v>
      </c>
      <c r="U32" s="69" t="s">
        <v>21</v>
      </c>
      <c r="V32" s="244">
        <v>1</v>
      </c>
      <c r="W32" s="99"/>
      <c r="X32" s="69"/>
      <c r="Y32" s="244"/>
      <c r="Z32" s="127"/>
      <c r="AA32" s="128"/>
      <c r="AB32" s="133"/>
      <c r="AC32" s="127"/>
      <c r="AD32" s="128"/>
      <c r="AE32" s="133"/>
      <c r="AF32" s="88">
        <f>15*(B32+E32+H32+K32+N32+Q32+T32+W32+Z32+AC32)</f>
        <v>15</v>
      </c>
      <c r="AG32" s="247">
        <f>D32+G32+J32+M32+P32+S32+V32+Y32+AB32+AE32</f>
        <v>1</v>
      </c>
      <c r="AH32" s="46"/>
      <c r="AI32" s="47"/>
    </row>
    <row r="33" spans="1:35" s="45" customFormat="1" x14ac:dyDescent="0.2">
      <c r="A33" s="98" t="s">
        <v>100</v>
      </c>
      <c r="B33" s="70">
        <v>2</v>
      </c>
      <c r="C33" s="69" t="s">
        <v>22</v>
      </c>
      <c r="D33" s="134">
        <v>0</v>
      </c>
      <c r="E33" s="70"/>
      <c r="F33" s="69"/>
      <c r="G33" s="134"/>
      <c r="H33" s="70"/>
      <c r="I33" s="69"/>
      <c r="J33" s="134"/>
      <c r="K33" s="70"/>
      <c r="L33" s="69"/>
      <c r="M33" s="224"/>
      <c r="N33" s="70"/>
      <c r="O33" s="69"/>
      <c r="P33" s="134"/>
      <c r="Q33" s="70"/>
      <c r="R33" s="69"/>
      <c r="S33" s="134"/>
      <c r="T33" s="245"/>
      <c r="U33" s="246"/>
      <c r="V33" s="134"/>
      <c r="W33" s="245">
        <v>2</v>
      </c>
      <c r="X33" s="246" t="s">
        <v>22</v>
      </c>
      <c r="Y33" s="134">
        <v>0</v>
      </c>
      <c r="Z33" s="227"/>
      <c r="AA33" s="228"/>
      <c r="AB33" s="133"/>
      <c r="AC33" s="227"/>
      <c r="AD33" s="228"/>
      <c r="AE33" s="133"/>
      <c r="AF33" s="65">
        <f>15*(B33+E33+H33+K33+N33+Q33+T33+W33+Z33+AC33)</f>
        <v>60</v>
      </c>
      <c r="AG33" s="248">
        <f>D33+G33+J33+M33+P33+S33+V33+Y33+AB33+AE33</f>
        <v>0</v>
      </c>
      <c r="AH33" s="46"/>
      <c r="AI33" s="47"/>
    </row>
    <row r="34" spans="1:35" s="45" customFormat="1" x14ac:dyDescent="0.2">
      <c r="A34" s="98" t="s">
        <v>98</v>
      </c>
      <c r="B34" s="70">
        <v>2</v>
      </c>
      <c r="C34" s="69" t="s">
        <v>45</v>
      </c>
      <c r="D34" s="134">
        <v>2</v>
      </c>
      <c r="E34" s="70"/>
      <c r="F34" s="69"/>
      <c r="G34" s="134"/>
      <c r="H34" s="70"/>
      <c r="I34" s="69"/>
      <c r="J34" s="134"/>
      <c r="K34" s="70"/>
      <c r="L34" s="69"/>
      <c r="M34" s="224"/>
      <c r="N34" s="70"/>
      <c r="O34" s="69"/>
      <c r="P34" s="134"/>
      <c r="Q34" s="70"/>
      <c r="R34" s="69"/>
      <c r="S34" s="134"/>
      <c r="T34" s="70"/>
      <c r="U34" s="69"/>
      <c r="V34" s="134"/>
      <c r="W34" s="70"/>
      <c r="X34" s="69"/>
      <c r="Y34" s="134"/>
      <c r="Z34" s="127"/>
      <c r="AA34" s="128"/>
      <c r="AB34" s="133"/>
      <c r="AC34" s="127"/>
      <c r="AD34" s="128"/>
      <c r="AE34" s="133"/>
      <c r="AF34" s="88">
        <f>15*(B34+E34+H34+K34+N34+Q34+T34+W34+Z34+AC34)</f>
        <v>30</v>
      </c>
      <c r="AG34" s="247">
        <f>D34+G34+J34+M34+P34+S34+V34+Y34+AB34+AE34</f>
        <v>2</v>
      </c>
      <c r="AH34" s="47"/>
      <c r="AI34" s="47"/>
    </row>
    <row r="35" spans="1:35" s="45" customFormat="1" x14ac:dyDescent="0.2">
      <c r="A35" s="98" t="s">
        <v>99</v>
      </c>
      <c r="B35" s="70"/>
      <c r="C35" s="69"/>
      <c r="D35" s="134"/>
      <c r="E35" s="70">
        <v>2</v>
      </c>
      <c r="F35" s="69" t="s">
        <v>45</v>
      </c>
      <c r="G35" s="134">
        <v>2</v>
      </c>
      <c r="H35" s="70"/>
      <c r="I35" s="69"/>
      <c r="J35" s="134"/>
      <c r="K35" s="70"/>
      <c r="L35" s="69"/>
      <c r="M35" s="224"/>
      <c r="N35" s="70"/>
      <c r="O35" s="69"/>
      <c r="P35" s="134"/>
      <c r="Q35" s="70"/>
      <c r="R35" s="69"/>
      <c r="S35" s="134"/>
      <c r="T35" s="70"/>
      <c r="U35" s="69"/>
      <c r="V35" s="134"/>
      <c r="W35" s="70"/>
      <c r="X35" s="69"/>
      <c r="Y35" s="134"/>
      <c r="Z35" s="127"/>
      <c r="AA35" s="128"/>
      <c r="AB35" s="133"/>
      <c r="AC35" s="127"/>
      <c r="AD35" s="128"/>
      <c r="AE35" s="133"/>
      <c r="AF35" s="88">
        <f>15*(B35+E35+H35+K35+N35+Q35+T35+W35+Z35+AC35)</f>
        <v>30</v>
      </c>
      <c r="AG35" s="247">
        <f>D35+G35+J35+M35+P35+S35+V35+Y35+AB35+AE35</f>
        <v>2</v>
      </c>
      <c r="AH35" s="47"/>
      <c r="AI35" s="47"/>
    </row>
    <row r="36" spans="1:35" s="45" customFormat="1" x14ac:dyDescent="0.2">
      <c r="A36" s="100" t="s">
        <v>101</v>
      </c>
      <c r="B36" s="70"/>
      <c r="C36" s="69"/>
      <c r="D36" s="134"/>
      <c r="E36" s="70"/>
      <c r="F36" s="69"/>
      <c r="G36" s="134"/>
      <c r="H36" s="70">
        <v>2</v>
      </c>
      <c r="I36" s="69" t="s">
        <v>15</v>
      </c>
      <c r="J36" s="134">
        <v>2</v>
      </c>
      <c r="K36" s="70"/>
      <c r="L36" s="69"/>
      <c r="M36" s="224"/>
      <c r="N36" s="70"/>
      <c r="O36" s="69"/>
      <c r="P36" s="134"/>
      <c r="Q36" s="70"/>
      <c r="R36" s="69"/>
      <c r="S36" s="134"/>
      <c r="T36" s="70"/>
      <c r="U36" s="69"/>
      <c r="V36" s="134"/>
      <c r="W36" s="70"/>
      <c r="X36" s="69"/>
      <c r="Y36" s="134"/>
      <c r="Z36" s="127"/>
      <c r="AA36" s="128"/>
      <c r="AB36" s="133"/>
      <c r="AC36" s="127"/>
      <c r="AD36" s="128"/>
      <c r="AE36" s="133"/>
      <c r="AF36" s="88">
        <f t="shared" ref="AF36:AF55" si="4">15*(B36+E36+H36+K36+N36+Q36+T36+W36+Z36+AC36)</f>
        <v>30</v>
      </c>
      <c r="AG36" s="247">
        <f t="shared" ref="AG36:AG55" si="5">D36+G36+J36+M36+P36+S36+V36+Y36+AB36+AE36</f>
        <v>2</v>
      </c>
      <c r="AH36" s="47"/>
      <c r="AI36" s="47"/>
    </row>
    <row r="37" spans="1:35" s="45" customFormat="1" x14ac:dyDescent="0.2">
      <c r="A37" s="98" t="s">
        <v>102</v>
      </c>
      <c r="B37" s="70"/>
      <c r="C37" s="69"/>
      <c r="D37" s="134"/>
      <c r="E37" s="70"/>
      <c r="F37" s="69"/>
      <c r="G37" s="134"/>
      <c r="H37" s="70">
        <v>2</v>
      </c>
      <c r="I37" s="69" t="s">
        <v>15</v>
      </c>
      <c r="J37" s="134">
        <v>3</v>
      </c>
      <c r="K37" s="70"/>
      <c r="L37" s="69"/>
      <c r="M37" s="224"/>
      <c r="N37" s="70"/>
      <c r="O37" s="69"/>
      <c r="P37" s="134"/>
      <c r="Q37" s="70"/>
      <c r="R37" s="69"/>
      <c r="S37" s="134"/>
      <c r="T37" s="70"/>
      <c r="U37" s="69"/>
      <c r="V37" s="134"/>
      <c r="W37" s="70"/>
      <c r="X37" s="69"/>
      <c r="Y37" s="134"/>
      <c r="Z37" s="127"/>
      <c r="AA37" s="128"/>
      <c r="AB37" s="133"/>
      <c r="AC37" s="127"/>
      <c r="AD37" s="128"/>
      <c r="AE37" s="133"/>
      <c r="AF37" s="88">
        <f t="shared" si="4"/>
        <v>30</v>
      </c>
      <c r="AG37" s="247">
        <f t="shared" si="5"/>
        <v>3</v>
      </c>
      <c r="AH37" s="47"/>
      <c r="AI37" s="47"/>
    </row>
    <row r="38" spans="1:35" s="45" customFormat="1" x14ac:dyDescent="0.2">
      <c r="A38" s="98" t="s">
        <v>103</v>
      </c>
      <c r="B38" s="70"/>
      <c r="C38" s="69"/>
      <c r="D38" s="134"/>
      <c r="E38" s="70"/>
      <c r="F38" s="69"/>
      <c r="G38" s="134"/>
      <c r="H38" s="70"/>
      <c r="I38" s="69"/>
      <c r="J38" s="134"/>
      <c r="K38" s="70">
        <v>2</v>
      </c>
      <c r="L38" s="69" t="s">
        <v>15</v>
      </c>
      <c r="M38" s="224">
        <v>3</v>
      </c>
      <c r="N38" s="70"/>
      <c r="O38" s="69"/>
      <c r="P38" s="134"/>
      <c r="Q38" s="70"/>
      <c r="R38" s="69"/>
      <c r="S38" s="134"/>
      <c r="T38" s="70"/>
      <c r="U38" s="69"/>
      <c r="V38" s="134"/>
      <c r="W38" s="70"/>
      <c r="X38" s="69"/>
      <c r="Y38" s="134"/>
      <c r="Z38" s="127"/>
      <c r="AA38" s="128"/>
      <c r="AB38" s="133"/>
      <c r="AC38" s="127"/>
      <c r="AD38" s="128"/>
      <c r="AE38" s="133"/>
      <c r="AF38" s="88">
        <f t="shared" si="4"/>
        <v>30</v>
      </c>
      <c r="AG38" s="247">
        <f t="shared" si="5"/>
        <v>3</v>
      </c>
      <c r="AH38" s="47"/>
      <c r="AI38" s="47"/>
    </row>
    <row r="39" spans="1:35" s="45" customFormat="1" x14ac:dyDescent="0.2">
      <c r="A39" s="98" t="s">
        <v>104</v>
      </c>
      <c r="B39" s="70"/>
      <c r="C39" s="69"/>
      <c r="D39" s="134"/>
      <c r="E39" s="70"/>
      <c r="F39" s="69"/>
      <c r="G39" s="134"/>
      <c r="H39" s="70"/>
      <c r="I39" s="69"/>
      <c r="J39" s="134"/>
      <c r="K39" s="70"/>
      <c r="L39" s="69"/>
      <c r="M39" s="224"/>
      <c r="N39" s="70">
        <v>2</v>
      </c>
      <c r="O39" s="69" t="s">
        <v>45</v>
      </c>
      <c r="P39" s="134">
        <v>2</v>
      </c>
      <c r="Q39" s="70"/>
      <c r="R39" s="69"/>
      <c r="S39" s="134"/>
      <c r="T39" s="70"/>
      <c r="U39" s="69"/>
      <c r="V39" s="134"/>
      <c r="W39" s="70"/>
      <c r="X39" s="69"/>
      <c r="Y39" s="134"/>
      <c r="Z39" s="127"/>
      <c r="AA39" s="128"/>
      <c r="AB39" s="133"/>
      <c r="AC39" s="127"/>
      <c r="AD39" s="128"/>
      <c r="AE39" s="133"/>
      <c r="AF39" s="88">
        <f t="shared" si="4"/>
        <v>30</v>
      </c>
      <c r="AG39" s="247">
        <f t="shared" si="5"/>
        <v>2</v>
      </c>
      <c r="AH39" s="47"/>
      <c r="AI39" s="47"/>
    </row>
    <row r="40" spans="1:35" s="45" customFormat="1" x14ac:dyDescent="0.2">
      <c r="A40" s="98" t="s">
        <v>105</v>
      </c>
      <c r="B40" s="70"/>
      <c r="C40" s="69"/>
      <c r="D40" s="134"/>
      <c r="E40" s="70"/>
      <c r="F40" s="69"/>
      <c r="G40" s="134"/>
      <c r="H40" s="70"/>
      <c r="I40" s="69"/>
      <c r="J40" s="134"/>
      <c r="K40" s="70"/>
      <c r="L40" s="69"/>
      <c r="M40" s="224"/>
      <c r="N40" s="70"/>
      <c r="O40" s="69"/>
      <c r="P40" s="134"/>
      <c r="Q40" s="70">
        <v>3</v>
      </c>
      <c r="R40" s="69" t="s">
        <v>15</v>
      </c>
      <c r="S40" s="134">
        <v>2</v>
      </c>
      <c r="T40" s="70"/>
      <c r="U40" s="69"/>
      <c r="V40" s="134"/>
      <c r="W40" s="70"/>
      <c r="X40" s="69"/>
      <c r="Y40" s="134"/>
      <c r="Z40" s="127"/>
      <c r="AA40" s="128"/>
      <c r="AB40" s="133"/>
      <c r="AC40" s="127"/>
      <c r="AD40" s="128"/>
      <c r="AE40" s="133"/>
      <c r="AF40" s="88">
        <f t="shared" si="4"/>
        <v>45</v>
      </c>
      <c r="AG40" s="247">
        <f t="shared" si="5"/>
        <v>2</v>
      </c>
      <c r="AH40" s="47"/>
      <c r="AI40" s="47"/>
    </row>
    <row r="41" spans="1:35" s="45" customFormat="1" x14ac:dyDescent="0.2">
      <c r="A41" s="98" t="s">
        <v>106</v>
      </c>
      <c r="B41" s="70"/>
      <c r="C41" s="69"/>
      <c r="D41" s="134"/>
      <c r="E41" s="70"/>
      <c r="F41" s="69"/>
      <c r="G41" s="134"/>
      <c r="H41" s="70"/>
      <c r="I41" s="69"/>
      <c r="J41" s="134"/>
      <c r="K41" s="70"/>
      <c r="L41" s="69"/>
      <c r="M41" s="224"/>
      <c r="N41" s="70"/>
      <c r="O41" s="69"/>
      <c r="P41" s="134"/>
      <c r="Q41" s="70"/>
      <c r="R41" s="69"/>
      <c r="S41" s="134"/>
      <c r="T41" s="70">
        <v>2</v>
      </c>
      <c r="U41" s="69" t="s">
        <v>45</v>
      </c>
      <c r="V41" s="134">
        <v>2</v>
      </c>
      <c r="W41" s="70"/>
      <c r="X41" s="69"/>
      <c r="Y41" s="134"/>
      <c r="Z41" s="127"/>
      <c r="AA41" s="128"/>
      <c r="AB41" s="133"/>
      <c r="AC41" s="127"/>
      <c r="AD41" s="128"/>
      <c r="AE41" s="133"/>
      <c r="AF41" s="88">
        <f t="shared" si="4"/>
        <v>30</v>
      </c>
      <c r="AG41" s="247">
        <f t="shared" si="5"/>
        <v>2</v>
      </c>
      <c r="AH41" s="47"/>
      <c r="AI41" s="47"/>
    </row>
    <row r="42" spans="1:35" s="45" customFormat="1" x14ac:dyDescent="0.2">
      <c r="A42" s="98" t="s">
        <v>107</v>
      </c>
      <c r="B42" s="70"/>
      <c r="C42" s="69"/>
      <c r="D42" s="134"/>
      <c r="E42" s="70"/>
      <c r="F42" s="69"/>
      <c r="G42" s="134"/>
      <c r="H42" s="70"/>
      <c r="I42" s="69"/>
      <c r="J42" s="134"/>
      <c r="K42" s="70"/>
      <c r="L42" s="69"/>
      <c r="M42" s="224"/>
      <c r="N42" s="70"/>
      <c r="O42" s="69"/>
      <c r="P42" s="134"/>
      <c r="Q42" s="70"/>
      <c r="R42" s="69"/>
      <c r="S42" s="134"/>
      <c r="T42" s="70"/>
      <c r="U42" s="69"/>
      <c r="V42" s="134"/>
      <c r="W42" s="70">
        <v>2</v>
      </c>
      <c r="X42" s="69" t="s">
        <v>45</v>
      </c>
      <c r="Y42" s="134">
        <v>2</v>
      </c>
      <c r="Z42" s="127"/>
      <c r="AA42" s="128"/>
      <c r="AB42" s="133"/>
      <c r="AC42" s="127"/>
      <c r="AD42" s="128"/>
      <c r="AE42" s="133"/>
      <c r="AF42" s="88">
        <f t="shared" si="4"/>
        <v>30</v>
      </c>
      <c r="AG42" s="247">
        <f t="shared" si="5"/>
        <v>2</v>
      </c>
      <c r="AH42" s="47"/>
      <c r="AI42" s="47"/>
    </row>
    <row r="43" spans="1:35" s="45" customFormat="1" x14ac:dyDescent="0.2">
      <c r="A43" s="98" t="s">
        <v>108</v>
      </c>
      <c r="B43" s="70"/>
      <c r="C43" s="69"/>
      <c r="D43" s="134"/>
      <c r="E43" s="70"/>
      <c r="F43" s="69"/>
      <c r="G43" s="134"/>
      <c r="H43" s="70"/>
      <c r="I43" s="69"/>
      <c r="J43" s="134"/>
      <c r="K43" s="70"/>
      <c r="L43" s="69"/>
      <c r="M43" s="224"/>
      <c r="N43" s="70"/>
      <c r="O43" s="69"/>
      <c r="P43" s="134"/>
      <c r="Q43" s="70"/>
      <c r="R43" s="69"/>
      <c r="S43" s="134"/>
      <c r="T43" s="70">
        <v>2</v>
      </c>
      <c r="U43" s="69" t="s">
        <v>45</v>
      </c>
      <c r="V43" s="134">
        <v>3</v>
      </c>
      <c r="W43" s="70"/>
      <c r="X43" s="69"/>
      <c r="Y43" s="134"/>
      <c r="Z43" s="127"/>
      <c r="AA43" s="128"/>
      <c r="AB43" s="133"/>
      <c r="AC43" s="127"/>
      <c r="AD43" s="128"/>
      <c r="AE43" s="133"/>
      <c r="AF43" s="88">
        <f t="shared" si="4"/>
        <v>30</v>
      </c>
      <c r="AG43" s="247">
        <f t="shared" si="5"/>
        <v>3</v>
      </c>
      <c r="AH43" s="47"/>
      <c r="AI43" s="47"/>
    </row>
    <row r="44" spans="1:35" s="52" customFormat="1" ht="13.5" thickBot="1" x14ac:dyDescent="0.25">
      <c r="A44" s="98" t="s">
        <v>109</v>
      </c>
      <c r="B44" s="70"/>
      <c r="C44" s="69"/>
      <c r="D44" s="134"/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70"/>
      <c r="R44" s="69"/>
      <c r="S44" s="134"/>
      <c r="T44" s="70">
        <v>2</v>
      </c>
      <c r="U44" s="69" t="s">
        <v>45</v>
      </c>
      <c r="V44" s="134">
        <v>2</v>
      </c>
      <c r="W44" s="70"/>
      <c r="X44" s="69"/>
      <c r="Y44" s="134"/>
      <c r="Z44" s="127"/>
      <c r="AA44" s="128"/>
      <c r="AB44" s="133"/>
      <c r="AC44" s="127"/>
      <c r="AD44" s="128"/>
      <c r="AE44" s="133"/>
      <c r="AF44" s="88">
        <f t="shared" si="4"/>
        <v>30</v>
      </c>
      <c r="AG44" s="247">
        <f t="shared" si="5"/>
        <v>2</v>
      </c>
      <c r="AH44" s="45"/>
      <c r="AI44" s="45"/>
    </row>
    <row r="45" spans="1:35" s="52" customFormat="1" ht="13.5" thickBot="1" x14ac:dyDescent="0.25">
      <c r="A45" s="487" t="s">
        <v>171</v>
      </c>
      <c r="B45" s="461" t="s">
        <v>1</v>
      </c>
      <c r="C45" s="462"/>
      <c r="D45" s="463"/>
      <c r="E45" s="464" t="s">
        <v>2</v>
      </c>
      <c r="F45" s="465"/>
      <c r="G45" s="466"/>
      <c r="H45" s="461" t="s">
        <v>3</v>
      </c>
      <c r="I45" s="462"/>
      <c r="J45" s="463"/>
      <c r="K45" s="461" t="s">
        <v>4</v>
      </c>
      <c r="L45" s="462"/>
      <c r="M45" s="463"/>
      <c r="N45" s="461" t="s">
        <v>5</v>
      </c>
      <c r="O45" s="462"/>
      <c r="P45" s="463"/>
      <c r="Q45" s="461" t="s">
        <v>6</v>
      </c>
      <c r="R45" s="462"/>
      <c r="S45" s="463"/>
      <c r="T45" s="461" t="s">
        <v>7</v>
      </c>
      <c r="U45" s="462"/>
      <c r="V45" s="463"/>
      <c r="W45" s="461" t="s">
        <v>8</v>
      </c>
      <c r="X45" s="462"/>
      <c r="Y45" s="463"/>
      <c r="Z45" s="467" t="s">
        <v>9</v>
      </c>
      <c r="AA45" s="468"/>
      <c r="AB45" s="469"/>
      <c r="AC45" s="467" t="s">
        <v>10</v>
      </c>
      <c r="AD45" s="468"/>
      <c r="AE45" s="469"/>
      <c r="AF45" s="116" t="s">
        <v>11</v>
      </c>
      <c r="AG45" s="116" t="s">
        <v>12</v>
      </c>
      <c r="AH45" s="45"/>
      <c r="AI45" s="45"/>
    </row>
    <row r="46" spans="1:35" s="52" customFormat="1" x14ac:dyDescent="0.2">
      <c r="A46" s="488"/>
      <c r="B46" s="296" t="s">
        <v>11</v>
      </c>
      <c r="C46" s="297"/>
      <c r="D46" s="298" t="s">
        <v>12</v>
      </c>
      <c r="E46" s="299" t="s">
        <v>11</v>
      </c>
      <c r="F46" s="300"/>
      <c r="G46" s="298" t="s">
        <v>12</v>
      </c>
      <c r="H46" s="299" t="s">
        <v>11</v>
      </c>
      <c r="I46" s="300"/>
      <c r="J46" s="298" t="s">
        <v>12</v>
      </c>
      <c r="K46" s="299" t="s">
        <v>11</v>
      </c>
      <c r="L46" s="300"/>
      <c r="M46" s="298" t="s">
        <v>12</v>
      </c>
      <c r="N46" s="299" t="s">
        <v>11</v>
      </c>
      <c r="O46" s="300"/>
      <c r="P46" s="298" t="s">
        <v>12</v>
      </c>
      <c r="Q46" s="299" t="s">
        <v>11</v>
      </c>
      <c r="R46" s="300"/>
      <c r="S46" s="298" t="s">
        <v>12</v>
      </c>
      <c r="T46" s="111" t="s">
        <v>11</v>
      </c>
      <c r="U46" s="112"/>
      <c r="V46" s="110" t="s">
        <v>12</v>
      </c>
      <c r="W46" s="111" t="s">
        <v>11</v>
      </c>
      <c r="X46" s="112"/>
      <c r="Y46" s="110" t="s">
        <v>12</v>
      </c>
      <c r="Z46" s="301" t="s">
        <v>11</v>
      </c>
      <c r="AA46" s="302"/>
      <c r="AB46" s="303" t="s">
        <v>12</v>
      </c>
      <c r="AC46" s="301" t="s">
        <v>11</v>
      </c>
      <c r="AD46" s="302"/>
      <c r="AE46" s="303" t="s">
        <v>12</v>
      </c>
      <c r="AF46" s="304"/>
      <c r="AG46" s="304"/>
      <c r="AH46" s="45"/>
      <c r="AI46" s="45"/>
    </row>
    <row r="47" spans="1:35" s="45" customFormat="1" x14ac:dyDescent="0.2">
      <c r="A47" s="98" t="s">
        <v>111</v>
      </c>
      <c r="B47" s="70"/>
      <c r="C47" s="69"/>
      <c r="D47" s="134"/>
      <c r="E47" s="70"/>
      <c r="F47" s="69"/>
      <c r="G47" s="134"/>
      <c r="H47" s="70"/>
      <c r="I47" s="69"/>
      <c r="J47" s="134"/>
      <c r="K47" s="70"/>
      <c r="L47" s="69"/>
      <c r="M47" s="224"/>
      <c r="N47" s="70"/>
      <c r="O47" s="69"/>
      <c r="P47" s="134"/>
      <c r="Q47" s="70"/>
      <c r="R47" s="69"/>
      <c r="S47" s="134"/>
      <c r="T47" s="70">
        <v>2</v>
      </c>
      <c r="U47" s="69" t="s">
        <v>21</v>
      </c>
      <c r="V47" s="134">
        <v>2</v>
      </c>
      <c r="W47" s="70"/>
      <c r="X47" s="69"/>
      <c r="Y47" s="134"/>
      <c r="Z47" s="127"/>
      <c r="AA47" s="128"/>
      <c r="AB47" s="133"/>
      <c r="AC47" s="127"/>
      <c r="AD47" s="128"/>
      <c r="AE47" s="133"/>
      <c r="AF47" s="65">
        <f t="shared" ref="AF47:AF50" si="6">15*(B47+E47+H47+K47+N47+Q47+T47+W47+Z47+AC47)</f>
        <v>30</v>
      </c>
      <c r="AG47" s="248">
        <f t="shared" ref="AG47:AG50" si="7">D47+G47+J47+M47+P47+S47+V47+Y47+AB47+AE47</f>
        <v>2</v>
      </c>
    </row>
    <row r="48" spans="1:35" s="45" customFormat="1" x14ac:dyDescent="0.2">
      <c r="A48" s="98" t="s">
        <v>112</v>
      </c>
      <c r="B48" s="70"/>
      <c r="C48" s="69"/>
      <c r="D48" s="134"/>
      <c r="E48" s="70"/>
      <c r="F48" s="69"/>
      <c r="G48" s="134"/>
      <c r="H48" s="70"/>
      <c r="I48" s="69"/>
      <c r="J48" s="134"/>
      <c r="K48" s="70"/>
      <c r="L48" s="69"/>
      <c r="M48" s="224"/>
      <c r="N48" s="70"/>
      <c r="O48" s="69"/>
      <c r="P48" s="134"/>
      <c r="Q48" s="70"/>
      <c r="R48" s="69"/>
      <c r="S48" s="134"/>
      <c r="T48" s="70">
        <v>2</v>
      </c>
      <c r="U48" s="69" t="s">
        <v>45</v>
      </c>
      <c r="V48" s="134">
        <v>2</v>
      </c>
      <c r="W48" s="70"/>
      <c r="X48" s="69"/>
      <c r="Y48" s="134"/>
      <c r="Z48" s="127"/>
      <c r="AA48" s="128"/>
      <c r="AB48" s="133"/>
      <c r="AC48" s="127"/>
      <c r="AD48" s="128"/>
      <c r="AE48" s="133"/>
      <c r="AF48" s="65">
        <f t="shared" si="6"/>
        <v>30</v>
      </c>
      <c r="AG48" s="248">
        <f t="shared" si="7"/>
        <v>2</v>
      </c>
    </row>
    <row r="49" spans="1:33" s="45" customFormat="1" x14ac:dyDescent="0.2">
      <c r="A49" s="98" t="s">
        <v>113</v>
      </c>
      <c r="B49" s="70"/>
      <c r="C49" s="69"/>
      <c r="D49" s="134"/>
      <c r="E49" s="70"/>
      <c r="F49" s="69"/>
      <c r="G49" s="134"/>
      <c r="H49" s="70"/>
      <c r="I49" s="69"/>
      <c r="J49" s="134"/>
      <c r="K49" s="70">
        <v>2</v>
      </c>
      <c r="L49" s="69" t="s">
        <v>21</v>
      </c>
      <c r="M49" s="224">
        <v>2</v>
      </c>
      <c r="N49" s="70"/>
      <c r="O49" s="69"/>
      <c r="P49" s="134"/>
      <c r="Q49" s="70"/>
      <c r="R49" s="69"/>
      <c r="S49" s="134"/>
      <c r="T49" s="70"/>
      <c r="U49" s="69"/>
      <c r="V49" s="134"/>
      <c r="W49" s="70"/>
      <c r="X49" s="69"/>
      <c r="Y49" s="134"/>
      <c r="Z49" s="127"/>
      <c r="AA49" s="128"/>
      <c r="AB49" s="133"/>
      <c r="AC49" s="127"/>
      <c r="AD49" s="128"/>
      <c r="AE49" s="133"/>
      <c r="AF49" s="65">
        <f t="shared" si="6"/>
        <v>30</v>
      </c>
      <c r="AG49" s="248">
        <f t="shared" si="7"/>
        <v>2</v>
      </c>
    </row>
    <row r="50" spans="1:33" s="45" customFormat="1" ht="13.5" thickBot="1" x14ac:dyDescent="0.25">
      <c r="A50" s="98" t="s">
        <v>114</v>
      </c>
      <c r="B50" s="70"/>
      <c r="C50" s="69"/>
      <c r="D50" s="134"/>
      <c r="E50" s="70"/>
      <c r="F50" s="69"/>
      <c r="G50" s="134"/>
      <c r="H50" s="70"/>
      <c r="I50" s="69"/>
      <c r="J50" s="134"/>
      <c r="K50" s="70"/>
      <c r="L50" s="69"/>
      <c r="M50" s="224"/>
      <c r="N50" s="70">
        <v>2</v>
      </c>
      <c r="O50" s="69" t="s">
        <v>45</v>
      </c>
      <c r="P50" s="134">
        <v>2</v>
      </c>
      <c r="Q50" s="70"/>
      <c r="R50" s="69"/>
      <c r="S50" s="134"/>
      <c r="T50" s="70"/>
      <c r="U50" s="69"/>
      <c r="V50" s="134"/>
      <c r="W50" s="70"/>
      <c r="X50" s="69"/>
      <c r="Y50" s="134"/>
      <c r="Z50" s="127"/>
      <c r="AA50" s="128"/>
      <c r="AB50" s="133"/>
      <c r="AC50" s="127"/>
      <c r="AD50" s="128"/>
      <c r="AE50" s="133"/>
      <c r="AF50" s="65">
        <f t="shared" si="6"/>
        <v>30</v>
      </c>
      <c r="AG50" s="248">
        <f t="shared" si="7"/>
        <v>2</v>
      </c>
    </row>
    <row r="51" spans="1:33" s="45" customFormat="1" ht="13.5" thickBot="1" x14ac:dyDescent="0.25">
      <c r="A51" s="458" t="s">
        <v>170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</row>
    <row r="52" spans="1:33" s="45" customFormat="1" x14ac:dyDescent="0.2">
      <c r="A52" s="98" t="s">
        <v>110</v>
      </c>
      <c r="B52" s="70"/>
      <c r="C52" s="69"/>
      <c r="D52" s="134"/>
      <c r="E52" s="70"/>
      <c r="F52" s="69"/>
      <c r="G52" s="134"/>
      <c r="H52" s="70"/>
      <c r="I52" s="69"/>
      <c r="J52" s="134"/>
      <c r="K52" s="70"/>
      <c r="L52" s="69"/>
      <c r="M52" s="224"/>
      <c r="N52" s="70"/>
      <c r="O52" s="69"/>
      <c r="P52" s="134"/>
      <c r="Q52" s="70"/>
      <c r="R52" s="69"/>
      <c r="S52" s="134"/>
      <c r="T52" s="70"/>
      <c r="U52" s="69"/>
      <c r="V52" s="134"/>
      <c r="W52" s="70"/>
      <c r="X52" s="135"/>
      <c r="Y52" s="136"/>
      <c r="Z52" s="7">
        <v>2</v>
      </c>
      <c r="AA52" s="10" t="s">
        <v>45</v>
      </c>
      <c r="AB52" s="4">
        <v>2</v>
      </c>
      <c r="AC52" s="7"/>
      <c r="AD52" s="11"/>
      <c r="AE52" s="4"/>
      <c r="AF52" s="88">
        <f t="shared" si="4"/>
        <v>30</v>
      </c>
      <c r="AG52" s="247">
        <f t="shared" si="5"/>
        <v>2</v>
      </c>
    </row>
    <row r="53" spans="1:33" s="45" customFormat="1" x14ac:dyDescent="0.2">
      <c r="A53" s="98" t="s">
        <v>116</v>
      </c>
      <c r="B53" s="70"/>
      <c r="C53" s="69"/>
      <c r="D53" s="134"/>
      <c r="E53" s="70"/>
      <c r="F53" s="69"/>
      <c r="G53" s="134"/>
      <c r="H53" s="70"/>
      <c r="I53" s="69"/>
      <c r="J53" s="134"/>
      <c r="K53" s="70"/>
      <c r="L53" s="69"/>
      <c r="M53" s="224"/>
      <c r="N53" s="70"/>
      <c r="O53" s="69"/>
      <c r="P53" s="134"/>
      <c r="Q53" s="70"/>
      <c r="R53" s="69"/>
      <c r="S53" s="134"/>
      <c r="T53" s="70"/>
      <c r="U53" s="69"/>
      <c r="V53" s="134"/>
      <c r="W53" s="70"/>
      <c r="X53" s="135"/>
      <c r="Y53" s="136"/>
      <c r="Z53" s="7">
        <v>2</v>
      </c>
      <c r="AA53" s="10" t="s">
        <v>45</v>
      </c>
      <c r="AB53" s="4">
        <v>2</v>
      </c>
      <c r="AC53" s="7">
        <v>2</v>
      </c>
      <c r="AD53" s="10" t="s">
        <v>45</v>
      </c>
      <c r="AE53" s="4">
        <v>2</v>
      </c>
      <c r="AF53" s="88">
        <f t="shared" si="4"/>
        <v>60</v>
      </c>
      <c r="AG53" s="247">
        <f t="shared" si="5"/>
        <v>4</v>
      </c>
    </row>
    <row r="54" spans="1:33" s="45" customFormat="1" x14ac:dyDescent="0.2">
      <c r="A54" s="137" t="s">
        <v>23</v>
      </c>
      <c r="B54" s="70"/>
      <c r="C54" s="69"/>
      <c r="D54" s="134"/>
      <c r="E54" s="70"/>
      <c r="F54" s="69"/>
      <c r="G54" s="134"/>
      <c r="H54" s="70"/>
      <c r="I54" s="69"/>
      <c r="J54" s="134"/>
      <c r="K54" s="70"/>
      <c r="L54" s="69"/>
      <c r="M54" s="224"/>
      <c r="N54" s="70"/>
      <c r="O54" s="69"/>
      <c r="P54" s="134"/>
      <c r="Q54" s="70"/>
      <c r="R54" s="69"/>
      <c r="S54" s="134"/>
      <c r="T54" s="70"/>
      <c r="U54" s="69"/>
      <c r="V54" s="134"/>
      <c r="W54" s="70"/>
      <c r="X54" s="69"/>
      <c r="Y54" s="83"/>
      <c r="Z54" s="9"/>
      <c r="AA54" s="8"/>
      <c r="AB54" s="4">
        <v>20</v>
      </c>
      <c r="AC54" s="7"/>
      <c r="AD54" s="8"/>
      <c r="AE54" s="4">
        <v>20</v>
      </c>
      <c r="AF54" s="88">
        <f t="shared" si="4"/>
        <v>0</v>
      </c>
      <c r="AG54" s="247">
        <f t="shared" si="5"/>
        <v>40</v>
      </c>
    </row>
    <row r="55" spans="1:33" s="45" customFormat="1" ht="13.5" thickBot="1" x14ac:dyDescent="0.25">
      <c r="A55" s="138" t="s">
        <v>24</v>
      </c>
      <c r="B55" s="139"/>
      <c r="C55" s="140"/>
      <c r="D55" s="225"/>
      <c r="E55" s="139"/>
      <c r="F55" s="140"/>
      <c r="G55" s="225"/>
      <c r="H55" s="139"/>
      <c r="I55" s="140"/>
      <c r="J55" s="225"/>
      <c r="K55" s="139"/>
      <c r="L55" s="140"/>
      <c r="M55" s="226"/>
      <c r="N55" s="139"/>
      <c r="O55" s="140"/>
      <c r="P55" s="225"/>
      <c r="Q55" s="139"/>
      <c r="R55" s="140"/>
      <c r="S55" s="225"/>
      <c r="T55" s="139"/>
      <c r="U55" s="140"/>
      <c r="V55" s="225"/>
      <c r="W55" s="139"/>
      <c r="X55" s="140"/>
      <c r="Y55" s="141"/>
      <c r="Z55" s="12"/>
      <c r="AA55" s="13"/>
      <c r="AB55" s="14">
        <v>2</v>
      </c>
      <c r="AC55" s="12"/>
      <c r="AD55" s="13"/>
      <c r="AE55" s="14">
        <v>2</v>
      </c>
      <c r="AF55" s="142">
        <f t="shared" si="4"/>
        <v>0</v>
      </c>
      <c r="AG55" s="249">
        <f t="shared" si="5"/>
        <v>4</v>
      </c>
    </row>
    <row r="56" spans="1:33" s="45" customFormat="1" ht="13.5" thickBot="1" x14ac:dyDescent="0.25">
      <c r="A56" s="101" t="s">
        <v>25</v>
      </c>
      <c r="B56" s="102">
        <f>SUM(B6:B55)</f>
        <v>26</v>
      </c>
      <c r="C56" s="103"/>
      <c r="D56" s="17">
        <f>SUM(D6:D55)</f>
        <v>31</v>
      </c>
      <c r="E56" s="104">
        <f>SUM(E6:E55)</f>
        <v>22</v>
      </c>
      <c r="F56" s="144"/>
      <c r="G56" s="56">
        <f>SUM(G6:G55)</f>
        <v>33</v>
      </c>
      <c r="H56" s="104">
        <f>SUM(H6:H55)</f>
        <v>24</v>
      </c>
      <c r="I56" s="144"/>
      <c r="J56" s="55">
        <f>SUM(J6:J55)</f>
        <v>32</v>
      </c>
      <c r="K56" s="104">
        <f>SUM(K6:K55)</f>
        <v>26</v>
      </c>
      <c r="L56" s="144"/>
      <c r="M56" s="55">
        <f>SUM(M6:M55)</f>
        <v>34</v>
      </c>
      <c r="N56" s="104">
        <f>SUM(N6:N55)</f>
        <v>29</v>
      </c>
      <c r="O56" s="144"/>
      <c r="P56" s="55">
        <f>SUM(P6:P55)</f>
        <v>34</v>
      </c>
      <c r="Q56" s="104">
        <f>SUM(Q6:Q55)</f>
        <v>27</v>
      </c>
      <c r="R56" s="144"/>
      <c r="S56" s="55">
        <f>SUM(S6:S55)</f>
        <v>33</v>
      </c>
      <c r="T56" s="18">
        <f>SUM(T6:T55)</f>
        <v>17</v>
      </c>
      <c r="U56" s="57"/>
      <c r="V56" s="55">
        <f>SUM(V6:V55)</f>
        <v>33</v>
      </c>
      <c r="W56" s="18">
        <f>SUM(W6:W55)</f>
        <v>10</v>
      </c>
      <c r="X56" s="57"/>
      <c r="Y56" s="55">
        <f>SUM(Y6:Y55)</f>
        <v>26</v>
      </c>
      <c r="Z56" s="18">
        <f>SUM(Z6:Z55)</f>
        <v>4</v>
      </c>
      <c r="AA56" s="57"/>
      <c r="AB56" s="55">
        <f>SUM(AB6:AB55)</f>
        <v>26</v>
      </c>
      <c r="AC56" s="18">
        <f>SUM(AC6:AC55)</f>
        <v>2</v>
      </c>
      <c r="AD56" s="57"/>
      <c r="AE56" s="55">
        <f>SUM(AE6:AE55)</f>
        <v>24</v>
      </c>
      <c r="AF56" s="19">
        <f>SUM(AF6:AF55)</f>
        <v>2805</v>
      </c>
      <c r="AG56" s="20">
        <f>SUM(AG6:AG55)-AG48-AG49-AG50</f>
        <v>300</v>
      </c>
    </row>
    <row r="60" spans="1:33" s="45" customFormat="1" x14ac:dyDescent="0.2"/>
    <row r="61" spans="1:33" s="45" customFormat="1" x14ac:dyDescent="0.2"/>
    <row r="62" spans="1:33" s="45" customFormat="1" x14ac:dyDescent="0.2"/>
    <row r="63" spans="1:33" s="45" customFormat="1" x14ac:dyDescent="0.2"/>
  </sheetData>
  <sheetProtection algorithmName="SHA-512" hashValue="ku5+p9u9WLwV3HreCHRK2J9/cDlZMlmSbsAg12iib7aK1/eQ6NVP9wT6/+hOyoFrk/hpL3kZuI7mel18vsx/eg==" saltValue="wL66THpUdfMCB/KH6TMp0w==" spinCount="100000" sheet="1" objects="1" scenarios="1"/>
  <mergeCells count="29">
    <mergeCell ref="A4:A5"/>
    <mergeCell ref="B4:D4"/>
    <mergeCell ref="E4:G4"/>
    <mergeCell ref="H4:J4"/>
    <mergeCell ref="K4:M4"/>
    <mergeCell ref="AF4:AF5"/>
    <mergeCell ref="AG4:AG5"/>
    <mergeCell ref="N4:P4"/>
    <mergeCell ref="Q4:S4"/>
    <mergeCell ref="T4:V4"/>
    <mergeCell ref="W4:Y4"/>
    <mergeCell ref="Z4:AB4"/>
    <mergeCell ref="AC4:AE4"/>
    <mergeCell ref="A51:AG51"/>
    <mergeCell ref="A1:AG1"/>
    <mergeCell ref="A2:AG2"/>
    <mergeCell ref="A28:AG28"/>
    <mergeCell ref="A45:A46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3:AG3"/>
  </mergeCells>
  <printOptions horizontalCentered="1"/>
  <pageMargins left="0.16" right="0.22" top="0.75" bottom="0.75" header="0.3" footer="0.3"/>
  <pageSetup paperSize="9" scale="73" orientation="portrait" verticalDpi="0" r:id="rId1"/>
  <headerFooter>
    <oddHeader>&amp;COsztatlan zenetanár szak mintatantervei - Fagott-tanár szakirány</oddHeader>
    <firstHeader>&amp;COsztatlan zenetanár szak mintatantervei - Fagott-tanár szakirány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57"/>
  <sheetViews>
    <sheetView workbookViewId="0">
      <selection sqref="A1:AG1"/>
    </sheetView>
  </sheetViews>
  <sheetFormatPr defaultRowHeight="12.75" x14ac:dyDescent="0.2"/>
  <cols>
    <col min="1" max="1" width="38.140625" style="48" customWidth="1"/>
    <col min="2" max="3" width="3.85546875" style="49" customWidth="1"/>
    <col min="4" max="4" width="3.85546875" style="436" customWidth="1"/>
    <col min="5" max="6" width="3.85546875" style="49" customWidth="1"/>
    <col min="7" max="7" width="3.85546875" style="436" customWidth="1"/>
    <col min="8" max="9" width="3.85546875" style="49" customWidth="1"/>
    <col min="10" max="10" width="3.85546875" style="436" customWidth="1"/>
    <col min="11" max="12" width="3.85546875" style="49" customWidth="1"/>
    <col min="13" max="13" width="3.85546875" style="436" customWidth="1"/>
    <col min="14" max="15" width="3.85546875" style="49" customWidth="1"/>
    <col min="16" max="16" width="3.85546875" style="436" customWidth="1"/>
    <col min="17" max="18" width="3.85546875" style="49" customWidth="1"/>
    <col min="19" max="19" width="3.85546875" style="436" customWidth="1"/>
    <col min="20" max="20" width="4.42578125" style="49" customWidth="1"/>
    <col min="21" max="21" width="3.85546875" style="49" customWidth="1"/>
    <col min="22" max="22" width="3.85546875" style="436" customWidth="1"/>
    <col min="23" max="24" width="3.85546875" style="49" customWidth="1"/>
    <col min="25" max="25" width="3.85546875" style="436" customWidth="1"/>
    <col min="26" max="27" width="3.85546875" style="49" customWidth="1"/>
    <col min="28" max="28" width="3.85546875" style="436" customWidth="1"/>
    <col min="29" max="30" width="3.85546875" style="49" customWidth="1"/>
    <col min="31" max="31" width="3.85546875" style="436" customWidth="1"/>
    <col min="32" max="32" width="5" style="51" bestFit="1" customWidth="1"/>
    <col min="33" max="33" width="4" style="440" customWidth="1"/>
    <col min="34" max="247" width="9.140625" style="45"/>
    <col min="248" max="248" width="31.7109375" style="45" bestFit="1" customWidth="1"/>
    <col min="249" max="266" width="3.85546875" style="45" customWidth="1"/>
    <col min="267" max="267" width="6.7109375" style="45" customWidth="1"/>
    <col min="268" max="278" width="3.85546875" style="45" customWidth="1"/>
    <col min="279" max="279" width="5" style="45" bestFit="1" customWidth="1"/>
    <col min="280" max="280" width="4" style="45" customWidth="1"/>
    <col min="281" max="282" width="4" style="45" bestFit="1" customWidth="1"/>
    <col min="283" max="283" width="4.42578125" style="45" customWidth="1"/>
    <col min="284" max="288" width="4" style="45" customWidth="1"/>
    <col min="289" max="289" width="50.5703125" style="45" bestFit="1" customWidth="1"/>
    <col min="290" max="503" width="9.140625" style="45"/>
    <col min="504" max="504" width="31.7109375" style="45" bestFit="1" customWidth="1"/>
    <col min="505" max="522" width="3.85546875" style="45" customWidth="1"/>
    <col min="523" max="523" width="6.7109375" style="45" customWidth="1"/>
    <col min="524" max="534" width="3.85546875" style="45" customWidth="1"/>
    <col min="535" max="535" width="5" style="45" bestFit="1" customWidth="1"/>
    <col min="536" max="536" width="4" style="45" customWidth="1"/>
    <col min="537" max="538" width="4" style="45" bestFit="1" customWidth="1"/>
    <col min="539" max="539" width="4.42578125" style="45" customWidth="1"/>
    <col min="540" max="544" width="4" style="45" customWidth="1"/>
    <col min="545" max="545" width="50.5703125" style="45" bestFit="1" customWidth="1"/>
    <col min="546" max="759" width="9.140625" style="45"/>
    <col min="760" max="760" width="31.7109375" style="45" bestFit="1" customWidth="1"/>
    <col min="761" max="778" width="3.85546875" style="45" customWidth="1"/>
    <col min="779" max="779" width="6.7109375" style="45" customWidth="1"/>
    <col min="780" max="790" width="3.85546875" style="45" customWidth="1"/>
    <col min="791" max="791" width="5" style="45" bestFit="1" customWidth="1"/>
    <col min="792" max="792" width="4" style="45" customWidth="1"/>
    <col min="793" max="794" width="4" style="45" bestFit="1" customWidth="1"/>
    <col min="795" max="795" width="4.42578125" style="45" customWidth="1"/>
    <col min="796" max="800" width="4" style="45" customWidth="1"/>
    <col min="801" max="801" width="50.5703125" style="45" bestFit="1" customWidth="1"/>
    <col min="802" max="1015" width="9.140625" style="45"/>
    <col min="1016" max="1016" width="31.7109375" style="45" bestFit="1" customWidth="1"/>
    <col min="1017" max="1034" width="3.85546875" style="45" customWidth="1"/>
    <col min="1035" max="1035" width="6.7109375" style="45" customWidth="1"/>
    <col min="1036" max="1046" width="3.85546875" style="45" customWidth="1"/>
    <col min="1047" max="1047" width="5" style="45" bestFit="1" customWidth="1"/>
    <col min="1048" max="1048" width="4" style="45" customWidth="1"/>
    <col min="1049" max="1050" width="4" style="45" bestFit="1" customWidth="1"/>
    <col min="1051" max="1051" width="4.42578125" style="45" customWidth="1"/>
    <col min="1052" max="1056" width="4" style="45" customWidth="1"/>
    <col min="1057" max="1057" width="50.5703125" style="45" bestFit="1" customWidth="1"/>
    <col min="1058" max="1271" width="9.140625" style="45"/>
    <col min="1272" max="1272" width="31.7109375" style="45" bestFit="1" customWidth="1"/>
    <col min="1273" max="1290" width="3.85546875" style="45" customWidth="1"/>
    <col min="1291" max="1291" width="6.7109375" style="45" customWidth="1"/>
    <col min="1292" max="1302" width="3.85546875" style="45" customWidth="1"/>
    <col min="1303" max="1303" width="5" style="45" bestFit="1" customWidth="1"/>
    <col min="1304" max="1304" width="4" style="45" customWidth="1"/>
    <col min="1305" max="1306" width="4" style="45" bestFit="1" customWidth="1"/>
    <col min="1307" max="1307" width="4.42578125" style="45" customWidth="1"/>
    <col min="1308" max="1312" width="4" style="45" customWidth="1"/>
    <col min="1313" max="1313" width="50.5703125" style="45" bestFit="1" customWidth="1"/>
    <col min="1314" max="1527" width="9.140625" style="45"/>
    <col min="1528" max="1528" width="31.7109375" style="45" bestFit="1" customWidth="1"/>
    <col min="1529" max="1546" width="3.85546875" style="45" customWidth="1"/>
    <col min="1547" max="1547" width="6.7109375" style="45" customWidth="1"/>
    <col min="1548" max="1558" width="3.85546875" style="45" customWidth="1"/>
    <col min="1559" max="1559" width="5" style="45" bestFit="1" customWidth="1"/>
    <col min="1560" max="1560" width="4" style="45" customWidth="1"/>
    <col min="1561" max="1562" width="4" style="45" bestFit="1" customWidth="1"/>
    <col min="1563" max="1563" width="4.42578125" style="45" customWidth="1"/>
    <col min="1564" max="1568" width="4" style="45" customWidth="1"/>
    <col min="1569" max="1569" width="50.5703125" style="45" bestFit="1" customWidth="1"/>
    <col min="1570" max="1783" width="9.140625" style="45"/>
    <col min="1784" max="1784" width="31.7109375" style="45" bestFit="1" customWidth="1"/>
    <col min="1785" max="1802" width="3.85546875" style="45" customWidth="1"/>
    <col min="1803" max="1803" width="6.7109375" style="45" customWidth="1"/>
    <col min="1804" max="1814" width="3.85546875" style="45" customWidth="1"/>
    <col min="1815" max="1815" width="5" style="45" bestFit="1" customWidth="1"/>
    <col min="1816" max="1816" width="4" style="45" customWidth="1"/>
    <col min="1817" max="1818" width="4" style="45" bestFit="1" customWidth="1"/>
    <col min="1819" max="1819" width="4.42578125" style="45" customWidth="1"/>
    <col min="1820" max="1824" width="4" style="45" customWidth="1"/>
    <col min="1825" max="1825" width="50.5703125" style="45" bestFit="1" customWidth="1"/>
    <col min="1826" max="2039" width="9.140625" style="45"/>
    <col min="2040" max="2040" width="31.7109375" style="45" bestFit="1" customWidth="1"/>
    <col min="2041" max="2058" width="3.85546875" style="45" customWidth="1"/>
    <col min="2059" max="2059" width="6.7109375" style="45" customWidth="1"/>
    <col min="2060" max="2070" width="3.85546875" style="45" customWidth="1"/>
    <col min="2071" max="2071" width="5" style="45" bestFit="1" customWidth="1"/>
    <col min="2072" max="2072" width="4" style="45" customWidth="1"/>
    <col min="2073" max="2074" width="4" style="45" bestFit="1" customWidth="1"/>
    <col min="2075" max="2075" width="4.42578125" style="45" customWidth="1"/>
    <col min="2076" max="2080" width="4" style="45" customWidth="1"/>
    <col min="2081" max="2081" width="50.5703125" style="45" bestFit="1" customWidth="1"/>
    <col min="2082" max="2295" width="9.140625" style="45"/>
    <col min="2296" max="2296" width="31.7109375" style="45" bestFit="1" customWidth="1"/>
    <col min="2297" max="2314" width="3.85546875" style="45" customWidth="1"/>
    <col min="2315" max="2315" width="6.7109375" style="45" customWidth="1"/>
    <col min="2316" max="2326" width="3.85546875" style="45" customWidth="1"/>
    <col min="2327" max="2327" width="5" style="45" bestFit="1" customWidth="1"/>
    <col min="2328" max="2328" width="4" style="45" customWidth="1"/>
    <col min="2329" max="2330" width="4" style="45" bestFit="1" customWidth="1"/>
    <col min="2331" max="2331" width="4.42578125" style="45" customWidth="1"/>
    <col min="2332" max="2336" width="4" style="45" customWidth="1"/>
    <col min="2337" max="2337" width="50.5703125" style="45" bestFit="1" customWidth="1"/>
    <col min="2338" max="2551" width="9.140625" style="45"/>
    <col min="2552" max="2552" width="31.7109375" style="45" bestFit="1" customWidth="1"/>
    <col min="2553" max="2570" width="3.85546875" style="45" customWidth="1"/>
    <col min="2571" max="2571" width="6.7109375" style="45" customWidth="1"/>
    <col min="2572" max="2582" width="3.85546875" style="45" customWidth="1"/>
    <col min="2583" max="2583" width="5" style="45" bestFit="1" customWidth="1"/>
    <col min="2584" max="2584" width="4" style="45" customWidth="1"/>
    <col min="2585" max="2586" width="4" style="45" bestFit="1" customWidth="1"/>
    <col min="2587" max="2587" width="4.42578125" style="45" customWidth="1"/>
    <col min="2588" max="2592" width="4" style="45" customWidth="1"/>
    <col min="2593" max="2593" width="50.5703125" style="45" bestFit="1" customWidth="1"/>
    <col min="2594" max="2807" width="9.140625" style="45"/>
    <col min="2808" max="2808" width="31.7109375" style="45" bestFit="1" customWidth="1"/>
    <col min="2809" max="2826" width="3.85546875" style="45" customWidth="1"/>
    <col min="2827" max="2827" width="6.7109375" style="45" customWidth="1"/>
    <col min="2828" max="2838" width="3.85546875" style="45" customWidth="1"/>
    <col min="2839" max="2839" width="5" style="45" bestFit="1" customWidth="1"/>
    <col min="2840" max="2840" width="4" style="45" customWidth="1"/>
    <col min="2841" max="2842" width="4" style="45" bestFit="1" customWidth="1"/>
    <col min="2843" max="2843" width="4.42578125" style="45" customWidth="1"/>
    <col min="2844" max="2848" width="4" style="45" customWidth="1"/>
    <col min="2849" max="2849" width="50.5703125" style="45" bestFit="1" customWidth="1"/>
    <col min="2850" max="3063" width="9.140625" style="45"/>
    <col min="3064" max="3064" width="31.7109375" style="45" bestFit="1" customWidth="1"/>
    <col min="3065" max="3082" width="3.85546875" style="45" customWidth="1"/>
    <col min="3083" max="3083" width="6.7109375" style="45" customWidth="1"/>
    <col min="3084" max="3094" width="3.85546875" style="45" customWidth="1"/>
    <col min="3095" max="3095" width="5" style="45" bestFit="1" customWidth="1"/>
    <col min="3096" max="3096" width="4" style="45" customWidth="1"/>
    <col min="3097" max="3098" width="4" style="45" bestFit="1" customWidth="1"/>
    <col min="3099" max="3099" width="4.42578125" style="45" customWidth="1"/>
    <col min="3100" max="3104" width="4" style="45" customWidth="1"/>
    <col min="3105" max="3105" width="50.5703125" style="45" bestFit="1" customWidth="1"/>
    <col min="3106" max="3319" width="9.140625" style="45"/>
    <col min="3320" max="3320" width="31.7109375" style="45" bestFit="1" customWidth="1"/>
    <col min="3321" max="3338" width="3.85546875" style="45" customWidth="1"/>
    <col min="3339" max="3339" width="6.7109375" style="45" customWidth="1"/>
    <col min="3340" max="3350" width="3.85546875" style="45" customWidth="1"/>
    <col min="3351" max="3351" width="5" style="45" bestFit="1" customWidth="1"/>
    <col min="3352" max="3352" width="4" style="45" customWidth="1"/>
    <col min="3353" max="3354" width="4" style="45" bestFit="1" customWidth="1"/>
    <col min="3355" max="3355" width="4.42578125" style="45" customWidth="1"/>
    <col min="3356" max="3360" width="4" style="45" customWidth="1"/>
    <col min="3361" max="3361" width="50.5703125" style="45" bestFit="1" customWidth="1"/>
    <col min="3362" max="3575" width="9.140625" style="45"/>
    <col min="3576" max="3576" width="31.7109375" style="45" bestFit="1" customWidth="1"/>
    <col min="3577" max="3594" width="3.85546875" style="45" customWidth="1"/>
    <col min="3595" max="3595" width="6.7109375" style="45" customWidth="1"/>
    <col min="3596" max="3606" width="3.85546875" style="45" customWidth="1"/>
    <col min="3607" max="3607" width="5" style="45" bestFit="1" customWidth="1"/>
    <col min="3608" max="3608" width="4" style="45" customWidth="1"/>
    <col min="3609" max="3610" width="4" style="45" bestFit="1" customWidth="1"/>
    <col min="3611" max="3611" width="4.42578125" style="45" customWidth="1"/>
    <col min="3612" max="3616" width="4" style="45" customWidth="1"/>
    <col min="3617" max="3617" width="50.5703125" style="45" bestFit="1" customWidth="1"/>
    <col min="3618" max="3831" width="9.140625" style="45"/>
    <col min="3832" max="3832" width="31.7109375" style="45" bestFit="1" customWidth="1"/>
    <col min="3833" max="3850" width="3.85546875" style="45" customWidth="1"/>
    <col min="3851" max="3851" width="6.7109375" style="45" customWidth="1"/>
    <col min="3852" max="3862" width="3.85546875" style="45" customWidth="1"/>
    <col min="3863" max="3863" width="5" style="45" bestFit="1" customWidth="1"/>
    <col min="3864" max="3864" width="4" style="45" customWidth="1"/>
    <col min="3865" max="3866" width="4" style="45" bestFit="1" customWidth="1"/>
    <col min="3867" max="3867" width="4.42578125" style="45" customWidth="1"/>
    <col min="3868" max="3872" width="4" style="45" customWidth="1"/>
    <col min="3873" max="3873" width="50.5703125" style="45" bestFit="1" customWidth="1"/>
    <col min="3874" max="4087" width="9.140625" style="45"/>
    <col min="4088" max="4088" width="31.7109375" style="45" bestFit="1" customWidth="1"/>
    <col min="4089" max="4106" width="3.85546875" style="45" customWidth="1"/>
    <col min="4107" max="4107" width="6.7109375" style="45" customWidth="1"/>
    <col min="4108" max="4118" width="3.85546875" style="45" customWidth="1"/>
    <col min="4119" max="4119" width="5" style="45" bestFit="1" customWidth="1"/>
    <col min="4120" max="4120" width="4" style="45" customWidth="1"/>
    <col min="4121" max="4122" width="4" style="45" bestFit="1" customWidth="1"/>
    <col min="4123" max="4123" width="4.42578125" style="45" customWidth="1"/>
    <col min="4124" max="4128" width="4" style="45" customWidth="1"/>
    <col min="4129" max="4129" width="50.5703125" style="45" bestFit="1" customWidth="1"/>
    <col min="4130" max="4343" width="9.140625" style="45"/>
    <col min="4344" max="4344" width="31.7109375" style="45" bestFit="1" customWidth="1"/>
    <col min="4345" max="4362" width="3.85546875" style="45" customWidth="1"/>
    <col min="4363" max="4363" width="6.7109375" style="45" customWidth="1"/>
    <col min="4364" max="4374" width="3.85546875" style="45" customWidth="1"/>
    <col min="4375" max="4375" width="5" style="45" bestFit="1" customWidth="1"/>
    <col min="4376" max="4376" width="4" style="45" customWidth="1"/>
    <col min="4377" max="4378" width="4" style="45" bestFit="1" customWidth="1"/>
    <col min="4379" max="4379" width="4.42578125" style="45" customWidth="1"/>
    <col min="4380" max="4384" width="4" style="45" customWidth="1"/>
    <col min="4385" max="4385" width="50.5703125" style="45" bestFit="1" customWidth="1"/>
    <col min="4386" max="4599" width="9.140625" style="45"/>
    <col min="4600" max="4600" width="31.7109375" style="45" bestFit="1" customWidth="1"/>
    <col min="4601" max="4618" width="3.85546875" style="45" customWidth="1"/>
    <col min="4619" max="4619" width="6.7109375" style="45" customWidth="1"/>
    <col min="4620" max="4630" width="3.85546875" style="45" customWidth="1"/>
    <col min="4631" max="4631" width="5" style="45" bestFit="1" customWidth="1"/>
    <col min="4632" max="4632" width="4" style="45" customWidth="1"/>
    <col min="4633" max="4634" width="4" style="45" bestFit="1" customWidth="1"/>
    <col min="4635" max="4635" width="4.42578125" style="45" customWidth="1"/>
    <col min="4636" max="4640" width="4" style="45" customWidth="1"/>
    <col min="4641" max="4641" width="50.5703125" style="45" bestFit="1" customWidth="1"/>
    <col min="4642" max="4855" width="9.140625" style="45"/>
    <col min="4856" max="4856" width="31.7109375" style="45" bestFit="1" customWidth="1"/>
    <col min="4857" max="4874" width="3.85546875" style="45" customWidth="1"/>
    <col min="4875" max="4875" width="6.7109375" style="45" customWidth="1"/>
    <col min="4876" max="4886" width="3.85546875" style="45" customWidth="1"/>
    <col min="4887" max="4887" width="5" style="45" bestFit="1" customWidth="1"/>
    <col min="4888" max="4888" width="4" style="45" customWidth="1"/>
    <col min="4889" max="4890" width="4" style="45" bestFit="1" customWidth="1"/>
    <col min="4891" max="4891" width="4.42578125" style="45" customWidth="1"/>
    <col min="4892" max="4896" width="4" style="45" customWidth="1"/>
    <col min="4897" max="4897" width="50.5703125" style="45" bestFit="1" customWidth="1"/>
    <col min="4898" max="5111" width="9.140625" style="45"/>
    <col min="5112" max="5112" width="31.7109375" style="45" bestFit="1" customWidth="1"/>
    <col min="5113" max="5130" width="3.85546875" style="45" customWidth="1"/>
    <col min="5131" max="5131" width="6.7109375" style="45" customWidth="1"/>
    <col min="5132" max="5142" width="3.85546875" style="45" customWidth="1"/>
    <col min="5143" max="5143" width="5" style="45" bestFit="1" customWidth="1"/>
    <col min="5144" max="5144" width="4" style="45" customWidth="1"/>
    <col min="5145" max="5146" width="4" style="45" bestFit="1" customWidth="1"/>
    <col min="5147" max="5147" width="4.42578125" style="45" customWidth="1"/>
    <col min="5148" max="5152" width="4" style="45" customWidth="1"/>
    <col min="5153" max="5153" width="50.5703125" style="45" bestFit="1" customWidth="1"/>
    <col min="5154" max="5367" width="9.140625" style="45"/>
    <col min="5368" max="5368" width="31.7109375" style="45" bestFit="1" customWidth="1"/>
    <col min="5369" max="5386" width="3.85546875" style="45" customWidth="1"/>
    <col min="5387" max="5387" width="6.7109375" style="45" customWidth="1"/>
    <col min="5388" max="5398" width="3.85546875" style="45" customWidth="1"/>
    <col min="5399" max="5399" width="5" style="45" bestFit="1" customWidth="1"/>
    <col min="5400" max="5400" width="4" style="45" customWidth="1"/>
    <col min="5401" max="5402" width="4" style="45" bestFit="1" customWidth="1"/>
    <col min="5403" max="5403" width="4.42578125" style="45" customWidth="1"/>
    <col min="5404" max="5408" width="4" style="45" customWidth="1"/>
    <col min="5409" max="5409" width="50.5703125" style="45" bestFit="1" customWidth="1"/>
    <col min="5410" max="5623" width="9.140625" style="45"/>
    <col min="5624" max="5624" width="31.7109375" style="45" bestFit="1" customWidth="1"/>
    <col min="5625" max="5642" width="3.85546875" style="45" customWidth="1"/>
    <col min="5643" max="5643" width="6.7109375" style="45" customWidth="1"/>
    <col min="5644" max="5654" width="3.85546875" style="45" customWidth="1"/>
    <col min="5655" max="5655" width="5" style="45" bestFit="1" customWidth="1"/>
    <col min="5656" max="5656" width="4" style="45" customWidth="1"/>
    <col min="5657" max="5658" width="4" style="45" bestFit="1" customWidth="1"/>
    <col min="5659" max="5659" width="4.42578125" style="45" customWidth="1"/>
    <col min="5660" max="5664" width="4" style="45" customWidth="1"/>
    <col min="5665" max="5665" width="50.5703125" style="45" bestFit="1" customWidth="1"/>
    <col min="5666" max="5879" width="9.140625" style="45"/>
    <col min="5880" max="5880" width="31.7109375" style="45" bestFit="1" customWidth="1"/>
    <col min="5881" max="5898" width="3.85546875" style="45" customWidth="1"/>
    <col min="5899" max="5899" width="6.7109375" style="45" customWidth="1"/>
    <col min="5900" max="5910" width="3.85546875" style="45" customWidth="1"/>
    <col min="5911" max="5911" width="5" style="45" bestFit="1" customWidth="1"/>
    <col min="5912" max="5912" width="4" style="45" customWidth="1"/>
    <col min="5913" max="5914" width="4" style="45" bestFit="1" customWidth="1"/>
    <col min="5915" max="5915" width="4.42578125" style="45" customWidth="1"/>
    <col min="5916" max="5920" width="4" style="45" customWidth="1"/>
    <col min="5921" max="5921" width="50.5703125" style="45" bestFit="1" customWidth="1"/>
    <col min="5922" max="6135" width="9.140625" style="45"/>
    <col min="6136" max="6136" width="31.7109375" style="45" bestFit="1" customWidth="1"/>
    <col min="6137" max="6154" width="3.85546875" style="45" customWidth="1"/>
    <col min="6155" max="6155" width="6.7109375" style="45" customWidth="1"/>
    <col min="6156" max="6166" width="3.85546875" style="45" customWidth="1"/>
    <col min="6167" max="6167" width="5" style="45" bestFit="1" customWidth="1"/>
    <col min="6168" max="6168" width="4" style="45" customWidth="1"/>
    <col min="6169" max="6170" width="4" style="45" bestFit="1" customWidth="1"/>
    <col min="6171" max="6171" width="4.42578125" style="45" customWidth="1"/>
    <col min="6172" max="6176" width="4" style="45" customWidth="1"/>
    <col min="6177" max="6177" width="50.5703125" style="45" bestFit="1" customWidth="1"/>
    <col min="6178" max="6391" width="9.140625" style="45"/>
    <col min="6392" max="6392" width="31.7109375" style="45" bestFit="1" customWidth="1"/>
    <col min="6393" max="6410" width="3.85546875" style="45" customWidth="1"/>
    <col min="6411" max="6411" width="6.7109375" style="45" customWidth="1"/>
    <col min="6412" max="6422" width="3.85546875" style="45" customWidth="1"/>
    <col min="6423" max="6423" width="5" style="45" bestFit="1" customWidth="1"/>
    <col min="6424" max="6424" width="4" style="45" customWidth="1"/>
    <col min="6425" max="6426" width="4" style="45" bestFit="1" customWidth="1"/>
    <col min="6427" max="6427" width="4.42578125" style="45" customWidth="1"/>
    <col min="6428" max="6432" width="4" style="45" customWidth="1"/>
    <col min="6433" max="6433" width="50.5703125" style="45" bestFit="1" customWidth="1"/>
    <col min="6434" max="6647" width="9.140625" style="45"/>
    <col min="6648" max="6648" width="31.7109375" style="45" bestFit="1" customWidth="1"/>
    <col min="6649" max="6666" width="3.85546875" style="45" customWidth="1"/>
    <col min="6667" max="6667" width="6.7109375" style="45" customWidth="1"/>
    <col min="6668" max="6678" width="3.85546875" style="45" customWidth="1"/>
    <col min="6679" max="6679" width="5" style="45" bestFit="1" customWidth="1"/>
    <col min="6680" max="6680" width="4" style="45" customWidth="1"/>
    <col min="6681" max="6682" width="4" style="45" bestFit="1" customWidth="1"/>
    <col min="6683" max="6683" width="4.42578125" style="45" customWidth="1"/>
    <col min="6684" max="6688" width="4" style="45" customWidth="1"/>
    <col min="6689" max="6689" width="50.5703125" style="45" bestFit="1" customWidth="1"/>
    <col min="6690" max="6903" width="9.140625" style="45"/>
    <col min="6904" max="6904" width="31.7109375" style="45" bestFit="1" customWidth="1"/>
    <col min="6905" max="6922" width="3.85546875" style="45" customWidth="1"/>
    <col min="6923" max="6923" width="6.7109375" style="45" customWidth="1"/>
    <col min="6924" max="6934" width="3.85546875" style="45" customWidth="1"/>
    <col min="6935" max="6935" width="5" style="45" bestFit="1" customWidth="1"/>
    <col min="6936" max="6936" width="4" style="45" customWidth="1"/>
    <col min="6937" max="6938" width="4" style="45" bestFit="1" customWidth="1"/>
    <col min="6939" max="6939" width="4.42578125" style="45" customWidth="1"/>
    <col min="6940" max="6944" width="4" style="45" customWidth="1"/>
    <col min="6945" max="6945" width="50.5703125" style="45" bestFit="1" customWidth="1"/>
    <col min="6946" max="7159" width="9.140625" style="45"/>
    <col min="7160" max="7160" width="31.7109375" style="45" bestFit="1" customWidth="1"/>
    <col min="7161" max="7178" width="3.85546875" style="45" customWidth="1"/>
    <col min="7179" max="7179" width="6.7109375" style="45" customWidth="1"/>
    <col min="7180" max="7190" width="3.85546875" style="45" customWidth="1"/>
    <col min="7191" max="7191" width="5" style="45" bestFit="1" customWidth="1"/>
    <col min="7192" max="7192" width="4" style="45" customWidth="1"/>
    <col min="7193" max="7194" width="4" style="45" bestFit="1" customWidth="1"/>
    <col min="7195" max="7195" width="4.42578125" style="45" customWidth="1"/>
    <col min="7196" max="7200" width="4" style="45" customWidth="1"/>
    <col min="7201" max="7201" width="50.5703125" style="45" bestFit="1" customWidth="1"/>
    <col min="7202" max="7415" width="9.140625" style="45"/>
    <col min="7416" max="7416" width="31.7109375" style="45" bestFit="1" customWidth="1"/>
    <col min="7417" max="7434" width="3.85546875" style="45" customWidth="1"/>
    <col min="7435" max="7435" width="6.7109375" style="45" customWidth="1"/>
    <col min="7436" max="7446" width="3.85546875" style="45" customWidth="1"/>
    <col min="7447" max="7447" width="5" style="45" bestFit="1" customWidth="1"/>
    <col min="7448" max="7448" width="4" style="45" customWidth="1"/>
    <col min="7449" max="7450" width="4" style="45" bestFit="1" customWidth="1"/>
    <col min="7451" max="7451" width="4.42578125" style="45" customWidth="1"/>
    <col min="7452" max="7456" width="4" style="45" customWidth="1"/>
    <col min="7457" max="7457" width="50.5703125" style="45" bestFit="1" customWidth="1"/>
    <col min="7458" max="7671" width="9.140625" style="45"/>
    <col min="7672" max="7672" width="31.7109375" style="45" bestFit="1" customWidth="1"/>
    <col min="7673" max="7690" width="3.85546875" style="45" customWidth="1"/>
    <col min="7691" max="7691" width="6.7109375" style="45" customWidth="1"/>
    <col min="7692" max="7702" width="3.85546875" style="45" customWidth="1"/>
    <col min="7703" max="7703" width="5" style="45" bestFit="1" customWidth="1"/>
    <col min="7704" max="7704" width="4" style="45" customWidth="1"/>
    <col min="7705" max="7706" width="4" style="45" bestFit="1" customWidth="1"/>
    <col min="7707" max="7707" width="4.42578125" style="45" customWidth="1"/>
    <col min="7708" max="7712" width="4" style="45" customWidth="1"/>
    <col min="7713" max="7713" width="50.5703125" style="45" bestFit="1" customWidth="1"/>
    <col min="7714" max="7927" width="9.140625" style="45"/>
    <col min="7928" max="7928" width="31.7109375" style="45" bestFit="1" customWidth="1"/>
    <col min="7929" max="7946" width="3.85546875" style="45" customWidth="1"/>
    <col min="7947" max="7947" width="6.7109375" style="45" customWidth="1"/>
    <col min="7948" max="7958" width="3.85546875" style="45" customWidth="1"/>
    <col min="7959" max="7959" width="5" style="45" bestFit="1" customWidth="1"/>
    <col min="7960" max="7960" width="4" style="45" customWidth="1"/>
    <col min="7961" max="7962" width="4" style="45" bestFit="1" customWidth="1"/>
    <col min="7963" max="7963" width="4.42578125" style="45" customWidth="1"/>
    <col min="7964" max="7968" width="4" style="45" customWidth="1"/>
    <col min="7969" max="7969" width="50.5703125" style="45" bestFit="1" customWidth="1"/>
    <col min="7970" max="8183" width="9.140625" style="45"/>
    <col min="8184" max="8184" width="31.7109375" style="45" bestFit="1" customWidth="1"/>
    <col min="8185" max="8202" width="3.85546875" style="45" customWidth="1"/>
    <col min="8203" max="8203" width="6.7109375" style="45" customWidth="1"/>
    <col min="8204" max="8214" width="3.85546875" style="45" customWidth="1"/>
    <col min="8215" max="8215" width="5" style="45" bestFit="1" customWidth="1"/>
    <col min="8216" max="8216" width="4" style="45" customWidth="1"/>
    <col min="8217" max="8218" width="4" style="45" bestFit="1" customWidth="1"/>
    <col min="8219" max="8219" width="4.42578125" style="45" customWidth="1"/>
    <col min="8220" max="8224" width="4" style="45" customWidth="1"/>
    <col min="8225" max="8225" width="50.5703125" style="45" bestFit="1" customWidth="1"/>
    <col min="8226" max="8439" width="9.140625" style="45"/>
    <col min="8440" max="8440" width="31.7109375" style="45" bestFit="1" customWidth="1"/>
    <col min="8441" max="8458" width="3.85546875" style="45" customWidth="1"/>
    <col min="8459" max="8459" width="6.7109375" style="45" customWidth="1"/>
    <col min="8460" max="8470" width="3.85546875" style="45" customWidth="1"/>
    <col min="8471" max="8471" width="5" style="45" bestFit="1" customWidth="1"/>
    <col min="8472" max="8472" width="4" style="45" customWidth="1"/>
    <col min="8473" max="8474" width="4" style="45" bestFit="1" customWidth="1"/>
    <col min="8475" max="8475" width="4.42578125" style="45" customWidth="1"/>
    <col min="8476" max="8480" width="4" style="45" customWidth="1"/>
    <col min="8481" max="8481" width="50.5703125" style="45" bestFit="1" customWidth="1"/>
    <col min="8482" max="8695" width="9.140625" style="45"/>
    <col min="8696" max="8696" width="31.7109375" style="45" bestFit="1" customWidth="1"/>
    <col min="8697" max="8714" width="3.85546875" style="45" customWidth="1"/>
    <col min="8715" max="8715" width="6.7109375" style="45" customWidth="1"/>
    <col min="8716" max="8726" width="3.85546875" style="45" customWidth="1"/>
    <col min="8727" max="8727" width="5" style="45" bestFit="1" customWidth="1"/>
    <col min="8728" max="8728" width="4" style="45" customWidth="1"/>
    <col min="8729" max="8730" width="4" style="45" bestFit="1" customWidth="1"/>
    <col min="8731" max="8731" width="4.42578125" style="45" customWidth="1"/>
    <col min="8732" max="8736" width="4" style="45" customWidth="1"/>
    <col min="8737" max="8737" width="50.5703125" style="45" bestFit="1" customWidth="1"/>
    <col min="8738" max="8951" width="9.140625" style="45"/>
    <col min="8952" max="8952" width="31.7109375" style="45" bestFit="1" customWidth="1"/>
    <col min="8953" max="8970" width="3.85546875" style="45" customWidth="1"/>
    <col min="8971" max="8971" width="6.7109375" style="45" customWidth="1"/>
    <col min="8972" max="8982" width="3.85546875" style="45" customWidth="1"/>
    <col min="8983" max="8983" width="5" style="45" bestFit="1" customWidth="1"/>
    <col min="8984" max="8984" width="4" style="45" customWidth="1"/>
    <col min="8985" max="8986" width="4" style="45" bestFit="1" customWidth="1"/>
    <col min="8987" max="8987" width="4.42578125" style="45" customWidth="1"/>
    <col min="8988" max="8992" width="4" style="45" customWidth="1"/>
    <col min="8993" max="8993" width="50.5703125" style="45" bestFit="1" customWidth="1"/>
    <col min="8994" max="9207" width="9.140625" style="45"/>
    <col min="9208" max="9208" width="31.7109375" style="45" bestFit="1" customWidth="1"/>
    <col min="9209" max="9226" width="3.85546875" style="45" customWidth="1"/>
    <col min="9227" max="9227" width="6.7109375" style="45" customWidth="1"/>
    <col min="9228" max="9238" width="3.85546875" style="45" customWidth="1"/>
    <col min="9239" max="9239" width="5" style="45" bestFit="1" customWidth="1"/>
    <col min="9240" max="9240" width="4" style="45" customWidth="1"/>
    <col min="9241" max="9242" width="4" style="45" bestFit="1" customWidth="1"/>
    <col min="9243" max="9243" width="4.42578125" style="45" customWidth="1"/>
    <col min="9244" max="9248" width="4" style="45" customWidth="1"/>
    <col min="9249" max="9249" width="50.5703125" style="45" bestFit="1" customWidth="1"/>
    <col min="9250" max="9463" width="9.140625" style="45"/>
    <col min="9464" max="9464" width="31.7109375" style="45" bestFit="1" customWidth="1"/>
    <col min="9465" max="9482" width="3.85546875" style="45" customWidth="1"/>
    <col min="9483" max="9483" width="6.7109375" style="45" customWidth="1"/>
    <col min="9484" max="9494" width="3.85546875" style="45" customWidth="1"/>
    <col min="9495" max="9495" width="5" style="45" bestFit="1" customWidth="1"/>
    <col min="9496" max="9496" width="4" style="45" customWidth="1"/>
    <col min="9497" max="9498" width="4" style="45" bestFit="1" customWidth="1"/>
    <col min="9499" max="9499" width="4.42578125" style="45" customWidth="1"/>
    <col min="9500" max="9504" width="4" style="45" customWidth="1"/>
    <col min="9505" max="9505" width="50.5703125" style="45" bestFit="1" customWidth="1"/>
    <col min="9506" max="9719" width="9.140625" style="45"/>
    <col min="9720" max="9720" width="31.7109375" style="45" bestFit="1" customWidth="1"/>
    <col min="9721" max="9738" width="3.85546875" style="45" customWidth="1"/>
    <col min="9739" max="9739" width="6.7109375" style="45" customWidth="1"/>
    <col min="9740" max="9750" width="3.85546875" style="45" customWidth="1"/>
    <col min="9751" max="9751" width="5" style="45" bestFit="1" customWidth="1"/>
    <col min="9752" max="9752" width="4" style="45" customWidth="1"/>
    <col min="9753" max="9754" width="4" style="45" bestFit="1" customWidth="1"/>
    <col min="9755" max="9755" width="4.42578125" style="45" customWidth="1"/>
    <col min="9756" max="9760" width="4" style="45" customWidth="1"/>
    <col min="9761" max="9761" width="50.5703125" style="45" bestFit="1" customWidth="1"/>
    <col min="9762" max="9975" width="9.140625" style="45"/>
    <col min="9976" max="9976" width="31.7109375" style="45" bestFit="1" customWidth="1"/>
    <col min="9977" max="9994" width="3.85546875" style="45" customWidth="1"/>
    <col min="9995" max="9995" width="6.7109375" style="45" customWidth="1"/>
    <col min="9996" max="10006" width="3.85546875" style="45" customWidth="1"/>
    <col min="10007" max="10007" width="5" style="45" bestFit="1" customWidth="1"/>
    <col min="10008" max="10008" width="4" style="45" customWidth="1"/>
    <col min="10009" max="10010" width="4" style="45" bestFit="1" customWidth="1"/>
    <col min="10011" max="10011" width="4.42578125" style="45" customWidth="1"/>
    <col min="10012" max="10016" width="4" style="45" customWidth="1"/>
    <col min="10017" max="10017" width="50.5703125" style="45" bestFit="1" customWidth="1"/>
    <col min="10018" max="10231" width="9.140625" style="45"/>
    <col min="10232" max="10232" width="31.7109375" style="45" bestFit="1" customWidth="1"/>
    <col min="10233" max="10250" width="3.85546875" style="45" customWidth="1"/>
    <col min="10251" max="10251" width="6.7109375" style="45" customWidth="1"/>
    <col min="10252" max="10262" width="3.85546875" style="45" customWidth="1"/>
    <col min="10263" max="10263" width="5" style="45" bestFit="1" customWidth="1"/>
    <col min="10264" max="10264" width="4" style="45" customWidth="1"/>
    <col min="10265" max="10266" width="4" style="45" bestFit="1" customWidth="1"/>
    <col min="10267" max="10267" width="4.42578125" style="45" customWidth="1"/>
    <col min="10268" max="10272" width="4" style="45" customWidth="1"/>
    <col min="10273" max="10273" width="50.5703125" style="45" bestFit="1" customWidth="1"/>
    <col min="10274" max="10487" width="9.140625" style="45"/>
    <col min="10488" max="10488" width="31.7109375" style="45" bestFit="1" customWidth="1"/>
    <col min="10489" max="10506" width="3.85546875" style="45" customWidth="1"/>
    <col min="10507" max="10507" width="6.7109375" style="45" customWidth="1"/>
    <col min="10508" max="10518" width="3.85546875" style="45" customWidth="1"/>
    <col min="10519" max="10519" width="5" style="45" bestFit="1" customWidth="1"/>
    <col min="10520" max="10520" width="4" style="45" customWidth="1"/>
    <col min="10521" max="10522" width="4" style="45" bestFit="1" customWidth="1"/>
    <col min="10523" max="10523" width="4.42578125" style="45" customWidth="1"/>
    <col min="10524" max="10528" width="4" style="45" customWidth="1"/>
    <col min="10529" max="10529" width="50.5703125" style="45" bestFit="1" customWidth="1"/>
    <col min="10530" max="10743" width="9.140625" style="45"/>
    <col min="10744" max="10744" width="31.7109375" style="45" bestFit="1" customWidth="1"/>
    <col min="10745" max="10762" width="3.85546875" style="45" customWidth="1"/>
    <col min="10763" max="10763" width="6.7109375" style="45" customWidth="1"/>
    <col min="10764" max="10774" width="3.85546875" style="45" customWidth="1"/>
    <col min="10775" max="10775" width="5" style="45" bestFit="1" customWidth="1"/>
    <col min="10776" max="10776" width="4" style="45" customWidth="1"/>
    <col min="10777" max="10778" width="4" style="45" bestFit="1" customWidth="1"/>
    <col min="10779" max="10779" width="4.42578125" style="45" customWidth="1"/>
    <col min="10780" max="10784" width="4" style="45" customWidth="1"/>
    <col min="10785" max="10785" width="50.5703125" style="45" bestFit="1" customWidth="1"/>
    <col min="10786" max="10999" width="9.140625" style="45"/>
    <col min="11000" max="11000" width="31.7109375" style="45" bestFit="1" customWidth="1"/>
    <col min="11001" max="11018" width="3.85546875" style="45" customWidth="1"/>
    <col min="11019" max="11019" width="6.7109375" style="45" customWidth="1"/>
    <col min="11020" max="11030" width="3.85546875" style="45" customWidth="1"/>
    <col min="11031" max="11031" width="5" style="45" bestFit="1" customWidth="1"/>
    <col min="11032" max="11032" width="4" style="45" customWidth="1"/>
    <col min="11033" max="11034" width="4" style="45" bestFit="1" customWidth="1"/>
    <col min="11035" max="11035" width="4.42578125" style="45" customWidth="1"/>
    <col min="11036" max="11040" width="4" style="45" customWidth="1"/>
    <col min="11041" max="11041" width="50.5703125" style="45" bestFit="1" customWidth="1"/>
    <col min="11042" max="11255" width="9.140625" style="45"/>
    <col min="11256" max="11256" width="31.7109375" style="45" bestFit="1" customWidth="1"/>
    <col min="11257" max="11274" width="3.85546875" style="45" customWidth="1"/>
    <col min="11275" max="11275" width="6.7109375" style="45" customWidth="1"/>
    <col min="11276" max="11286" width="3.85546875" style="45" customWidth="1"/>
    <col min="11287" max="11287" width="5" style="45" bestFit="1" customWidth="1"/>
    <col min="11288" max="11288" width="4" style="45" customWidth="1"/>
    <col min="11289" max="11290" width="4" style="45" bestFit="1" customWidth="1"/>
    <col min="11291" max="11291" width="4.42578125" style="45" customWidth="1"/>
    <col min="11292" max="11296" width="4" style="45" customWidth="1"/>
    <col min="11297" max="11297" width="50.5703125" style="45" bestFit="1" customWidth="1"/>
    <col min="11298" max="11511" width="9.140625" style="45"/>
    <col min="11512" max="11512" width="31.7109375" style="45" bestFit="1" customWidth="1"/>
    <col min="11513" max="11530" width="3.85546875" style="45" customWidth="1"/>
    <col min="11531" max="11531" width="6.7109375" style="45" customWidth="1"/>
    <col min="11532" max="11542" width="3.85546875" style="45" customWidth="1"/>
    <col min="11543" max="11543" width="5" style="45" bestFit="1" customWidth="1"/>
    <col min="11544" max="11544" width="4" style="45" customWidth="1"/>
    <col min="11545" max="11546" width="4" style="45" bestFit="1" customWidth="1"/>
    <col min="11547" max="11547" width="4.42578125" style="45" customWidth="1"/>
    <col min="11548" max="11552" width="4" style="45" customWidth="1"/>
    <col min="11553" max="11553" width="50.5703125" style="45" bestFit="1" customWidth="1"/>
    <col min="11554" max="11767" width="9.140625" style="45"/>
    <col min="11768" max="11768" width="31.7109375" style="45" bestFit="1" customWidth="1"/>
    <col min="11769" max="11786" width="3.85546875" style="45" customWidth="1"/>
    <col min="11787" max="11787" width="6.7109375" style="45" customWidth="1"/>
    <col min="11788" max="11798" width="3.85546875" style="45" customWidth="1"/>
    <col min="11799" max="11799" width="5" style="45" bestFit="1" customWidth="1"/>
    <col min="11800" max="11800" width="4" style="45" customWidth="1"/>
    <col min="11801" max="11802" width="4" style="45" bestFit="1" customWidth="1"/>
    <col min="11803" max="11803" width="4.42578125" style="45" customWidth="1"/>
    <col min="11804" max="11808" width="4" style="45" customWidth="1"/>
    <col min="11809" max="11809" width="50.5703125" style="45" bestFit="1" customWidth="1"/>
    <col min="11810" max="12023" width="9.140625" style="45"/>
    <col min="12024" max="12024" width="31.7109375" style="45" bestFit="1" customWidth="1"/>
    <col min="12025" max="12042" width="3.85546875" style="45" customWidth="1"/>
    <col min="12043" max="12043" width="6.7109375" style="45" customWidth="1"/>
    <col min="12044" max="12054" width="3.85546875" style="45" customWidth="1"/>
    <col min="12055" max="12055" width="5" style="45" bestFit="1" customWidth="1"/>
    <col min="12056" max="12056" width="4" style="45" customWidth="1"/>
    <col min="12057" max="12058" width="4" style="45" bestFit="1" customWidth="1"/>
    <col min="12059" max="12059" width="4.42578125" style="45" customWidth="1"/>
    <col min="12060" max="12064" width="4" style="45" customWidth="1"/>
    <col min="12065" max="12065" width="50.5703125" style="45" bestFit="1" customWidth="1"/>
    <col min="12066" max="12279" width="9.140625" style="45"/>
    <col min="12280" max="12280" width="31.7109375" style="45" bestFit="1" customWidth="1"/>
    <col min="12281" max="12298" width="3.85546875" style="45" customWidth="1"/>
    <col min="12299" max="12299" width="6.7109375" style="45" customWidth="1"/>
    <col min="12300" max="12310" width="3.85546875" style="45" customWidth="1"/>
    <col min="12311" max="12311" width="5" style="45" bestFit="1" customWidth="1"/>
    <col min="12312" max="12312" width="4" style="45" customWidth="1"/>
    <col min="12313" max="12314" width="4" style="45" bestFit="1" customWidth="1"/>
    <col min="12315" max="12315" width="4.42578125" style="45" customWidth="1"/>
    <col min="12316" max="12320" width="4" style="45" customWidth="1"/>
    <col min="12321" max="12321" width="50.5703125" style="45" bestFit="1" customWidth="1"/>
    <col min="12322" max="12535" width="9.140625" style="45"/>
    <col min="12536" max="12536" width="31.7109375" style="45" bestFit="1" customWidth="1"/>
    <col min="12537" max="12554" width="3.85546875" style="45" customWidth="1"/>
    <col min="12555" max="12555" width="6.7109375" style="45" customWidth="1"/>
    <col min="12556" max="12566" width="3.85546875" style="45" customWidth="1"/>
    <col min="12567" max="12567" width="5" style="45" bestFit="1" customWidth="1"/>
    <col min="12568" max="12568" width="4" style="45" customWidth="1"/>
    <col min="12569" max="12570" width="4" style="45" bestFit="1" customWidth="1"/>
    <col min="12571" max="12571" width="4.42578125" style="45" customWidth="1"/>
    <col min="12572" max="12576" width="4" style="45" customWidth="1"/>
    <col min="12577" max="12577" width="50.5703125" style="45" bestFit="1" customWidth="1"/>
    <col min="12578" max="12791" width="9.140625" style="45"/>
    <col min="12792" max="12792" width="31.7109375" style="45" bestFit="1" customWidth="1"/>
    <col min="12793" max="12810" width="3.85546875" style="45" customWidth="1"/>
    <col min="12811" max="12811" width="6.7109375" style="45" customWidth="1"/>
    <col min="12812" max="12822" width="3.85546875" style="45" customWidth="1"/>
    <col min="12823" max="12823" width="5" style="45" bestFit="1" customWidth="1"/>
    <col min="12824" max="12824" width="4" style="45" customWidth="1"/>
    <col min="12825" max="12826" width="4" style="45" bestFit="1" customWidth="1"/>
    <col min="12827" max="12827" width="4.42578125" style="45" customWidth="1"/>
    <col min="12828" max="12832" width="4" style="45" customWidth="1"/>
    <col min="12833" max="12833" width="50.5703125" style="45" bestFit="1" customWidth="1"/>
    <col min="12834" max="13047" width="9.140625" style="45"/>
    <col min="13048" max="13048" width="31.7109375" style="45" bestFit="1" customWidth="1"/>
    <col min="13049" max="13066" width="3.85546875" style="45" customWidth="1"/>
    <col min="13067" max="13067" width="6.7109375" style="45" customWidth="1"/>
    <col min="13068" max="13078" width="3.85546875" style="45" customWidth="1"/>
    <col min="13079" max="13079" width="5" style="45" bestFit="1" customWidth="1"/>
    <col min="13080" max="13080" width="4" style="45" customWidth="1"/>
    <col min="13081" max="13082" width="4" style="45" bestFit="1" customWidth="1"/>
    <col min="13083" max="13083" width="4.42578125" style="45" customWidth="1"/>
    <col min="13084" max="13088" width="4" style="45" customWidth="1"/>
    <col min="13089" max="13089" width="50.5703125" style="45" bestFit="1" customWidth="1"/>
    <col min="13090" max="13303" width="9.140625" style="45"/>
    <col min="13304" max="13304" width="31.7109375" style="45" bestFit="1" customWidth="1"/>
    <col min="13305" max="13322" width="3.85546875" style="45" customWidth="1"/>
    <col min="13323" max="13323" width="6.7109375" style="45" customWidth="1"/>
    <col min="13324" max="13334" width="3.85546875" style="45" customWidth="1"/>
    <col min="13335" max="13335" width="5" style="45" bestFit="1" customWidth="1"/>
    <col min="13336" max="13336" width="4" style="45" customWidth="1"/>
    <col min="13337" max="13338" width="4" style="45" bestFit="1" customWidth="1"/>
    <col min="13339" max="13339" width="4.42578125" style="45" customWidth="1"/>
    <col min="13340" max="13344" width="4" style="45" customWidth="1"/>
    <col min="13345" max="13345" width="50.5703125" style="45" bestFit="1" customWidth="1"/>
    <col min="13346" max="13559" width="9.140625" style="45"/>
    <col min="13560" max="13560" width="31.7109375" style="45" bestFit="1" customWidth="1"/>
    <col min="13561" max="13578" width="3.85546875" style="45" customWidth="1"/>
    <col min="13579" max="13579" width="6.7109375" style="45" customWidth="1"/>
    <col min="13580" max="13590" width="3.85546875" style="45" customWidth="1"/>
    <col min="13591" max="13591" width="5" style="45" bestFit="1" customWidth="1"/>
    <col min="13592" max="13592" width="4" style="45" customWidth="1"/>
    <col min="13593" max="13594" width="4" style="45" bestFit="1" customWidth="1"/>
    <col min="13595" max="13595" width="4.42578125" style="45" customWidth="1"/>
    <col min="13596" max="13600" width="4" style="45" customWidth="1"/>
    <col min="13601" max="13601" width="50.5703125" style="45" bestFit="1" customWidth="1"/>
    <col min="13602" max="13815" width="9.140625" style="45"/>
    <col min="13816" max="13816" width="31.7109375" style="45" bestFit="1" customWidth="1"/>
    <col min="13817" max="13834" width="3.85546875" style="45" customWidth="1"/>
    <col min="13835" max="13835" width="6.7109375" style="45" customWidth="1"/>
    <col min="13836" max="13846" width="3.85546875" style="45" customWidth="1"/>
    <col min="13847" max="13847" width="5" style="45" bestFit="1" customWidth="1"/>
    <col min="13848" max="13848" width="4" style="45" customWidth="1"/>
    <col min="13849" max="13850" width="4" style="45" bestFit="1" customWidth="1"/>
    <col min="13851" max="13851" width="4.42578125" style="45" customWidth="1"/>
    <col min="13852" max="13856" width="4" style="45" customWidth="1"/>
    <col min="13857" max="13857" width="50.5703125" style="45" bestFit="1" customWidth="1"/>
    <col min="13858" max="14071" width="9.140625" style="45"/>
    <col min="14072" max="14072" width="31.7109375" style="45" bestFit="1" customWidth="1"/>
    <col min="14073" max="14090" width="3.85546875" style="45" customWidth="1"/>
    <col min="14091" max="14091" width="6.7109375" style="45" customWidth="1"/>
    <col min="14092" max="14102" width="3.85546875" style="45" customWidth="1"/>
    <col min="14103" max="14103" width="5" style="45" bestFit="1" customWidth="1"/>
    <col min="14104" max="14104" width="4" style="45" customWidth="1"/>
    <col min="14105" max="14106" width="4" style="45" bestFit="1" customWidth="1"/>
    <col min="14107" max="14107" width="4.42578125" style="45" customWidth="1"/>
    <col min="14108" max="14112" width="4" style="45" customWidth="1"/>
    <col min="14113" max="14113" width="50.5703125" style="45" bestFit="1" customWidth="1"/>
    <col min="14114" max="14327" width="9.140625" style="45"/>
    <col min="14328" max="14328" width="31.7109375" style="45" bestFit="1" customWidth="1"/>
    <col min="14329" max="14346" width="3.85546875" style="45" customWidth="1"/>
    <col min="14347" max="14347" width="6.7109375" style="45" customWidth="1"/>
    <col min="14348" max="14358" width="3.85546875" style="45" customWidth="1"/>
    <col min="14359" max="14359" width="5" style="45" bestFit="1" customWidth="1"/>
    <col min="14360" max="14360" width="4" style="45" customWidth="1"/>
    <col min="14361" max="14362" width="4" style="45" bestFit="1" customWidth="1"/>
    <col min="14363" max="14363" width="4.42578125" style="45" customWidth="1"/>
    <col min="14364" max="14368" width="4" style="45" customWidth="1"/>
    <col min="14369" max="14369" width="50.5703125" style="45" bestFit="1" customWidth="1"/>
    <col min="14370" max="14583" width="9.140625" style="45"/>
    <col min="14584" max="14584" width="31.7109375" style="45" bestFit="1" customWidth="1"/>
    <col min="14585" max="14602" width="3.85546875" style="45" customWidth="1"/>
    <col min="14603" max="14603" width="6.7109375" style="45" customWidth="1"/>
    <col min="14604" max="14614" width="3.85546875" style="45" customWidth="1"/>
    <col min="14615" max="14615" width="5" style="45" bestFit="1" customWidth="1"/>
    <col min="14616" max="14616" width="4" style="45" customWidth="1"/>
    <col min="14617" max="14618" width="4" style="45" bestFit="1" customWidth="1"/>
    <col min="14619" max="14619" width="4.42578125" style="45" customWidth="1"/>
    <col min="14620" max="14624" width="4" style="45" customWidth="1"/>
    <col min="14625" max="14625" width="50.5703125" style="45" bestFit="1" customWidth="1"/>
    <col min="14626" max="14839" width="9.140625" style="45"/>
    <col min="14840" max="14840" width="31.7109375" style="45" bestFit="1" customWidth="1"/>
    <col min="14841" max="14858" width="3.85546875" style="45" customWidth="1"/>
    <col min="14859" max="14859" width="6.7109375" style="45" customWidth="1"/>
    <col min="14860" max="14870" width="3.85546875" style="45" customWidth="1"/>
    <col min="14871" max="14871" width="5" style="45" bestFit="1" customWidth="1"/>
    <col min="14872" max="14872" width="4" style="45" customWidth="1"/>
    <col min="14873" max="14874" width="4" style="45" bestFit="1" customWidth="1"/>
    <col min="14875" max="14875" width="4.42578125" style="45" customWidth="1"/>
    <col min="14876" max="14880" width="4" style="45" customWidth="1"/>
    <col min="14881" max="14881" width="50.5703125" style="45" bestFit="1" customWidth="1"/>
    <col min="14882" max="15095" width="9.140625" style="45"/>
    <col min="15096" max="15096" width="31.7109375" style="45" bestFit="1" customWidth="1"/>
    <col min="15097" max="15114" width="3.85546875" style="45" customWidth="1"/>
    <col min="15115" max="15115" width="6.7109375" style="45" customWidth="1"/>
    <col min="15116" max="15126" width="3.85546875" style="45" customWidth="1"/>
    <col min="15127" max="15127" width="5" style="45" bestFit="1" customWidth="1"/>
    <col min="15128" max="15128" width="4" style="45" customWidth="1"/>
    <col min="15129" max="15130" width="4" style="45" bestFit="1" customWidth="1"/>
    <col min="15131" max="15131" width="4.42578125" style="45" customWidth="1"/>
    <col min="15132" max="15136" width="4" style="45" customWidth="1"/>
    <col min="15137" max="15137" width="50.5703125" style="45" bestFit="1" customWidth="1"/>
    <col min="15138" max="15351" width="9.140625" style="45"/>
    <col min="15352" max="15352" width="31.7109375" style="45" bestFit="1" customWidth="1"/>
    <col min="15353" max="15370" width="3.85546875" style="45" customWidth="1"/>
    <col min="15371" max="15371" width="6.7109375" style="45" customWidth="1"/>
    <col min="15372" max="15382" width="3.85546875" style="45" customWidth="1"/>
    <col min="15383" max="15383" width="5" style="45" bestFit="1" customWidth="1"/>
    <col min="15384" max="15384" width="4" style="45" customWidth="1"/>
    <col min="15385" max="15386" width="4" style="45" bestFit="1" customWidth="1"/>
    <col min="15387" max="15387" width="4.42578125" style="45" customWidth="1"/>
    <col min="15388" max="15392" width="4" style="45" customWidth="1"/>
    <col min="15393" max="15393" width="50.5703125" style="45" bestFit="1" customWidth="1"/>
    <col min="15394" max="15607" width="9.140625" style="45"/>
    <col min="15608" max="15608" width="31.7109375" style="45" bestFit="1" customWidth="1"/>
    <col min="15609" max="15626" width="3.85546875" style="45" customWidth="1"/>
    <col min="15627" max="15627" width="6.7109375" style="45" customWidth="1"/>
    <col min="15628" max="15638" width="3.85546875" style="45" customWidth="1"/>
    <col min="15639" max="15639" width="5" style="45" bestFit="1" customWidth="1"/>
    <col min="15640" max="15640" width="4" style="45" customWidth="1"/>
    <col min="15641" max="15642" width="4" style="45" bestFit="1" customWidth="1"/>
    <col min="15643" max="15643" width="4.42578125" style="45" customWidth="1"/>
    <col min="15644" max="15648" width="4" style="45" customWidth="1"/>
    <col min="15649" max="15649" width="50.5703125" style="45" bestFit="1" customWidth="1"/>
    <col min="15650" max="15863" width="9.140625" style="45"/>
    <col min="15864" max="15864" width="31.7109375" style="45" bestFit="1" customWidth="1"/>
    <col min="15865" max="15882" width="3.85546875" style="45" customWidth="1"/>
    <col min="15883" max="15883" width="6.7109375" style="45" customWidth="1"/>
    <col min="15884" max="15894" width="3.85546875" style="45" customWidth="1"/>
    <col min="15895" max="15895" width="5" style="45" bestFit="1" customWidth="1"/>
    <col min="15896" max="15896" width="4" style="45" customWidth="1"/>
    <col min="15897" max="15898" width="4" style="45" bestFit="1" customWidth="1"/>
    <col min="15899" max="15899" width="4.42578125" style="45" customWidth="1"/>
    <col min="15900" max="15904" width="4" style="45" customWidth="1"/>
    <col min="15905" max="15905" width="50.5703125" style="45" bestFit="1" customWidth="1"/>
    <col min="15906" max="16119" width="9.140625" style="45"/>
    <col min="16120" max="16120" width="31.7109375" style="45" bestFit="1" customWidth="1"/>
    <col min="16121" max="16138" width="3.85546875" style="45" customWidth="1"/>
    <col min="16139" max="16139" width="6.7109375" style="45" customWidth="1"/>
    <col min="16140" max="16150" width="3.85546875" style="45" customWidth="1"/>
    <col min="16151" max="16151" width="5" style="45" bestFit="1" customWidth="1"/>
    <col min="16152" max="16152" width="4" style="45" customWidth="1"/>
    <col min="16153" max="16154" width="4" style="45" bestFit="1" customWidth="1"/>
    <col min="16155" max="16155" width="4.42578125" style="45" customWidth="1"/>
    <col min="16156" max="16160" width="4" style="45" customWidth="1"/>
    <col min="16161" max="16161" width="50.5703125" style="45" bestFit="1" customWidth="1"/>
    <col min="16162" max="16384" width="9.140625" style="45"/>
  </cols>
  <sheetData>
    <row r="1" spans="1:33" ht="13.5" thickBot="1" x14ac:dyDescent="0.25">
      <c r="A1" s="441" t="s">
        <v>176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3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3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</row>
    <row r="4" spans="1:33" x14ac:dyDescent="0.2">
      <c r="A4" s="492" t="s">
        <v>0</v>
      </c>
      <c r="B4" s="505" t="s">
        <v>1</v>
      </c>
      <c r="C4" s="506"/>
      <c r="D4" s="507"/>
      <c r="E4" s="508" t="s">
        <v>2</v>
      </c>
      <c r="F4" s="506"/>
      <c r="G4" s="507"/>
      <c r="H4" s="508" t="s">
        <v>3</v>
      </c>
      <c r="I4" s="506"/>
      <c r="J4" s="507"/>
      <c r="K4" s="508" t="s">
        <v>4</v>
      </c>
      <c r="L4" s="509"/>
      <c r="M4" s="510"/>
      <c r="N4" s="508" t="s">
        <v>5</v>
      </c>
      <c r="O4" s="509"/>
      <c r="P4" s="510"/>
      <c r="Q4" s="508" t="s">
        <v>6</v>
      </c>
      <c r="R4" s="509"/>
      <c r="S4" s="510"/>
      <c r="T4" s="508" t="s">
        <v>7</v>
      </c>
      <c r="U4" s="509"/>
      <c r="V4" s="510"/>
      <c r="W4" s="508" t="s">
        <v>8</v>
      </c>
      <c r="X4" s="509"/>
      <c r="Y4" s="510"/>
      <c r="Z4" s="513" t="s">
        <v>9</v>
      </c>
      <c r="AA4" s="514"/>
      <c r="AB4" s="515"/>
      <c r="AC4" s="513" t="s">
        <v>10</v>
      </c>
      <c r="AD4" s="514"/>
      <c r="AE4" s="515"/>
      <c r="AF4" s="516" t="s">
        <v>11</v>
      </c>
      <c r="AG4" s="511" t="s">
        <v>12</v>
      </c>
    </row>
    <row r="5" spans="1:33" ht="13.5" thickBot="1" x14ac:dyDescent="0.25">
      <c r="A5" s="504"/>
      <c r="B5" s="179" t="s">
        <v>11</v>
      </c>
      <c r="C5" s="180"/>
      <c r="D5" s="425" t="s">
        <v>12</v>
      </c>
      <c r="E5" s="179" t="s">
        <v>11</v>
      </c>
      <c r="F5" s="180"/>
      <c r="G5" s="425" t="s">
        <v>12</v>
      </c>
      <c r="H5" s="179" t="s">
        <v>11</v>
      </c>
      <c r="I5" s="180"/>
      <c r="J5" s="425" t="s">
        <v>12</v>
      </c>
      <c r="K5" s="179" t="s">
        <v>11</v>
      </c>
      <c r="L5" s="180"/>
      <c r="M5" s="425" t="s">
        <v>12</v>
      </c>
      <c r="N5" s="179" t="s">
        <v>11</v>
      </c>
      <c r="O5" s="180"/>
      <c r="P5" s="425" t="s">
        <v>12</v>
      </c>
      <c r="Q5" s="179" t="s">
        <v>11</v>
      </c>
      <c r="R5" s="180"/>
      <c r="S5" s="425" t="s">
        <v>12</v>
      </c>
      <c r="T5" s="179" t="s">
        <v>11</v>
      </c>
      <c r="U5" s="180"/>
      <c r="V5" s="425" t="s">
        <v>12</v>
      </c>
      <c r="W5" s="179" t="s">
        <v>11</v>
      </c>
      <c r="X5" s="180"/>
      <c r="Y5" s="425" t="s">
        <v>12</v>
      </c>
      <c r="Z5" s="181" t="s">
        <v>11</v>
      </c>
      <c r="AA5" s="182"/>
      <c r="AB5" s="429" t="s">
        <v>12</v>
      </c>
      <c r="AC5" s="181" t="s">
        <v>11</v>
      </c>
      <c r="AD5" s="182"/>
      <c r="AE5" s="429" t="s">
        <v>12</v>
      </c>
      <c r="AF5" s="517"/>
      <c r="AG5" s="512"/>
    </row>
    <row r="6" spans="1:33" ht="12.75" customHeight="1" x14ac:dyDescent="0.2">
      <c r="A6" s="64" t="s">
        <v>27</v>
      </c>
      <c r="B6" s="73">
        <v>2</v>
      </c>
      <c r="C6" s="74" t="s">
        <v>45</v>
      </c>
      <c r="D6" s="331">
        <v>3</v>
      </c>
      <c r="E6" s="73">
        <v>2</v>
      </c>
      <c r="F6" s="74" t="s">
        <v>45</v>
      </c>
      <c r="G6" s="331">
        <v>3</v>
      </c>
      <c r="H6" s="166">
        <v>2</v>
      </c>
      <c r="I6" s="167" t="s">
        <v>45</v>
      </c>
      <c r="J6" s="427">
        <v>3</v>
      </c>
      <c r="K6" s="73">
        <v>2</v>
      </c>
      <c r="L6" s="74" t="s">
        <v>45</v>
      </c>
      <c r="M6" s="331">
        <v>3</v>
      </c>
      <c r="N6" s="73">
        <v>2</v>
      </c>
      <c r="O6" s="74" t="s">
        <v>45</v>
      </c>
      <c r="P6" s="331">
        <v>3</v>
      </c>
      <c r="Q6" s="73">
        <v>2</v>
      </c>
      <c r="R6" s="74" t="s">
        <v>45</v>
      </c>
      <c r="S6" s="331">
        <v>3</v>
      </c>
      <c r="T6" s="168"/>
      <c r="U6" s="169"/>
      <c r="V6" s="334"/>
      <c r="W6" s="168"/>
      <c r="X6" s="170"/>
      <c r="Y6" s="387"/>
      <c r="Z6" s="183"/>
      <c r="AA6" s="184"/>
      <c r="AB6" s="430"/>
      <c r="AC6" s="183"/>
      <c r="AD6" s="184"/>
      <c r="AE6" s="430"/>
      <c r="AF6" s="162">
        <f>15*(B6+E6+H6+K6+N6+Q6+T6+W6+Z6+AC6)</f>
        <v>180</v>
      </c>
      <c r="AG6" s="433">
        <f>D6+G6+J6+M6+P6+S6+V6+Y6+AB6+AE6</f>
        <v>18</v>
      </c>
    </row>
    <row r="7" spans="1:33" ht="12.75" customHeight="1" x14ac:dyDescent="0.2">
      <c r="A7" s="66" t="s">
        <v>28</v>
      </c>
      <c r="B7" s="78"/>
      <c r="C7" s="79"/>
      <c r="D7" s="332"/>
      <c r="E7" s="78"/>
      <c r="F7" s="79"/>
      <c r="G7" s="332"/>
      <c r="H7" s="70"/>
      <c r="I7" s="69"/>
      <c r="J7" s="333"/>
      <c r="K7" s="70"/>
      <c r="L7" s="69"/>
      <c r="M7" s="333"/>
      <c r="N7" s="70"/>
      <c r="O7" s="69"/>
      <c r="P7" s="333"/>
      <c r="Q7" s="70"/>
      <c r="R7" s="69" t="s">
        <v>29</v>
      </c>
      <c r="S7" s="333">
        <v>0</v>
      </c>
      <c r="T7" s="168"/>
      <c r="U7" s="169"/>
      <c r="V7" s="334"/>
      <c r="W7" s="168"/>
      <c r="X7" s="170"/>
      <c r="Y7" s="387"/>
      <c r="Z7" s="183"/>
      <c r="AA7" s="184"/>
      <c r="AB7" s="430"/>
      <c r="AC7" s="183"/>
      <c r="AD7" s="184"/>
      <c r="AE7" s="430"/>
      <c r="AF7" s="162">
        <f t="shared" ref="AF7:AF15" si="0">15*(B7+E7+H7+K7+N7+Q7+T7+W7+Z7+AC7)</f>
        <v>0</v>
      </c>
      <c r="AG7" s="381">
        <f t="shared" ref="AG7:AG15" si="1">D7+G7+J7+M7+P7+S7+V7+Y7+AB7+AE7</f>
        <v>0</v>
      </c>
    </row>
    <row r="8" spans="1:33" ht="12.75" customHeight="1" x14ac:dyDescent="0.2">
      <c r="A8" s="67" t="s">
        <v>16</v>
      </c>
      <c r="B8" s="70">
        <v>1</v>
      </c>
      <c r="C8" s="69" t="s">
        <v>45</v>
      </c>
      <c r="D8" s="333">
        <v>1</v>
      </c>
      <c r="E8" s="70">
        <v>1</v>
      </c>
      <c r="F8" s="69" t="s">
        <v>13</v>
      </c>
      <c r="G8" s="333">
        <v>1</v>
      </c>
      <c r="H8" s="70"/>
      <c r="I8" s="69"/>
      <c r="J8" s="333"/>
      <c r="K8" s="70"/>
      <c r="L8" s="69"/>
      <c r="M8" s="333"/>
      <c r="N8" s="70"/>
      <c r="O8" s="69"/>
      <c r="P8" s="333"/>
      <c r="Q8" s="70"/>
      <c r="R8" s="69"/>
      <c r="S8" s="333"/>
      <c r="T8" s="171"/>
      <c r="U8" s="165"/>
      <c r="V8" s="388"/>
      <c r="W8" s="171"/>
      <c r="X8" s="173"/>
      <c r="Y8" s="389"/>
      <c r="Z8" s="185"/>
      <c r="AA8" s="186"/>
      <c r="AB8" s="431"/>
      <c r="AC8" s="185"/>
      <c r="AD8" s="186"/>
      <c r="AE8" s="431"/>
      <c r="AF8" s="162">
        <f t="shared" si="0"/>
        <v>30</v>
      </c>
      <c r="AG8" s="381">
        <f t="shared" si="1"/>
        <v>2</v>
      </c>
    </row>
    <row r="9" spans="1:33" ht="12.75" customHeight="1" x14ac:dyDescent="0.2">
      <c r="A9" s="67" t="s">
        <v>30</v>
      </c>
      <c r="B9" s="70">
        <v>2</v>
      </c>
      <c r="C9" s="69" t="s">
        <v>15</v>
      </c>
      <c r="D9" s="333">
        <v>2</v>
      </c>
      <c r="E9" s="70">
        <v>2</v>
      </c>
      <c r="F9" s="69" t="s">
        <v>15</v>
      </c>
      <c r="G9" s="333">
        <v>2</v>
      </c>
      <c r="H9" s="70">
        <v>1</v>
      </c>
      <c r="I9" s="69" t="s">
        <v>15</v>
      </c>
      <c r="J9" s="333">
        <v>1</v>
      </c>
      <c r="K9" s="70">
        <v>1</v>
      </c>
      <c r="L9" s="69" t="s">
        <v>15</v>
      </c>
      <c r="M9" s="333">
        <v>1</v>
      </c>
      <c r="N9" s="70">
        <v>1</v>
      </c>
      <c r="O9" s="69" t="s">
        <v>15</v>
      </c>
      <c r="P9" s="333">
        <v>1</v>
      </c>
      <c r="Q9" s="70"/>
      <c r="R9" s="69"/>
      <c r="S9" s="333"/>
      <c r="T9" s="171"/>
      <c r="U9" s="165"/>
      <c r="V9" s="388"/>
      <c r="W9" s="171"/>
      <c r="X9" s="173"/>
      <c r="Y9" s="389"/>
      <c r="Z9" s="185"/>
      <c r="AA9" s="186"/>
      <c r="AB9" s="431"/>
      <c r="AC9" s="185"/>
      <c r="AD9" s="186"/>
      <c r="AE9" s="431"/>
      <c r="AF9" s="162">
        <f t="shared" si="0"/>
        <v>105</v>
      </c>
      <c r="AG9" s="381">
        <f t="shared" si="1"/>
        <v>7</v>
      </c>
    </row>
    <row r="10" spans="1:33" ht="12.75" customHeight="1" x14ac:dyDescent="0.2">
      <c r="A10" s="67" t="s">
        <v>31</v>
      </c>
      <c r="B10" s="70">
        <v>2</v>
      </c>
      <c r="C10" s="69" t="s">
        <v>15</v>
      </c>
      <c r="D10" s="333">
        <v>4</v>
      </c>
      <c r="E10" s="70">
        <v>2</v>
      </c>
      <c r="F10" s="69" t="s">
        <v>15</v>
      </c>
      <c r="G10" s="333">
        <v>4</v>
      </c>
      <c r="H10" s="70">
        <v>1</v>
      </c>
      <c r="I10" s="69" t="s">
        <v>15</v>
      </c>
      <c r="J10" s="333">
        <v>2</v>
      </c>
      <c r="K10" s="70">
        <v>1</v>
      </c>
      <c r="L10" s="69" t="s">
        <v>15</v>
      </c>
      <c r="M10" s="333">
        <v>2</v>
      </c>
      <c r="N10" s="70">
        <v>1</v>
      </c>
      <c r="O10" s="69" t="s">
        <v>15</v>
      </c>
      <c r="P10" s="333">
        <v>2</v>
      </c>
      <c r="Q10" s="70"/>
      <c r="R10" s="69"/>
      <c r="S10" s="333"/>
      <c r="T10" s="171"/>
      <c r="U10" s="165"/>
      <c r="V10" s="388"/>
      <c r="W10" s="171"/>
      <c r="X10" s="173"/>
      <c r="Y10" s="389"/>
      <c r="Z10" s="185"/>
      <c r="AA10" s="186"/>
      <c r="AB10" s="431"/>
      <c r="AC10" s="185"/>
      <c r="AD10" s="186"/>
      <c r="AE10" s="431"/>
      <c r="AF10" s="162">
        <f t="shared" si="0"/>
        <v>105</v>
      </c>
      <c r="AG10" s="381">
        <f t="shared" si="1"/>
        <v>14</v>
      </c>
    </row>
    <row r="11" spans="1:33" ht="12.75" customHeight="1" x14ac:dyDescent="0.2">
      <c r="A11" s="67" t="s">
        <v>32</v>
      </c>
      <c r="B11" s="70"/>
      <c r="C11" s="69"/>
      <c r="D11" s="333"/>
      <c r="E11" s="70"/>
      <c r="F11" s="69"/>
      <c r="G11" s="333"/>
      <c r="H11" s="70"/>
      <c r="I11" s="69"/>
      <c r="J11" s="333"/>
      <c r="K11" s="70"/>
      <c r="L11" s="69"/>
      <c r="M11" s="333"/>
      <c r="N11" s="70">
        <v>1</v>
      </c>
      <c r="O11" s="69" t="s">
        <v>15</v>
      </c>
      <c r="P11" s="333">
        <v>1</v>
      </c>
      <c r="Q11" s="70">
        <v>2</v>
      </c>
      <c r="R11" s="69" t="s">
        <v>15</v>
      </c>
      <c r="S11" s="333">
        <v>2</v>
      </c>
      <c r="T11" s="171"/>
      <c r="U11" s="165"/>
      <c r="V11" s="388"/>
      <c r="W11" s="171"/>
      <c r="X11" s="173"/>
      <c r="Y11" s="389"/>
      <c r="Z11" s="185"/>
      <c r="AA11" s="186"/>
      <c r="AB11" s="431"/>
      <c r="AC11" s="185"/>
      <c r="AD11" s="186"/>
      <c r="AE11" s="431"/>
      <c r="AF11" s="162">
        <f t="shared" si="0"/>
        <v>45</v>
      </c>
      <c r="AG11" s="381">
        <f t="shared" si="1"/>
        <v>3</v>
      </c>
    </row>
    <row r="12" spans="1:33" ht="12.75" customHeight="1" x14ac:dyDescent="0.2">
      <c r="A12" s="67" t="s">
        <v>33</v>
      </c>
      <c r="B12" s="70"/>
      <c r="C12" s="69"/>
      <c r="D12" s="333"/>
      <c r="E12" s="70"/>
      <c r="F12" s="69"/>
      <c r="G12" s="333"/>
      <c r="H12" s="70"/>
      <c r="I12" s="69"/>
      <c r="J12" s="333"/>
      <c r="K12" s="70"/>
      <c r="L12" s="69"/>
      <c r="M12" s="333"/>
      <c r="N12" s="70"/>
      <c r="O12" s="69"/>
      <c r="P12" s="333"/>
      <c r="Q12" s="70"/>
      <c r="R12" s="69" t="s">
        <v>29</v>
      </c>
      <c r="S12" s="333">
        <v>0</v>
      </c>
      <c r="T12" s="171"/>
      <c r="U12" s="165"/>
      <c r="V12" s="388"/>
      <c r="W12" s="171"/>
      <c r="X12" s="173"/>
      <c r="Y12" s="389"/>
      <c r="Z12" s="185"/>
      <c r="AA12" s="186"/>
      <c r="AB12" s="431"/>
      <c r="AC12" s="185"/>
      <c r="AD12" s="186"/>
      <c r="AE12" s="431"/>
      <c r="AF12" s="162">
        <f t="shared" si="0"/>
        <v>0</v>
      </c>
      <c r="AG12" s="437">
        <f t="shared" si="1"/>
        <v>0</v>
      </c>
    </row>
    <row r="13" spans="1:33" x14ac:dyDescent="0.2">
      <c r="A13" s="67" t="s">
        <v>34</v>
      </c>
      <c r="B13" s="70">
        <v>2</v>
      </c>
      <c r="C13" s="69" t="s">
        <v>45</v>
      </c>
      <c r="D13" s="333">
        <v>2</v>
      </c>
      <c r="E13" s="70"/>
      <c r="F13" s="69"/>
      <c r="G13" s="333"/>
      <c r="H13" s="70"/>
      <c r="I13" s="69"/>
      <c r="J13" s="333"/>
      <c r="K13" s="70"/>
      <c r="L13" s="69"/>
      <c r="M13" s="333"/>
      <c r="N13" s="70"/>
      <c r="O13" s="69"/>
      <c r="P13" s="333"/>
      <c r="Q13" s="70"/>
      <c r="R13" s="69"/>
      <c r="S13" s="333"/>
      <c r="T13" s="164"/>
      <c r="U13" s="165"/>
      <c r="V13" s="388"/>
      <c r="W13" s="164"/>
      <c r="X13" s="165"/>
      <c r="Y13" s="388"/>
      <c r="Z13" s="187"/>
      <c r="AA13" s="188"/>
      <c r="AB13" s="432"/>
      <c r="AC13" s="187"/>
      <c r="AD13" s="188"/>
      <c r="AE13" s="432"/>
      <c r="AF13" s="162">
        <f t="shared" si="0"/>
        <v>30</v>
      </c>
      <c r="AG13" s="381">
        <f t="shared" si="1"/>
        <v>2</v>
      </c>
    </row>
    <row r="14" spans="1:33" x14ac:dyDescent="0.2">
      <c r="A14" s="67" t="s">
        <v>35</v>
      </c>
      <c r="B14" s="70"/>
      <c r="C14" s="69"/>
      <c r="D14" s="333"/>
      <c r="E14" s="70"/>
      <c r="F14" s="69"/>
      <c r="G14" s="333"/>
      <c r="H14" s="70"/>
      <c r="I14" s="69"/>
      <c r="J14" s="333"/>
      <c r="K14" s="70">
        <v>2</v>
      </c>
      <c r="L14" s="69" t="s">
        <v>45</v>
      </c>
      <c r="M14" s="333">
        <v>2</v>
      </c>
      <c r="N14" s="70"/>
      <c r="O14" s="69"/>
      <c r="P14" s="333"/>
      <c r="Q14" s="70"/>
      <c r="R14" s="69"/>
      <c r="S14" s="333"/>
      <c r="T14" s="164"/>
      <c r="U14" s="165"/>
      <c r="V14" s="388"/>
      <c r="W14" s="164"/>
      <c r="X14" s="165"/>
      <c r="Y14" s="388"/>
      <c r="Z14" s="187"/>
      <c r="AA14" s="188"/>
      <c r="AB14" s="432"/>
      <c r="AC14" s="187"/>
      <c r="AD14" s="188"/>
      <c r="AE14" s="432"/>
      <c r="AF14" s="162">
        <f t="shared" si="0"/>
        <v>30</v>
      </c>
      <c r="AG14" s="381">
        <f t="shared" si="1"/>
        <v>2</v>
      </c>
    </row>
    <row r="15" spans="1:33" x14ac:dyDescent="0.2">
      <c r="A15" s="174" t="s">
        <v>17</v>
      </c>
      <c r="B15" s="70"/>
      <c r="C15" s="69"/>
      <c r="D15" s="333"/>
      <c r="E15" s="70"/>
      <c r="F15" s="69"/>
      <c r="G15" s="333"/>
      <c r="H15" s="70">
        <v>2</v>
      </c>
      <c r="I15" s="69" t="s">
        <v>45</v>
      </c>
      <c r="J15" s="333">
        <v>2</v>
      </c>
      <c r="K15" s="70"/>
      <c r="L15" s="69"/>
      <c r="M15" s="333"/>
      <c r="N15" s="70"/>
      <c r="O15" s="69"/>
      <c r="P15" s="333"/>
      <c r="Q15" s="70"/>
      <c r="R15" s="69"/>
      <c r="S15" s="333"/>
      <c r="T15" s="164"/>
      <c r="U15" s="165"/>
      <c r="V15" s="388"/>
      <c r="W15" s="164"/>
      <c r="X15" s="165"/>
      <c r="Y15" s="388"/>
      <c r="Z15" s="187"/>
      <c r="AA15" s="188"/>
      <c r="AB15" s="432"/>
      <c r="AC15" s="187"/>
      <c r="AD15" s="188"/>
      <c r="AE15" s="432"/>
      <c r="AF15" s="162">
        <f t="shared" si="0"/>
        <v>30</v>
      </c>
      <c r="AG15" s="381">
        <f t="shared" si="1"/>
        <v>2</v>
      </c>
    </row>
    <row r="16" spans="1:33" x14ac:dyDescent="0.2">
      <c r="A16" s="66" t="s">
        <v>71</v>
      </c>
      <c r="B16" s="78">
        <v>2</v>
      </c>
      <c r="C16" s="79" t="s">
        <v>45</v>
      </c>
      <c r="D16" s="334">
        <v>7</v>
      </c>
      <c r="E16" s="78">
        <v>2</v>
      </c>
      <c r="F16" s="79" t="s">
        <v>45</v>
      </c>
      <c r="G16" s="334">
        <v>7</v>
      </c>
      <c r="H16" s="78">
        <v>2</v>
      </c>
      <c r="I16" s="79" t="s">
        <v>45</v>
      </c>
      <c r="J16" s="334">
        <v>7</v>
      </c>
      <c r="K16" s="78">
        <v>2</v>
      </c>
      <c r="L16" s="79" t="s">
        <v>45</v>
      </c>
      <c r="M16" s="334">
        <v>7</v>
      </c>
      <c r="N16" s="78">
        <v>2</v>
      </c>
      <c r="O16" s="79" t="s">
        <v>45</v>
      </c>
      <c r="P16" s="334">
        <v>7</v>
      </c>
      <c r="Q16" s="78">
        <v>2</v>
      </c>
      <c r="R16" s="79" t="s">
        <v>15</v>
      </c>
      <c r="S16" s="334">
        <v>7</v>
      </c>
      <c r="T16" s="164">
        <v>2</v>
      </c>
      <c r="U16" s="165" t="s">
        <v>45</v>
      </c>
      <c r="V16" s="388">
        <v>7</v>
      </c>
      <c r="W16" s="164">
        <v>2</v>
      </c>
      <c r="X16" s="165" t="s">
        <v>45</v>
      </c>
      <c r="Y16" s="388">
        <v>7</v>
      </c>
      <c r="Z16" s="187"/>
      <c r="AA16" s="188"/>
      <c r="AB16" s="432"/>
      <c r="AC16" s="187"/>
      <c r="AD16" s="188"/>
      <c r="AE16" s="432"/>
      <c r="AF16" s="162">
        <f t="shared" ref="AF16:AF31" si="2">15*(B16+E16+H16+K16+N16+Q16+T16+W16+Z16+AC16)</f>
        <v>240</v>
      </c>
      <c r="AG16" s="381">
        <f t="shared" ref="AG16:AG31" si="3">D16+G16+J16+M16+P16+S16+V16+Y16+AB16+AE16</f>
        <v>56</v>
      </c>
    </row>
    <row r="17" spans="1:33" x14ac:dyDescent="0.2">
      <c r="A17" s="67" t="s">
        <v>50</v>
      </c>
      <c r="B17" s="78">
        <v>1</v>
      </c>
      <c r="C17" s="79" t="s">
        <v>45</v>
      </c>
      <c r="D17" s="388">
        <v>1</v>
      </c>
      <c r="E17" s="78">
        <v>1</v>
      </c>
      <c r="F17" s="79" t="s">
        <v>45</v>
      </c>
      <c r="G17" s="388">
        <v>1</v>
      </c>
      <c r="H17" s="78">
        <v>1</v>
      </c>
      <c r="I17" s="79" t="s">
        <v>45</v>
      </c>
      <c r="J17" s="388">
        <v>1</v>
      </c>
      <c r="K17" s="78">
        <v>1</v>
      </c>
      <c r="L17" s="79" t="s">
        <v>45</v>
      </c>
      <c r="M17" s="388">
        <v>1</v>
      </c>
      <c r="N17" s="78"/>
      <c r="O17" s="79"/>
      <c r="P17" s="388"/>
      <c r="Q17" s="78"/>
      <c r="R17" s="79"/>
      <c r="S17" s="388"/>
      <c r="T17" s="164"/>
      <c r="U17" s="165"/>
      <c r="V17" s="388"/>
      <c r="W17" s="164"/>
      <c r="X17" s="165"/>
      <c r="Y17" s="388"/>
      <c r="Z17" s="187"/>
      <c r="AA17" s="188"/>
      <c r="AB17" s="432"/>
      <c r="AC17" s="187"/>
      <c r="AD17" s="188"/>
      <c r="AE17" s="432"/>
      <c r="AF17" s="162">
        <f t="shared" si="2"/>
        <v>60</v>
      </c>
      <c r="AG17" s="381">
        <f t="shared" si="3"/>
        <v>4</v>
      </c>
    </row>
    <row r="18" spans="1:33" ht="25.5" x14ac:dyDescent="0.2">
      <c r="A18" s="67" t="s">
        <v>77</v>
      </c>
      <c r="B18" s="78"/>
      <c r="C18" s="79"/>
      <c r="D18" s="388"/>
      <c r="E18" s="78"/>
      <c r="F18" s="79"/>
      <c r="G18" s="388"/>
      <c r="H18" s="78"/>
      <c r="I18" s="79"/>
      <c r="J18" s="388"/>
      <c r="K18" s="78"/>
      <c r="L18" s="79"/>
      <c r="M18" s="388"/>
      <c r="N18" s="78">
        <v>1</v>
      </c>
      <c r="O18" s="79" t="s">
        <v>45</v>
      </c>
      <c r="P18" s="388">
        <v>1</v>
      </c>
      <c r="Q18" s="78">
        <v>1</v>
      </c>
      <c r="R18" s="79" t="s">
        <v>45</v>
      </c>
      <c r="S18" s="388">
        <v>1</v>
      </c>
      <c r="T18" s="164"/>
      <c r="U18" s="165"/>
      <c r="V18" s="388"/>
      <c r="W18" s="164"/>
      <c r="X18" s="165"/>
      <c r="Y18" s="388"/>
      <c r="Z18" s="187"/>
      <c r="AA18" s="188"/>
      <c r="AB18" s="432"/>
      <c r="AC18" s="187"/>
      <c r="AD18" s="188"/>
      <c r="AE18" s="432"/>
      <c r="AF18" s="162">
        <f t="shared" si="2"/>
        <v>30</v>
      </c>
      <c r="AG18" s="381">
        <f t="shared" si="3"/>
        <v>2</v>
      </c>
    </row>
    <row r="19" spans="1:33" x14ac:dyDescent="0.2">
      <c r="A19" s="67" t="s">
        <v>130</v>
      </c>
      <c r="B19" s="78">
        <v>1</v>
      </c>
      <c r="C19" s="79" t="s">
        <v>15</v>
      </c>
      <c r="D19" s="388">
        <v>1</v>
      </c>
      <c r="E19" s="78">
        <v>1</v>
      </c>
      <c r="F19" s="79" t="s">
        <v>15</v>
      </c>
      <c r="G19" s="388">
        <v>1</v>
      </c>
      <c r="H19" s="78">
        <v>1</v>
      </c>
      <c r="I19" s="79" t="s">
        <v>15</v>
      </c>
      <c r="J19" s="388">
        <v>1</v>
      </c>
      <c r="K19" s="78">
        <v>1</v>
      </c>
      <c r="L19" s="79" t="s">
        <v>15</v>
      </c>
      <c r="M19" s="388">
        <v>1</v>
      </c>
      <c r="N19" s="78">
        <v>1</v>
      </c>
      <c r="O19" s="79" t="s">
        <v>15</v>
      </c>
      <c r="P19" s="388">
        <v>1</v>
      </c>
      <c r="Q19" s="78">
        <v>1</v>
      </c>
      <c r="R19" s="79" t="s">
        <v>15</v>
      </c>
      <c r="S19" s="388">
        <v>1</v>
      </c>
      <c r="T19" s="78">
        <v>1</v>
      </c>
      <c r="U19" s="79" t="s">
        <v>15</v>
      </c>
      <c r="V19" s="388">
        <v>1</v>
      </c>
      <c r="W19" s="78">
        <v>1</v>
      </c>
      <c r="X19" s="79" t="s">
        <v>15</v>
      </c>
      <c r="Y19" s="388">
        <v>1</v>
      </c>
      <c r="Z19" s="187"/>
      <c r="AA19" s="188"/>
      <c r="AB19" s="432"/>
      <c r="AC19" s="187"/>
      <c r="AD19" s="188"/>
      <c r="AE19" s="432"/>
      <c r="AF19" s="162">
        <f t="shared" si="2"/>
        <v>120</v>
      </c>
      <c r="AG19" s="381">
        <f t="shared" si="3"/>
        <v>8</v>
      </c>
    </row>
    <row r="20" spans="1:33" x14ac:dyDescent="0.2">
      <c r="A20" s="67" t="s">
        <v>46</v>
      </c>
      <c r="B20" s="164"/>
      <c r="C20" s="165"/>
      <c r="D20" s="388"/>
      <c r="E20" s="164"/>
      <c r="F20" s="165"/>
      <c r="G20" s="388"/>
      <c r="H20" s="70">
        <v>4</v>
      </c>
      <c r="I20" s="69" t="s">
        <v>15</v>
      </c>
      <c r="J20" s="388">
        <v>2</v>
      </c>
      <c r="K20" s="70">
        <v>4</v>
      </c>
      <c r="L20" s="69" t="s">
        <v>15</v>
      </c>
      <c r="M20" s="388">
        <v>2</v>
      </c>
      <c r="N20" s="70">
        <v>4</v>
      </c>
      <c r="O20" s="69" t="s">
        <v>15</v>
      </c>
      <c r="P20" s="388">
        <v>2</v>
      </c>
      <c r="Q20" s="70">
        <v>4</v>
      </c>
      <c r="R20" s="69" t="s">
        <v>15</v>
      </c>
      <c r="S20" s="388">
        <v>2</v>
      </c>
      <c r="T20" s="164"/>
      <c r="U20" s="165"/>
      <c r="V20" s="388"/>
      <c r="W20" s="164"/>
      <c r="X20" s="165"/>
      <c r="Y20" s="388"/>
      <c r="Z20" s="187"/>
      <c r="AA20" s="188"/>
      <c r="AB20" s="432"/>
      <c r="AC20" s="187"/>
      <c r="AD20" s="188"/>
      <c r="AE20" s="432"/>
      <c r="AF20" s="162">
        <f t="shared" si="2"/>
        <v>240</v>
      </c>
      <c r="AG20" s="381">
        <f t="shared" si="3"/>
        <v>8</v>
      </c>
    </row>
    <row r="21" spans="1:33" x14ac:dyDescent="0.2">
      <c r="A21" s="67" t="s">
        <v>19</v>
      </c>
      <c r="B21" s="70">
        <v>1</v>
      </c>
      <c r="C21" s="69" t="s">
        <v>15</v>
      </c>
      <c r="D21" s="388">
        <v>3</v>
      </c>
      <c r="E21" s="70">
        <v>1</v>
      </c>
      <c r="F21" s="69" t="s">
        <v>15</v>
      </c>
      <c r="G21" s="388">
        <v>3</v>
      </c>
      <c r="H21" s="70">
        <v>1</v>
      </c>
      <c r="I21" s="69" t="s">
        <v>15</v>
      </c>
      <c r="J21" s="388">
        <v>3</v>
      </c>
      <c r="K21" s="70">
        <v>1</v>
      </c>
      <c r="L21" s="69" t="s">
        <v>15</v>
      </c>
      <c r="M21" s="388">
        <v>3</v>
      </c>
      <c r="N21" s="70">
        <v>1</v>
      </c>
      <c r="O21" s="69" t="s">
        <v>15</v>
      </c>
      <c r="P21" s="388">
        <v>3</v>
      </c>
      <c r="Q21" s="70">
        <v>1</v>
      </c>
      <c r="R21" s="69" t="s">
        <v>15</v>
      </c>
      <c r="S21" s="388">
        <v>3</v>
      </c>
      <c r="T21" s="164">
        <v>1</v>
      </c>
      <c r="U21" s="165" t="s">
        <v>21</v>
      </c>
      <c r="V21" s="388">
        <v>3</v>
      </c>
      <c r="W21" s="164">
        <v>1</v>
      </c>
      <c r="X21" s="165" t="s">
        <v>21</v>
      </c>
      <c r="Y21" s="388">
        <v>3</v>
      </c>
      <c r="Z21" s="187"/>
      <c r="AA21" s="188"/>
      <c r="AB21" s="432"/>
      <c r="AC21" s="187"/>
      <c r="AD21" s="188"/>
      <c r="AE21" s="432"/>
      <c r="AF21" s="162">
        <f t="shared" si="2"/>
        <v>120</v>
      </c>
      <c r="AG21" s="381">
        <f t="shared" si="3"/>
        <v>24</v>
      </c>
    </row>
    <row r="22" spans="1:33" x14ac:dyDescent="0.2">
      <c r="A22" s="67" t="s">
        <v>129</v>
      </c>
      <c r="B22" s="70">
        <v>2</v>
      </c>
      <c r="C22" s="69" t="s">
        <v>15</v>
      </c>
      <c r="D22" s="388">
        <v>2</v>
      </c>
      <c r="E22" s="70">
        <v>2</v>
      </c>
      <c r="F22" s="69" t="s">
        <v>15</v>
      </c>
      <c r="G22" s="388">
        <v>2</v>
      </c>
      <c r="H22" s="70">
        <v>2</v>
      </c>
      <c r="I22" s="69" t="s">
        <v>15</v>
      </c>
      <c r="J22" s="388">
        <v>2</v>
      </c>
      <c r="K22" s="70">
        <v>2</v>
      </c>
      <c r="L22" s="69" t="s">
        <v>15</v>
      </c>
      <c r="M22" s="388">
        <v>2</v>
      </c>
      <c r="N22" s="70">
        <v>2</v>
      </c>
      <c r="O22" s="69" t="s">
        <v>15</v>
      </c>
      <c r="P22" s="388">
        <v>2</v>
      </c>
      <c r="Q22" s="70">
        <v>2</v>
      </c>
      <c r="R22" s="69" t="s">
        <v>15</v>
      </c>
      <c r="S22" s="388">
        <v>2</v>
      </c>
      <c r="T22" s="164">
        <v>2</v>
      </c>
      <c r="U22" s="165" t="s">
        <v>21</v>
      </c>
      <c r="V22" s="388">
        <v>2</v>
      </c>
      <c r="W22" s="164"/>
      <c r="X22" s="165"/>
      <c r="Y22" s="388"/>
      <c r="Z22" s="187"/>
      <c r="AA22" s="188"/>
      <c r="AB22" s="432"/>
      <c r="AC22" s="187"/>
      <c r="AD22" s="188"/>
      <c r="AE22" s="432"/>
      <c r="AF22" s="162">
        <f t="shared" si="2"/>
        <v>210</v>
      </c>
      <c r="AG22" s="381">
        <f t="shared" si="3"/>
        <v>14</v>
      </c>
    </row>
    <row r="23" spans="1:33" x14ac:dyDescent="0.2">
      <c r="A23" s="67" t="s">
        <v>131</v>
      </c>
      <c r="B23" s="70">
        <v>2</v>
      </c>
      <c r="C23" s="69" t="s">
        <v>15</v>
      </c>
      <c r="D23" s="388">
        <v>1</v>
      </c>
      <c r="E23" s="70">
        <v>2</v>
      </c>
      <c r="F23" s="69" t="s">
        <v>15</v>
      </c>
      <c r="G23" s="388">
        <v>1</v>
      </c>
      <c r="H23" s="70">
        <v>2</v>
      </c>
      <c r="I23" s="69" t="s">
        <v>15</v>
      </c>
      <c r="J23" s="388">
        <v>1</v>
      </c>
      <c r="K23" s="70">
        <v>2</v>
      </c>
      <c r="L23" s="69" t="s">
        <v>15</v>
      </c>
      <c r="M23" s="388">
        <v>1</v>
      </c>
      <c r="N23" s="70">
        <v>2</v>
      </c>
      <c r="O23" s="69" t="s">
        <v>15</v>
      </c>
      <c r="P23" s="388">
        <v>1</v>
      </c>
      <c r="Q23" s="70">
        <v>2</v>
      </c>
      <c r="R23" s="69" t="s">
        <v>15</v>
      </c>
      <c r="S23" s="388">
        <v>1</v>
      </c>
      <c r="T23" s="164">
        <v>2</v>
      </c>
      <c r="U23" s="165" t="s">
        <v>128</v>
      </c>
      <c r="V23" s="388">
        <v>1</v>
      </c>
      <c r="W23" s="164"/>
      <c r="X23" s="165"/>
      <c r="Y23" s="388"/>
      <c r="Z23" s="187"/>
      <c r="AA23" s="188"/>
      <c r="AB23" s="432"/>
      <c r="AC23" s="187"/>
      <c r="AD23" s="188"/>
      <c r="AE23" s="432"/>
      <c r="AF23" s="162">
        <f t="shared" si="2"/>
        <v>210</v>
      </c>
      <c r="AG23" s="381">
        <f t="shared" si="3"/>
        <v>7</v>
      </c>
    </row>
    <row r="24" spans="1:33" x14ac:dyDescent="0.2">
      <c r="A24" s="67" t="s">
        <v>48</v>
      </c>
      <c r="B24" s="164">
        <v>1</v>
      </c>
      <c r="C24" s="165" t="s">
        <v>15</v>
      </c>
      <c r="D24" s="388">
        <v>1</v>
      </c>
      <c r="E24" s="164">
        <v>1</v>
      </c>
      <c r="F24" s="165" t="s">
        <v>45</v>
      </c>
      <c r="G24" s="388">
        <v>1</v>
      </c>
      <c r="H24" s="164"/>
      <c r="I24" s="165"/>
      <c r="J24" s="388"/>
      <c r="K24" s="164"/>
      <c r="L24" s="165"/>
      <c r="M24" s="388"/>
      <c r="N24" s="164"/>
      <c r="O24" s="165"/>
      <c r="P24" s="388"/>
      <c r="Q24" s="164"/>
      <c r="R24" s="165"/>
      <c r="S24" s="388"/>
      <c r="T24" s="164"/>
      <c r="U24" s="175"/>
      <c r="V24" s="428"/>
      <c r="W24" s="164"/>
      <c r="X24" s="165"/>
      <c r="Y24" s="388"/>
      <c r="Z24" s="187"/>
      <c r="AA24" s="188"/>
      <c r="AB24" s="432"/>
      <c r="AC24" s="187"/>
      <c r="AD24" s="188"/>
      <c r="AE24" s="432"/>
      <c r="AF24" s="162">
        <f t="shared" si="2"/>
        <v>30</v>
      </c>
      <c r="AG24" s="381">
        <f t="shared" si="3"/>
        <v>2</v>
      </c>
    </row>
    <row r="25" spans="1:33" x14ac:dyDescent="0.2">
      <c r="A25" s="67" t="s">
        <v>41</v>
      </c>
      <c r="B25" s="164"/>
      <c r="C25" s="165"/>
      <c r="D25" s="388"/>
      <c r="E25" s="164"/>
      <c r="F25" s="165"/>
      <c r="G25" s="388"/>
      <c r="H25" s="164"/>
      <c r="I25" s="165"/>
      <c r="J25" s="388"/>
      <c r="K25" s="164"/>
      <c r="L25" s="165"/>
      <c r="M25" s="388"/>
      <c r="N25" s="164">
        <v>4</v>
      </c>
      <c r="O25" s="165" t="s">
        <v>21</v>
      </c>
      <c r="P25" s="388">
        <v>2</v>
      </c>
      <c r="Q25" s="164">
        <v>4</v>
      </c>
      <c r="R25" s="165" t="s">
        <v>15</v>
      </c>
      <c r="S25" s="388">
        <v>2</v>
      </c>
      <c r="T25" s="164"/>
      <c r="U25" s="175"/>
      <c r="V25" s="428"/>
      <c r="W25" s="164"/>
      <c r="X25" s="165"/>
      <c r="Y25" s="388"/>
      <c r="Z25" s="187"/>
      <c r="AA25" s="188"/>
      <c r="AB25" s="432"/>
      <c r="AC25" s="187"/>
      <c r="AD25" s="188"/>
      <c r="AE25" s="432"/>
      <c r="AF25" s="162">
        <f t="shared" si="2"/>
        <v>120</v>
      </c>
      <c r="AG25" s="381">
        <f t="shared" si="3"/>
        <v>4</v>
      </c>
    </row>
    <row r="26" spans="1:33" s="6" customFormat="1" ht="15" customHeight="1" x14ac:dyDescent="0.2">
      <c r="A26" s="66" t="s">
        <v>36</v>
      </c>
      <c r="B26" s="178">
        <v>1</v>
      </c>
      <c r="C26" s="169" t="s">
        <v>22</v>
      </c>
      <c r="D26" s="334"/>
      <c r="E26" s="178">
        <v>1</v>
      </c>
      <c r="F26" s="169" t="s">
        <v>22</v>
      </c>
      <c r="G26" s="334"/>
      <c r="H26" s="178">
        <v>1</v>
      </c>
      <c r="I26" s="169" t="s">
        <v>22</v>
      </c>
      <c r="J26" s="334"/>
      <c r="K26" s="178">
        <v>1</v>
      </c>
      <c r="L26" s="169" t="s">
        <v>22</v>
      </c>
      <c r="M26" s="334"/>
      <c r="N26" s="178">
        <v>1</v>
      </c>
      <c r="O26" s="169" t="s">
        <v>22</v>
      </c>
      <c r="P26" s="334"/>
      <c r="Q26" s="178">
        <v>1</v>
      </c>
      <c r="R26" s="169" t="s">
        <v>22</v>
      </c>
      <c r="S26" s="334"/>
      <c r="T26" s="68"/>
      <c r="U26" s="69"/>
      <c r="V26" s="333"/>
      <c r="W26" s="70"/>
      <c r="X26" s="69"/>
      <c r="Y26" s="342"/>
      <c r="Z26" s="127"/>
      <c r="AA26" s="128"/>
      <c r="AB26" s="357"/>
      <c r="AC26" s="127"/>
      <c r="AD26" s="128"/>
      <c r="AE26" s="357"/>
      <c r="AF26" s="162">
        <f t="shared" si="2"/>
        <v>90</v>
      </c>
      <c r="AG26" s="380">
        <v>0</v>
      </c>
    </row>
    <row r="27" spans="1:33" x14ac:dyDescent="0.2">
      <c r="A27" s="176" t="s">
        <v>20</v>
      </c>
      <c r="B27" s="177"/>
      <c r="C27" s="169"/>
      <c r="D27" s="334"/>
      <c r="E27" s="178"/>
      <c r="F27" s="169"/>
      <c r="G27" s="334"/>
      <c r="H27" s="178"/>
      <c r="I27" s="169"/>
      <c r="J27" s="334"/>
      <c r="K27" s="178"/>
      <c r="L27" s="169"/>
      <c r="M27" s="334">
        <v>3</v>
      </c>
      <c r="N27" s="178"/>
      <c r="O27" s="169"/>
      <c r="P27" s="334"/>
      <c r="Q27" s="178"/>
      <c r="R27" s="169"/>
      <c r="S27" s="334">
        <v>2</v>
      </c>
      <c r="T27" s="164"/>
      <c r="U27" s="169"/>
      <c r="V27" s="334">
        <v>3</v>
      </c>
      <c r="W27" s="178"/>
      <c r="X27" s="169"/>
      <c r="Y27" s="334">
        <v>5</v>
      </c>
      <c r="Z27" s="187"/>
      <c r="AA27" s="188"/>
      <c r="AB27" s="432"/>
      <c r="AC27" s="187"/>
      <c r="AD27" s="188"/>
      <c r="AE27" s="432"/>
      <c r="AF27" s="162">
        <f t="shared" si="2"/>
        <v>0</v>
      </c>
      <c r="AG27" s="381">
        <f t="shared" si="3"/>
        <v>13</v>
      </c>
    </row>
    <row r="28" spans="1:33" ht="13.5" thickBot="1" x14ac:dyDescent="0.25">
      <c r="A28" s="67" t="s">
        <v>120</v>
      </c>
      <c r="B28" s="164"/>
      <c r="C28" s="165"/>
      <c r="D28" s="388"/>
      <c r="E28" s="164"/>
      <c r="F28" s="165"/>
      <c r="G28" s="388"/>
      <c r="H28" s="164"/>
      <c r="I28" s="165"/>
      <c r="J28" s="388"/>
      <c r="K28" s="164"/>
      <c r="L28" s="165"/>
      <c r="M28" s="388"/>
      <c r="N28" s="164"/>
      <c r="O28" s="165"/>
      <c r="P28" s="388"/>
      <c r="Q28" s="164"/>
      <c r="R28" s="165"/>
      <c r="S28" s="388"/>
      <c r="T28" s="164">
        <v>0</v>
      </c>
      <c r="U28" s="165" t="s">
        <v>21</v>
      </c>
      <c r="V28" s="388">
        <v>4</v>
      </c>
      <c r="W28" s="164">
        <v>0</v>
      </c>
      <c r="X28" s="165" t="s">
        <v>21</v>
      </c>
      <c r="Y28" s="388">
        <v>4</v>
      </c>
      <c r="Z28" s="187"/>
      <c r="AA28" s="188"/>
      <c r="AB28" s="432"/>
      <c r="AC28" s="187"/>
      <c r="AD28" s="188"/>
      <c r="AE28" s="432"/>
      <c r="AF28" s="162">
        <f t="shared" si="2"/>
        <v>0</v>
      </c>
      <c r="AG28" s="381">
        <f t="shared" si="3"/>
        <v>8</v>
      </c>
    </row>
    <row r="29" spans="1:33" ht="13.5" thickBot="1" x14ac:dyDescent="0.25">
      <c r="A29" s="444" t="s">
        <v>169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6"/>
    </row>
    <row r="30" spans="1:33" x14ac:dyDescent="0.2">
      <c r="A30" s="98" t="s">
        <v>115</v>
      </c>
      <c r="B30" s="70"/>
      <c r="C30" s="69"/>
      <c r="D30" s="333"/>
      <c r="E30" s="70"/>
      <c r="F30" s="69"/>
      <c r="G30" s="333"/>
      <c r="H30" s="70">
        <v>2</v>
      </c>
      <c r="I30" s="69" t="s">
        <v>45</v>
      </c>
      <c r="J30" s="333">
        <v>3</v>
      </c>
      <c r="K30" s="70">
        <v>2</v>
      </c>
      <c r="L30" s="69" t="s">
        <v>45</v>
      </c>
      <c r="M30" s="333">
        <v>3</v>
      </c>
      <c r="N30" s="70">
        <v>2</v>
      </c>
      <c r="O30" s="69" t="s">
        <v>45</v>
      </c>
      <c r="P30" s="333">
        <v>3</v>
      </c>
      <c r="Q30" s="70">
        <v>2</v>
      </c>
      <c r="R30" s="69" t="s">
        <v>45</v>
      </c>
      <c r="S30" s="333">
        <v>3</v>
      </c>
      <c r="T30" s="99"/>
      <c r="U30" s="69"/>
      <c r="V30" s="336"/>
      <c r="W30" s="99"/>
      <c r="X30" s="69"/>
      <c r="Y30" s="336"/>
      <c r="Z30" s="127"/>
      <c r="AA30" s="128"/>
      <c r="AB30" s="357"/>
      <c r="AC30" s="127"/>
      <c r="AD30" s="128"/>
      <c r="AE30" s="357"/>
      <c r="AF30" s="162">
        <f t="shared" si="2"/>
        <v>120</v>
      </c>
      <c r="AG30" s="380">
        <f t="shared" si="3"/>
        <v>12</v>
      </c>
    </row>
    <row r="31" spans="1:33" x14ac:dyDescent="0.2">
      <c r="A31" s="98" t="s">
        <v>117</v>
      </c>
      <c r="B31" s="70"/>
      <c r="C31" s="69"/>
      <c r="D31" s="333"/>
      <c r="E31" s="70"/>
      <c r="F31" s="69"/>
      <c r="G31" s="333"/>
      <c r="H31" s="70"/>
      <c r="I31" s="69"/>
      <c r="J31" s="333"/>
      <c r="K31" s="70">
        <v>2</v>
      </c>
      <c r="L31" s="69" t="s">
        <v>21</v>
      </c>
      <c r="M31" s="342">
        <v>2</v>
      </c>
      <c r="N31" s="70">
        <v>2</v>
      </c>
      <c r="O31" s="69" t="s">
        <v>21</v>
      </c>
      <c r="P31" s="342">
        <v>2</v>
      </c>
      <c r="Q31" s="70"/>
      <c r="R31" s="69"/>
      <c r="S31" s="333"/>
      <c r="T31" s="70"/>
      <c r="U31" s="69"/>
      <c r="V31" s="333"/>
      <c r="W31" s="70"/>
      <c r="X31" s="69"/>
      <c r="Y31" s="333"/>
      <c r="Z31" s="127"/>
      <c r="AA31" s="128"/>
      <c r="AB31" s="357"/>
      <c r="AC31" s="127"/>
      <c r="AD31" s="128"/>
      <c r="AE31" s="357"/>
      <c r="AF31" s="162">
        <f t="shared" si="2"/>
        <v>60</v>
      </c>
      <c r="AG31" s="380">
        <f t="shared" si="3"/>
        <v>4</v>
      </c>
    </row>
    <row r="32" spans="1:33" x14ac:dyDescent="0.2">
      <c r="A32" s="98" t="s">
        <v>118</v>
      </c>
      <c r="B32" s="70"/>
      <c r="C32" s="69"/>
      <c r="D32" s="333"/>
      <c r="E32" s="70"/>
      <c r="F32" s="69"/>
      <c r="G32" s="333"/>
      <c r="H32" s="70"/>
      <c r="I32" s="69"/>
      <c r="J32" s="333"/>
      <c r="K32" s="70"/>
      <c r="L32" s="69"/>
      <c r="M32" s="342"/>
      <c r="N32" s="70"/>
      <c r="O32" s="69"/>
      <c r="P32" s="333"/>
      <c r="Q32" s="99">
        <v>2</v>
      </c>
      <c r="R32" s="69" t="s">
        <v>21</v>
      </c>
      <c r="S32" s="336">
        <v>2</v>
      </c>
      <c r="T32" s="99">
        <v>2</v>
      </c>
      <c r="U32" s="69" t="s">
        <v>21</v>
      </c>
      <c r="V32" s="336">
        <v>2</v>
      </c>
      <c r="W32" s="99">
        <v>2</v>
      </c>
      <c r="X32" s="69" t="s">
        <v>21</v>
      </c>
      <c r="Y32" s="336">
        <v>2</v>
      </c>
      <c r="Z32" s="127"/>
      <c r="AA32" s="128"/>
      <c r="AB32" s="357"/>
      <c r="AC32" s="127"/>
      <c r="AD32" s="128"/>
      <c r="AE32" s="357"/>
      <c r="AF32" s="162">
        <f>15*(B32+E32+H32+K32+N32+Q32+T32+W32+Z32+AC32)</f>
        <v>90</v>
      </c>
      <c r="AG32" s="380">
        <f>D32+G32+J32+M32+P32+S32+V32+Y32+AB32+AE32</f>
        <v>6</v>
      </c>
    </row>
    <row r="33" spans="1:33" x14ac:dyDescent="0.2">
      <c r="A33" s="98" t="s">
        <v>119</v>
      </c>
      <c r="B33" s="70"/>
      <c r="C33" s="69"/>
      <c r="D33" s="333"/>
      <c r="E33" s="70"/>
      <c r="F33" s="69"/>
      <c r="G33" s="333"/>
      <c r="H33" s="70"/>
      <c r="I33" s="69"/>
      <c r="J33" s="333"/>
      <c r="K33" s="70"/>
      <c r="L33" s="69"/>
      <c r="M33" s="342"/>
      <c r="N33" s="70"/>
      <c r="O33" s="69"/>
      <c r="P33" s="333"/>
      <c r="Q33" s="99"/>
      <c r="R33" s="69"/>
      <c r="S33" s="336"/>
      <c r="T33" s="99">
        <v>1</v>
      </c>
      <c r="U33" s="69" t="s">
        <v>21</v>
      </c>
      <c r="V33" s="336">
        <v>1</v>
      </c>
      <c r="W33" s="99"/>
      <c r="X33" s="69"/>
      <c r="Y33" s="336"/>
      <c r="Z33" s="127"/>
      <c r="AA33" s="128"/>
      <c r="AB33" s="357"/>
      <c r="AC33" s="127"/>
      <c r="AD33" s="128"/>
      <c r="AE33" s="357"/>
      <c r="AF33" s="162">
        <f>15*(B33+E33+H33+K33+N33+Q33+T33+W33+Z33+AC33)</f>
        <v>15</v>
      </c>
      <c r="AG33" s="380">
        <f>D33+G33+J33+M33+P33+S33+V33+Y33+AB33+AE33</f>
        <v>1</v>
      </c>
    </row>
    <row r="34" spans="1:33" x14ac:dyDescent="0.2">
      <c r="A34" s="98" t="s">
        <v>100</v>
      </c>
      <c r="B34" s="70">
        <v>2</v>
      </c>
      <c r="C34" s="69" t="s">
        <v>22</v>
      </c>
      <c r="D34" s="333">
        <v>0</v>
      </c>
      <c r="E34" s="70"/>
      <c r="F34" s="69"/>
      <c r="G34" s="333"/>
      <c r="H34" s="70"/>
      <c r="I34" s="69"/>
      <c r="J34" s="333"/>
      <c r="K34" s="70"/>
      <c r="L34" s="69"/>
      <c r="M34" s="342"/>
      <c r="N34" s="70"/>
      <c r="O34" s="69"/>
      <c r="P34" s="333"/>
      <c r="Q34" s="70"/>
      <c r="R34" s="69"/>
      <c r="S34" s="333"/>
      <c r="T34" s="70"/>
      <c r="U34" s="69"/>
      <c r="V34" s="333"/>
      <c r="W34" s="70">
        <v>2</v>
      </c>
      <c r="X34" s="69" t="s">
        <v>22</v>
      </c>
      <c r="Y34" s="333">
        <v>0</v>
      </c>
      <c r="Z34" s="127"/>
      <c r="AA34" s="128"/>
      <c r="AB34" s="357"/>
      <c r="AC34" s="127"/>
      <c r="AD34" s="128"/>
      <c r="AE34" s="357"/>
      <c r="AF34" s="162">
        <f>15*(B34+E34+H34+K34+N34+Q34+T34+W34+Z34+AC34)</f>
        <v>60</v>
      </c>
      <c r="AG34" s="380">
        <f>D34+G34+J34+M34+P34+S34+V34+Y34+AB34+AE34</f>
        <v>0</v>
      </c>
    </row>
    <row r="35" spans="1:33" x14ac:dyDescent="0.2">
      <c r="A35" s="98" t="s">
        <v>98</v>
      </c>
      <c r="B35" s="70">
        <v>2</v>
      </c>
      <c r="C35" s="69" t="s">
        <v>45</v>
      </c>
      <c r="D35" s="333">
        <v>2</v>
      </c>
      <c r="E35" s="70"/>
      <c r="F35" s="69"/>
      <c r="G35" s="333"/>
      <c r="H35" s="70"/>
      <c r="I35" s="69"/>
      <c r="J35" s="333"/>
      <c r="K35" s="70"/>
      <c r="L35" s="69"/>
      <c r="M35" s="342"/>
      <c r="N35" s="70"/>
      <c r="O35" s="69"/>
      <c r="P35" s="333"/>
      <c r="Q35" s="70"/>
      <c r="R35" s="69"/>
      <c r="S35" s="333"/>
      <c r="T35" s="70"/>
      <c r="U35" s="69"/>
      <c r="V35" s="333"/>
      <c r="W35" s="70"/>
      <c r="X35" s="69"/>
      <c r="Y35" s="333"/>
      <c r="Z35" s="127"/>
      <c r="AA35" s="128"/>
      <c r="AB35" s="357"/>
      <c r="AC35" s="127"/>
      <c r="AD35" s="128"/>
      <c r="AE35" s="357"/>
      <c r="AF35" s="162">
        <f>15*(B35+E35+H35+K35+N35+Q35+T35+W35+Z35+AC35)</f>
        <v>30</v>
      </c>
      <c r="AG35" s="380">
        <f>D35+G35+J35+M35+P35+S35+V35+Y35+AB35+AE35</f>
        <v>2</v>
      </c>
    </row>
    <row r="36" spans="1:33" x14ac:dyDescent="0.2">
      <c r="A36" s="98" t="s">
        <v>99</v>
      </c>
      <c r="B36" s="70"/>
      <c r="C36" s="69"/>
      <c r="D36" s="333"/>
      <c r="E36" s="70">
        <v>2</v>
      </c>
      <c r="F36" s="69" t="s">
        <v>45</v>
      </c>
      <c r="G36" s="333">
        <v>2</v>
      </c>
      <c r="H36" s="70"/>
      <c r="I36" s="69"/>
      <c r="J36" s="333"/>
      <c r="K36" s="70"/>
      <c r="L36" s="69"/>
      <c r="M36" s="342"/>
      <c r="N36" s="70"/>
      <c r="O36" s="69"/>
      <c r="P36" s="333"/>
      <c r="Q36" s="70"/>
      <c r="R36" s="69"/>
      <c r="S36" s="333"/>
      <c r="T36" s="70"/>
      <c r="U36" s="69"/>
      <c r="V36" s="333"/>
      <c r="W36" s="70"/>
      <c r="X36" s="69"/>
      <c r="Y36" s="333"/>
      <c r="Z36" s="127"/>
      <c r="AA36" s="128"/>
      <c r="AB36" s="357"/>
      <c r="AC36" s="127"/>
      <c r="AD36" s="128"/>
      <c r="AE36" s="357"/>
      <c r="AF36" s="162">
        <f>15*(B36+E36+H36+K36+N36+Q36+T36+W36+Z36+AC36)</f>
        <v>30</v>
      </c>
      <c r="AG36" s="380">
        <f>D36+G36+J36+M36+P36+S36+V36+Y36+AB36+AE36</f>
        <v>2</v>
      </c>
    </row>
    <row r="37" spans="1:33" x14ac:dyDescent="0.2">
      <c r="A37" s="100" t="s">
        <v>101</v>
      </c>
      <c r="B37" s="70"/>
      <c r="C37" s="69"/>
      <c r="D37" s="333"/>
      <c r="E37" s="70"/>
      <c r="F37" s="69"/>
      <c r="G37" s="333"/>
      <c r="H37" s="70">
        <v>2</v>
      </c>
      <c r="I37" s="69" t="s">
        <v>15</v>
      </c>
      <c r="J37" s="333">
        <v>2</v>
      </c>
      <c r="K37" s="70"/>
      <c r="L37" s="69"/>
      <c r="M37" s="342"/>
      <c r="N37" s="70"/>
      <c r="O37" s="69"/>
      <c r="P37" s="333"/>
      <c r="Q37" s="70"/>
      <c r="R37" s="69"/>
      <c r="S37" s="333"/>
      <c r="T37" s="70"/>
      <c r="U37" s="69"/>
      <c r="V37" s="333"/>
      <c r="W37" s="70"/>
      <c r="X37" s="69"/>
      <c r="Y37" s="333"/>
      <c r="Z37" s="127"/>
      <c r="AA37" s="128"/>
      <c r="AB37" s="357"/>
      <c r="AC37" s="127"/>
      <c r="AD37" s="128"/>
      <c r="AE37" s="357"/>
      <c r="AF37" s="162">
        <f t="shared" ref="AF37:AF56" si="4">15*(B37+E37+H37+K37+N37+Q37+T37+W37+Z37+AC37)</f>
        <v>30</v>
      </c>
      <c r="AG37" s="380">
        <f t="shared" ref="AG37:AG56" si="5">D37+G37+J37+M37+P37+S37+V37+Y37+AB37+AE37</f>
        <v>2</v>
      </c>
    </row>
    <row r="38" spans="1:33" x14ac:dyDescent="0.2">
      <c r="A38" s="98" t="s">
        <v>102</v>
      </c>
      <c r="B38" s="70"/>
      <c r="C38" s="69"/>
      <c r="D38" s="333"/>
      <c r="E38" s="70"/>
      <c r="F38" s="69"/>
      <c r="G38" s="333"/>
      <c r="H38" s="70">
        <v>2</v>
      </c>
      <c r="I38" s="69" t="s">
        <v>15</v>
      </c>
      <c r="J38" s="333">
        <v>3</v>
      </c>
      <c r="K38" s="70"/>
      <c r="L38" s="69"/>
      <c r="M38" s="342"/>
      <c r="N38" s="70"/>
      <c r="O38" s="69"/>
      <c r="P38" s="333"/>
      <c r="Q38" s="70"/>
      <c r="R38" s="69"/>
      <c r="S38" s="333"/>
      <c r="T38" s="70"/>
      <c r="U38" s="69"/>
      <c r="V38" s="333"/>
      <c r="W38" s="70"/>
      <c r="X38" s="69"/>
      <c r="Y38" s="333"/>
      <c r="Z38" s="127"/>
      <c r="AA38" s="128"/>
      <c r="AB38" s="357"/>
      <c r="AC38" s="127"/>
      <c r="AD38" s="128"/>
      <c r="AE38" s="357"/>
      <c r="AF38" s="162">
        <f t="shared" si="4"/>
        <v>30</v>
      </c>
      <c r="AG38" s="380">
        <f t="shared" si="5"/>
        <v>3</v>
      </c>
    </row>
    <row r="39" spans="1:33" x14ac:dyDescent="0.2">
      <c r="A39" s="98" t="s">
        <v>103</v>
      </c>
      <c r="B39" s="70"/>
      <c r="C39" s="69"/>
      <c r="D39" s="333"/>
      <c r="E39" s="70"/>
      <c r="F39" s="69"/>
      <c r="G39" s="333"/>
      <c r="H39" s="70"/>
      <c r="I39" s="69"/>
      <c r="J39" s="333"/>
      <c r="K39" s="70">
        <v>2</v>
      </c>
      <c r="L39" s="69" t="s">
        <v>15</v>
      </c>
      <c r="M39" s="342">
        <v>3</v>
      </c>
      <c r="N39" s="70"/>
      <c r="O39" s="69"/>
      <c r="P39" s="333"/>
      <c r="Q39" s="70"/>
      <c r="R39" s="69"/>
      <c r="S39" s="333"/>
      <c r="T39" s="70"/>
      <c r="U39" s="69"/>
      <c r="V39" s="333"/>
      <c r="W39" s="70"/>
      <c r="X39" s="69"/>
      <c r="Y39" s="333"/>
      <c r="Z39" s="127"/>
      <c r="AA39" s="128"/>
      <c r="AB39" s="357"/>
      <c r="AC39" s="127"/>
      <c r="AD39" s="128"/>
      <c r="AE39" s="357"/>
      <c r="AF39" s="162">
        <f t="shared" si="4"/>
        <v>30</v>
      </c>
      <c r="AG39" s="380">
        <f t="shared" si="5"/>
        <v>3</v>
      </c>
    </row>
    <row r="40" spans="1:33" x14ac:dyDescent="0.2">
      <c r="A40" s="98" t="s">
        <v>104</v>
      </c>
      <c r="B40" s="70"/>
      <c r="C40" s="69"/>
      <c r="D40" s="333"/>
      <c r="E40" s="70"/>
      <c r="F40" s="69"/>
      <c r="G40" s="333"/>
      <c r="H40" s="70"/>
      <c r="I40" s="69"/>
      <c r="J40" s="333"/>
      <c r="K40" s="70"/>
      <c r="L40" s="69"/>
      <c r="M40" s="342"/>
      <c r="N40" s="70">
        <v>2</v>
      </c>
      <c r="O40" s="69" t="s">
        <v>45</v>
      </c>
      <c r="P40" s="333">
        <v>2</v>
      </c>
      <c r="Q40" s="70"/>
      <c r="R40" s="69"/>
      <c r="S40" s="333"/>
      <c r="T40" s="70"/>
      <c r="U40" s="69"/>
      <c r="V40" s="333"/>
      <c r="W40" s="70"/>
      <c r="X40" s="69"/>
      <c r="Y40" s="333"/>
      <c r="Z40" s="127"/>
      <c r="AA40" s="128"/>
      <c r="AB40" s="357"/>
      <c r="AC40" s="127"/>
      <c r="AD40" s="128"/>
      <c r="AE40" s="357"/>
      <c r="AF40" s="162">
        <f t="shared" si="4"/>
        <v>30</v>
      </c>
      <c r="AG40" s="380">
        <f t="shared" si="5"/>
        <v>2</v>
      </c>
    </row>
    <row r="41" spans="1:33" x14ac:dyDescent="0.2">
      <c r="A41" s="98" t="s">
        <v>105</v>
      </c>
      <c r="B41" s="70"/>
      <c r="C41" s="69"/>
      <c r="D41" s="333"/>
      <c r="E41" s="70"/>
      <c r="F41" s="69"/>
      <c r="G41" s="333"/>
      <c r="H41" s="70"/>
      <c r="I41" s="69"/>
      <c r="J41" s="333"/>
      <c r="K41" s="70"/>
      <c r="L41" s="69"/>
      <c r="M41" s="342"/>
      <c r="N41" s="70"/>
      <c r="O41" s="69"/>
      <c r="P41" s="333"/>
      <c r="Q41" s="70">
        <v>3</v>
      </c>
      <c r="R41" s="69" t="s">
        <v>15</v>
      </c>
      <c r="S41" s="333">
        <v>2</v>
      </c>
      <c r="T41" s="70"/>
      <c r="U41" s="69"/>
      <c r="V41" s="333"/>
      <c r="W41" s="70"/>
      <c r="X41" s="69"/>
      <c r="Y41" s="333"/>
      <c r="Z41" s="127"/>
      <c r="AA41" s="128"/>
      <c r="AB41" s="357"/>
      <c r="AC41" s="127"/>
      <c r="AD41" s="128"/>
      <c r="AE41" s="357"/>
      <c r="AF41" s="162">
        <f t="shared" si="4"/>
        <v>45</v>
      </c>
      <c r="AG41" s="380">
        <f t="shared" si="5"/>
        <v>2</v>
      </c>
    </row>
    <row r="42" spans="1:33" x14ac:dyDescent="0.2">
      <c r="A42" s="98" t="s">
        <v>106</v>
      </c>
      <c r="B42" s="70"/>
      <c r="C42" s="69"/>
      <c r="D42" s="333"/>
      <c r="E42" s="70"/>
      <c r="F42" s="69"/>
      <c r="G42" s="333"/>
      <c r="H42" s="70"/>
      <c r="I42" s="69"/>
      <c r="J42" s="333"/>
      <c r="K42" s="70"/>
      <c r="L42" s="69"/>
      <c r="M42" s="342"/>
      <c r="N42" s="70"/>
      <c r="O42" s="69"/>
      <c r="P42" s="333"/>
      <c r="Q42" s="70"/>
      <c r="R42" s="69"/>
      <c r="S42" s="333"/>
      <c r="T42" s="70">
        <v>2</v>
      </c>
      <c r="U42" s="69" t="s">
        <v>45</v>
      </c>
      <c r="V42" s="333">
        <v>2</v>
      </c>
      <c r="W42" s="70"/>
      <c r="X42" s="69"/>
      <c r="Y42" s="333"/>
      <c r="Z42" s="127"/>
      <c r="AA42" s="128"/>
      <c r="AB42" s="357"/>
      <c r="AC42" s="127"/>
      <c r="AD42" s="128"/>
      <c r="AE42" s="357"/>
      <c r="AF42" s="162">
        <f t="shared" si="4"/>
        <v>30</v>
      </c>
      <c r="AG42" s="380">
        <f t="shared" si="5"/>
        <v>2</v>
      </c>
    </row>
    <row r="43" spans="1:33" x14ac:dyDescent="0.2">
      <c r="A43" s="98" t="s">
        <v>107</v>
      </c>
      <c r="B43" s="70"/>
      <c r="C43" s="69"/>
      <c r="D43" s="333"/>
      <c r="E43" s="70"/>
      <c r="F43" s="69"/>
      <c r="G43" s="333"/>
      <c r="H43" s="70"/>
      <c r="I43" s="69"/>
      <c r="J43" s="333"/>
      <c r="K43" s="70"/>
      <c r="L43" s="69"/>
      <c r="M43" s="342"/>
      <c r="N43" s="70"/>
      <c r="O43" s="69"/>
      <c r="P43" s="333"/>
      <c r="Q43" s="70"/>
      <c r="R43" s="69"/>
      <c r="S43" s="333"/>
      <c r="T43" s="70"/>
      <c r="U43" s="69"/>
      <c r="V43" s="333"/>
      <c r="W43" s="70">
        <v>2</v>
      </c>
      <c r="X43" s="69" t="s">
        <v>45</v>
      </c>
      <c r="Y43" s="333">
        <v>2</v>
      </c>
      <c r="Z43" s="127"/>
      <c r="AA43" s="128"/>
      <c r="AB43" s="357"/>
      <c r="AC43" s="127"/>
      <c r="AD43" s="128"/>
      <c r="AE43" s="357"/>
      <c r="AF43" s="162">
        <f t="shared" si="4"/>
        <v>30</v>
      </c>
      <c r="AG43" s="380">
        <f t="shared" si="5"/>
        <v>2</v>
      </c>
    </row>
    <row r="44" spans="1:33" x14ac:dyDescent="0.2">
      <c r="A44" s="98" t="s">
        <v>108</v>
      </c>
      <c r="B44" s="70"/>
      <c r="C44" s="69"/>
      <c r="D44" s="333"/>
      <c r="E44" s="70"/>
      <c r="F44" s="69"/>
      <c r="G44" s="333"/>
      <c r="H44" s="70"/>
      <c r="I44" s="69"/>
      <c r="J44" s="333"/>
      <c r="K44" s="70"/>
      <c r="L44" s="69"/>
      <c r="M44" s="342"/>
      <c r="N44" s="70"/>
      <c r="O44" s="69"/>
      <c r="P44" s="333"/>
      <c r="Q44" s="70"/>
      <c r="R44" s="69"/>
      <c r="S44" s="333"/>
      <c r="T44" s="70">
        <v>2</v>
      </c>
      <c r="U44" s="69" t="s">
        <v>45</v>
      </c>
      <c r="V44" s="333">
        <v>3</v>
      </c>
      <c r="W44" s="70"/>
      <c r="X44" s="69"/>
      <c r="Y44" s="333"/>
      <c r="Z44" s="127"/>
      <c r="AA44" s="128"/>
      <c r="AB44" s="357"/>
      <c r="AC44" s="127"/>
      <c r="AD44" s="128"/>
      <c r="AE44" s="357"/>
      <c r="AF44" s="162">
        <f t="shared" si="4"/>
        <v>30</v>
      </c>
      <c r="AG44" s="380">
        <f t="shared" si="5"/>
        <v>3</v>
      </c>
    </row>
    <row r="45" spans="1:33" s="52" customFormat="1" ht="13.5" thickBot="1" x14ac:dyDescent="0.25">
      <c r="A45" s="98" t="s">
        <v>109</v>
      </c>
      <c r="B45" s="70"/>
      <c r="C45" s="69"/>
      <c r="D45" s="333"/>
      <c r="E45" s="70"/>
      <c r="F45" s="69"/>
      <c r="G45" s="333"/>
      <c r="H45" s="70"/>
      <c r="I45" s="69"/>
      <c r="J45" s="333"/>
      <c r="K45" s="70"/>
      <c r="L45" s="69"/>
      <c r="M45" s="342"/>
      <c r="N45" s="70"/>
      <c r="O45" s="69"/>
      <c r="P45" s="333"/>
      <c r="Q45" s="70"/>
      <c r="R45" s="69"/>
      <c r="S45" s="333"/>
      <c r="T45" s="70">
        <v>2</v>
      </c>
      <c r="U45" s="69" t="s">
        <v>45</v>
      </c>
      <c r="V45" s="333">
        <v>2</v>
      </c>
      <c r="W45" s="70"/>
      <c r="X45" s="69"/>
      <c r="Y45" s="333"/>
      <c r="Z45" s="127"/>
      <c r="AA45" s="128"/>
      <c r="AB45" s="357"/>
      <c r="AC45" s="127"/>
      <c r="AD45" s="128"/>
      <c r="AE45" s="357"/>
      <c r="AF45" s="162">
        <f t="shared" si="4"/>
        <v>30</v>
      </c>
      <c r="AG45" s="380">
        <f t="shared" si="5"/>
        <v>2</v>
      </c>
    </row>
    <row r="46" spans="1:33" s="52" customFormat="1" ht="13.5" thickBot="1" x14ac:dyDescent="0.25">
      <c r="A46" s="487" t="s">
        <v>171</v>
      </c>
      <c r="B46" s="461" t="s">
        <v>1</v>
      </c>
      <c r="C46" s="462"/>
      <c r="D46" s="463"/>
      <c r="E46" s="464" t="s">
        <v>2</v>
      </c>
      <c r="F46" s="465"/>
      <c r="G46" s="466"/>
      <c r="H46" s="461" t="s">
        <v>3</v>
      </c>
      <c r="I46" s="462"/>
      <c r="J46" s="463"/>
      <c r="K46" s="461" t="s">
        <v>4</v>
      </c>
      <c r="L46" s="462"/>
      <c r="M46" s="463"/>
      <c r="N46" s="461" t="s">
        <v>5</v>
      </c>
      <c r="O46" s="462"/>
      <c r="P46" s="463"/>
      <c r="Q46" s="461" t="s">
        <v>6</v>
      </c>
      <c r="R46" s="462"/>
      <c r="S46" s="463"/>
      <c r="T46" s="461" t="s">
        <v>7</v>
      </c>
      <c r="U46" s="462"/>
      <c r="V46" s="463"/>
      <c r="W46" s="461" t="s">
        <v>8</v>
      </c>
      <c r="X46" s="462"/>
      <c r="Y46" s="463"/>
      <c r="Z46" s="467" t="s">
        <v>9</v>
      </c>
      <c r="AA46" s="468"/>
      <c r="AB46" s="469"/>
      <c r="AC46" s="467" t="s">
        <v>10</v>
      </c>
      <c r="AD46" s="468"/>
      <c r="AE46" s="469"/>
      <c r="AF46" s="116" t="s">
        <v>11</v>
      </c>
      <c r="AG46" s="368" t="s">
        <v>12</v>
      </c>
    </row>
    <row r="47" spans="1:33" s="52" customFormat="1" ht="13.5" thickBot="1" x14ac:dyDescent="0.25">
      <c r="A47" s="488"/>
      <c r="B47" s="156" t="s">
        <v>11</v>
      </c>
      <c r="C47" s="157"/>
      <c r="D47" s="374" t="s">
        <v>12</v>
      </c>
      <c r="E47" s="159" t="s">
        <v>11</v>
      </c>
      <c r="F47" s="160"/>
      <c r="G47" s="374" t="s">
        <v>12</v>
      </c>
      <c r="H47" s="159" t="s">
        <v>11</v>
      </c>
      <c r="I47" s="160"/>
      <c r="J47" s="374" t="s">
        <v>12</v>
      </c>
      <c r="K47" s="159" t="s">
        <v>11</v>
      </c>
      <c r="L47" s="160"/>
      <c r="M47" s="374" t="s">
        <v>12</v>
      </c>
      <c r="N47" s="159" t="s">
        <v>11</v>
      </c>
      <c r="O47" s="160"/>
      <c r="P47" s="374" t="s">
        <v>12</v>
      </c>
      <c r="Q47" s="159" t="s">
        <v>11</v>
      </c>
      <c r="R47" s="160"/>
      <c r="S47" s="374" t="s">
        <v>12</v>
      </c>
      <c r="T47" s="113" t="s">
        <v>11</v>
      </c>
      <c r="U47" s="114"/>
      <c r="V47" s="348" t="s">
        <v>12</v>
      </c>
      <c r="W47" s="113" t="s">
        <v>11</v>
      </c>
      <c r="X47" s="114"/>
      <c r="Y47" s="348" t="s">
        <v>12</v>
      </c>
      <c r="Z47" s="130" t="s">
        <v>11</v>
      </c>
      <c r="AA47" s="131"/>
      <c r="AB47" s="358" t="s">
        <v>12</v>
      </c>
      <c r="AC47" s="130" t="s">
        <v>11</v>
      </c>
      <c r="AD47" s="131"/>
      <c r="AE47" s="358" t="s">
        <v>12</v>
      </c>
      <c r="AF47" s="97"/>
      <c r="AG47" s="363"/>
    </row>
    <row r="48" spans="1:33" s="52" customFormat="1" x14ac:dyDescent="0.2">
      <c r="A48" s="98" t="s">
        <v>111</v>
      </c>
      <c r="B48" s="78"/>
      <c r="C48" s="79"/>
      <c r="D48" s="332"/>
      <c r="E48" s="78"/>
      <c r="F48" s="79"/>
      <c r="G48" s="332"/>
      <c r="H48" s="78"/>
      <c r="I48" s="79"/>
      <c r="J48" s="332"/>
      <c r="K48" s="78"/>
      <c r="L48" s="79"/>
      <c r="M48" s="344"/>
      <c r="N48" s="78"/>
      <c r="O48" s="79"/>
      <c r="P48" s="332"/>
      <c r="Q48" s="78"/>
      <c r="R48" s="79"/>
      <c r="S48" s="332"/>
      <c r="T48" s="70">
        <v>2</v>
      </c>
      <c r="U48" s="69" t="s">
        <v>21</v>
      </c>
      <c r="V48" s="333">
        <v>2</v>
      </c>
      <c r="W48" s="70"/>
      <c r="X48" s="69"/>
      <c r="Y48" s="333"/>
      <c r="Z48" s="127"/>
      <c r="AA48" s="128"/>
      <c r="AB48" s="357"/>
      <c r="AC48" s="127"/>
      <c r="AD48" s="128"/>
      <c r="AE48" s="357"/>
      <c r="AF48" s="65">
        <f t="shared" ref="AF48:AF51" si="6">15*(B48+E48+H48+K48+N48+Q48+T48+W48+Z48+AC48)</f>
        <v>30</v>
      </c>
      <c r="AG48" s="367">
        <f t="shared" ref="AG48:AG51" si="7">D48+G48+J48+M48+P48+S48+V48+Y48+AB48+AE48</f>
        <v>2</v>
      </c>
    </row>
    <row r="49" spans="1:33" s="52" customFormat="1" x14ac:dyDescent="0.2">
      <c r="A49" s="98" t="s">
        <v>112</v>
      </c>
      <c r="B49" s="70"/>
      <c r="C49" s="69"/>
      <c r="D49" s="333"/>
      <c r="E49" s="70"/>
      <c r="F49" s="69"/>
      <c r="G49" s="333"/>
      <c r="H49" s="70"/>
      <c r="I49" s="69"/>
      <c r="J49" s="333"/>
      <c r="K49" s="70"/>
      <c r="L49" s="69"/>
      <c r="M49" s="342"/>
      <c r="N49" s="70"/>
      <c r="O49" s="69"/>
      <c r="P49" s="333"/>
      <c r="Q49" s="70"/>
      <c r="R49" s="69"/>
      <c r="S49" s="333"/>
      <c r="T49" s="70">
        <v>2</v>
      </c>
      <c r="U49" s="69" t="s">
        <v>45</v>
      </c>
      <c r="V49" s="333">
        <v>2</v>
      </c>
      <c r="W49" s="70"/>
      <c r="X49" s="69"/>
      <c r="Y49" s="333"/>
      <c r="Z49" s="127"/>
      <c r="AA49" s="128"/>
      <c r="AB49" s="357"/>
      <c r="AC49" s="127"/>
      <c r="AD49" s="128"/>
      <c r="AE49" s="357"/>
      <c r="AF49" s="65">
        <f t="shared" si="6"/>
        <v>30</v>
      </c>
      <c r="AG49" s="367">
        <f t="shared" si="7"/>
        <v>2</v>
      </c>
    </row>
    <row r="50" spans="1:33" s="52" customFormat="1" x14ac:dyDescent="0.2">
      <c r="A50" s="98" t="s">
        <v>113</v>
      </c>
      <c r="B50" s="70"/>
      <c r="C50" s="69"/>
      <c r="D50" s="333"/>
      <c r="E50" s="70"/>
      <c r="F50" s="69"/>
      <c r="G50" s="333"/>
      <c r="H50" s="70"/>
      <c r="I50" s="69"/>
      <c r="J50" s="333"/>
      <c r="K50" s="70">
        <v>2</v>
      </c>
      <c r="L50" s="69" t="s">
        <v>21</v>
      </c>
      <c r="M50" s="342">
        <v>2</v>
      </c>
      <c r="N50" s="70"/>
      <c r="O50" s="69"/>
      <c r="P50" s="333"/>
      <c r="Q50" s="70"/>
      <c r="R50" s="69"/>
      <c r="S50" s="333"/>
      <c r="T50" s="70"/>
      <c r="U50" s="69"/>
      <c r="V50" s="333"/>
      <c r="W50" s="70"/>
      <c r="X50" s="69"/>
      <c r="Y50" s="333"/>
      <c r="Z50" s="127"/>
      <c r="AA50" s="128"/>
      <c r="AB50" s="357"/>
      <c r="AC50" s="127"/>
      <c r="AD50" s="128"/>
      <c r="AE50" s="357"/>
      <c r="AF50" s="65">
        <f t="shared" si="6"/>
        <v>30</v>
      </c>
      <c r="AG50" s="367">
        <f t="shared" si="7"/>
        <v>2</v>
      </c>
    </row>
    <row r="51" spans="1:33" s="52" customFormat="1" ht="13.5" thickBot="1" x14ac:dyDescent="0.25">
      <c r="A51" s="98" t="s">
        <v>114</v>
      </c>
      <c r="B51" s="70"/>
      <c r="C51" s="69"/>
      <c r="D51" s="333"/>
      <c r="E51" s="70"/>
      <c r="F51" s="69"/>
      <c r="G51" s="333"/>
      <c r="H51" s="70"/>
      <c r="I51" s="69"/>
      <c r="J51" s="333"/>
      <c r="K51" s="70"/>
      <c r="L51" s="69"/>
      <c r="M51" s="342"/>
      <c r="N51" s="70">
        <v>2</v>
      </c>
      <c r="O51" s="69" t="s">
        <v>45</v>
      </c>
      <c r="P51" s="333">
        <v>2</v>
      </c>
      <c r="Q51" s="70"/>
      <c r="R51" s="69"/>
      <c r="S51" s="333"/>
      <c r="T51" s="70"/>
      <c r="U51" s="69"/>
      <c r="V51" s="333"/>
      <c r="W51" s="70"/>
      <c r="X51" s="69"/>
      <c r="Y51" s="333"/>
      <c r="Z51" s="127"/>
      <c r="AA51" s="128"/>
      <c r="AB51" s="357"/>
      <c r="AC51" s="127"/>
      <c r="AD51" s="128"/>
      <c r="AE51" s="357"/>
      <c r="AF51" s="65">
        <f t="shared" si="6"/>
        <v>30</v>
      </c>
      <c r="AG51" s="367">
        <f t="shared" si="7"/>
        <v>2</v>
      </c>
    </row>
    <row r="52" spans="1:33" s="27" customFormat="1" ht="13.5" thickBot="1" x14ac:dyDescent="0.25">
      <c r="A52" s="458" t="s">
        <v>170</v>
      </c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60"/>
    </row>
    <row r="53" spans="1:33" x14ac:dyDescent="0.2">
      <c r="A53" s="98" t="s">
        <v>110</v>
      </c>
      <c r="B53" s="70"/>
      <c r="C53" s="69"/>
      <c r="D53" s="333"/>
      <c r="E53" s="70"/>
      <c r="F53" s="69"/>
      <c r="G53" s="333"/>
      <c r="H53" s="70"/>
      <c r="I53" s="69"/>
      <c r="J53" s="333"/>
      <c r="K53" s="70"/>
      <c r="L53" s="69"/>
      <c r="M53" s="342"/>
      <c r="N53" s="70"/>
      <c r="O53" s="69"/>
      <c r="P53" s="333"/>
      <c r="Q53" s="70"/>
      <c r="R53" s="69"/>
      <c r="S53" s="333"/>
      <c r="T53" s="70"/>
      <c r="U53" s="69"/>
      <c r="V53" s="333"/>
      <c r="W53" s="70"/>
      <c r="X53" s="135"/>
      <c r="Y53" s="352"/>
      <c r="Z53" s="7">
        <v>2</v>
      </c>
      <c r="AA53" s="10" t="s">
        <v>45</v>
      </c>
      <c r="AB53" s="359">
        <v>2</v>
      </c>
      <c r="AC53" s="7"/>
      <c r="AD53" s="11"/>
      <c r="AE53" s="359"/>
      <c r="AF53" s="189">
        <f t="shared" si="4"/>
        <v>30</v>
      </c>
      <c r="AG53" s="438">
        <f t="shared" si="5"/>
        <v>2</v>
      </c>
    </row>
    <row r="54" spans="1:33" x14ac:dyDescent="0.2">
      <c r="A54" s="98" t="s">
        <v>116</v>
      </c>
      <c r="B54" s="70"/>
      <c r="C54" s="69"/>
      <c r="D54" s="333"/>
      <c r="E54" s="70"/>
      <c r="F54" s="69"/>
      <c r="G54" s="333"/>
      <c r="H54" s="70"/>
      <c r="I54" s="69"/>
      <c r="J54" s="333"/>
      <c r="K54" s="70"/>
      <c r="L54" s="69"/>
      <c r="M54" s="342"/>
      <c r="N54" s="70"/>
      <c r="O54" s="69"/>
      <c r="P54" s="333"/>
      <c r="Q54" s="70"/>
      <c r="R54" s="69"/>
      <c r="S54" s="333"/>
      <c r="T54" s="70"/>
      <c r="U54" s="69"/>
      <c r="V54" s="333"/>
      <c r="W54" s="70"/>
      <c r="X54" s="135"/>
      <c r="Y54" s="352"/>
      <c r="Z54" s="7">
        <v>2</v>
      </c>
      <c r="AA54" s="10" t="s">
        <v>45</v>
      </c>
      <c r="AB54" s="359">
        <v>2</v>
      </c>
      <c r="AC54" s="7">
        <v>2</v>
      </c>
      <c r="AD54" s="10" t="s">
        <v>45</v>
      </c>
      <c r="AE54" s="359">
        <v>2</v>
      </c>
      <c r="AF54" s="189">
        <f t="shared" si="4"/>
        <v>60</v>
      </c>
      <c r="AG54" s="438">
        <f t="shared" si="5"/>
        <v>4</v>
      </c>
    </row>
    <row r="55" spans="1:33" x14ac:dyDescent="0.2">
      <c r="A55" s="137" t="s">
        <v>23</v>
      </c>
      <c r="B55" s="70"/>
      <c r="C55" s="69"/>
      <c r="D55" s="333"/>
      <c r="E55" s="70"/>
      <c r="F55" s="69"/>
      <c r="G55" s="333"/>
      <c r="H55" s="70"/>
      <c r="I55" s="69"/>
      <c r="J55" s="333"/>
      <c r="K55" s="70"/>
      <c r="L55" s="69"/>
      <c r="M55" s="342"/>
      <c r="N55" s="70"/>
      <c r="O55" s="69"/>
      <c r="P55" s="333"/>
      <c r="Q55" s="70"/>
      <c r="R55" s="69"/>
      <c r="S55" s="333"/>
      <c r="T55" s="70"/>
      <c r="U55" s="69"/>
      <c r="V55" s="333"/>
      <c r="W55" s="70"/>
      <c r="X55" s="69"/>
      <c r="Y55" s="333"/>
      <c r="Z55" s="9"/>
      <c r="AA55" s="8"/>
      <c r="AB55" s="359">
        <v>20</v>
      </c>
      <c r="AC55" s="7"/>
      <c r="AD55" s="8"/>
      <c r="AE55" s="359">
        <v>20</v>
      </c>
      <c r="AF55" s="189">
        <f t="shared" si="4"/>
        <v>0</v>
      </c>
      <c r="AG55" s="438">
        <f t="shared" si="5"/>
        <v>40</v>
      </c>
    </row>
    <row r="56" spans="1:33" ht="13.5" thickBot="1" x14ac:dyDescent="0.25">
      <c r="A56" s="138" t="s">
        <v>24</v>
      </c>
      <c r="B56" s="139"/>
      <c r="C56" s="140"/>
      <c r="D56" s="338"/>
      <c r="E56" s="139"/>
      <c r="F56" s="140"/>
      <c r="G56" s="338"/>
      <c r="H56" s="139"/>
      <c r="I56" s="140"/>
      <c r="J56" s="338"/>
      <c r="K56" s="139"/>
      <c r="L56" s="140"/>
      <c r="M56" s="345"/>
      <c r="N56" s="139"/>
      <c r="O56" s="140"/>
      <c r="P56" s="338"/>
      <c r="Q56" s="139"/>
      <c r="R56" s="140"/>
      <c r="S56" s="338"/>
      <c r="T56" s="139"/>
      <c r="U56" s="140"/>
      <c r="V56" s="338"/>
      <c r="W56" s="139"/>
      <c r="X56" s="140"/>
      <c r="Y56" s="338"/>
      <c r="Z56" s="12"/>
      <c r="AA56" s="13"/>
      <c r="AB56" s="360">
        <v>2</v>
      </c>
      <c r="AC56" s="12"/>
      <c r="AD56" s="13"/>
      <c r="AE56" s="360">
        <v>2</v>
      </c>
      <c r="AF56" s="190">
        <f t="shared" si="4"/>
        <v>0</v>
      </c>
      <c r="AG56" s="439">
        <f t="shared" si="5"/>
        <v>4</v>
      </c>
    </row>
    <row r="57" spans="1:33" ht="13.5" thickBot="1" x14ac:dyDescent="0.25">
      <c r="A57" s="101" t="s">
        <v>25</v>
      </c>
      <c r="B57" s="102">
        <f>SUM(B6:B56)</f>
        <v>24</v>
      </c>
      <c r="C57" s="103"/>
      <c r="D57" s="339">
        <f>SUM(D6:D56)</f>
        <v>30</v>
      </c>
      <c r="E57" s="104">
        <f>SUM(E6:E56)</f>
        <v>20</v>
      </c>
      <c r="F57" s="144"/>
      <c r="G57" s="56">
        <f>SUM(G6:G56)</f>
        <v>28</v>
      </c>
      <c r="H57" s="104">
        <f>SUM(H6:H56)</f>
        <v>26</v>
      </c>
      <c r="I57" s="144"/>
      <c r="J57" s="55">
        <f>SUM(J6:J56)</f>
        <v>33</v>
      </c>
      <c r="K57" s="104">
        <f>SUM(K6:K56)</f>
        <v>28</v>
      </c>
      <c r="L57" s="144"/>
      <c r="M57" s="55">
        <f>SUM(M6:M56)</f>
        <v>38</v>
      </c>
      <c r="N57" s="104">
        <f>SUM(N6:N56)</f>
        <v>31</v>
      </c>
      <c r="O57" s="144"/>
      <c r="P57" s="55">
        <f>SUM(P6:P56)</f>
        <v>35</v>
      </c>
      <c r="Q57" s="104">
        <f>SUM(Q6:Q56)</f>
        <v>29</v>
      </c>
      <c r="R57" s="144"/>
      <c r="S57" s="55">
        <f>SUM(S6:S56)</f>
        <v>33</v>
      </c>
      <c r="T57" s="104">
        <f>SUM(T6:T56)</f>
        <v>21</v>
      </c>
      <c r="U57" s="144"/>
      <c r="V57" s="55">
        <f>SUM(V6:V56)</f>
        <v>35</v>
      </c>
      <c r="W57" s="104">
        <f>SUM(W6:W56)</f>
        <v>10</v>
      </c>
      <c r="X57" s="144"/>
      <c r="Y57" s="55">
        <f>SUM(Y6:Y56)</f>
        <v>24</v>
      </c>
      <c r="Z57" s="104">
        <f>SUM(Z6:Z56)</f>
        <v>4</v>
      </c>
      <c r="AA57" s="144"/>
      <c r="AB57" s="55">
        <f>SUM(AB6:AB56)</f>
        <v>26</v>
      </c>
      <c r="AC57" s="104">
        <f>SUM(AC6:AC56)</f>
        <v>2</v>
      </c>
      <c r="AD57" s="144"/>
      <c r="AE57" s="55">
        <f>SUM(AE6:AE56)</f>
        <v>24</v>
      </c>
      <c r="AF57" s="19">
        <f>SUM(AF6:AF56)</f>
        <v>2925</v>
      </c>
      <c r="AG57" s="370">
        <f>SUM(AG6:AG56)-SUM(AG49:AG51)</f>
        <v>300</v>
      </c>
    </row>
  </sheetData>
  <sheetProtection algorithmName="SHA-512" hashValue="gMSEMpDGy/DP3kqPcx3J8CWEOHywZ9dr4hemqcErOV0ZWpQrSx5TWeg9TDiKNvWKSbNmXEFc8l9eUO61p8QUfQ==" saltValue="rivZGBkEMYJMWj3LJKQsQg==" spinCount="100000" sheet="1" objects="1" scenarios="1"/>
  <mergeCells count="29">
    <mergeCell ref="AF4:AF5"/>
    <mergeCell ref="AC46:AE46"/>
    <mergeCell ref="A52:AG52"/>
    <mergeCell ref="N46:P46"/>
    <mergeCell ref="Q46:S46"/>
    <mergeCell ref="T46:V46"/>
    <mergeCell ref="W46:Y46"/>
    <mergeCell ref="Z46:AB46"/>
    <mergeCell ref="A46:A47"/>
    <mergeCell ref="B46:D46"/>
    <mergeCell ref="E46:G46"/>
    <mergeCell ref="H46:J46"/>
    <mergeCell ref="K46:M46"/>
    <mergeCell ref="A1:AG1"/>
    <mergeCell ref="A2:AG2"/>
    <mergeCell ref="A29:AG29"/>
    <mergeCell ref="A3:AG3"/>
    <mergeCell ref="A4:A5"/>
    <mergeCell ref="B4:D4"/>
    <mergeCell ref="E4:G4"/>
    <mergeCell ref="H4:J4"/>
    <mergeCell ref="K4:M4"/>
    <mergeCell ref="AG4:AG5"/>
    <mergeCell ref="N4:P4"/>
    <mergeCell ref="Q4:S4"/>
    <mergeCell ref="T4:V4"/>
    <mergeCell ref="W4:Y4"/>
    <mergeCell ref="Z4:AB4"/>
    <mergeCell ref="AC4:AE4"/>
  </mergeCells>
  <printOptions horizontalCentered="1"/>
  <pageMargins left="0.16" right="0.22" top="0.4" bottom="0.28000000000000003" header="0.22" footer="0.19"/>
  <pageSetup paperSize="9" scale="73" orientation="landscape" horizontalDpi="300" verticalDpi="300" r:id="rId1"/>
  <headerFooter>
    <oddHeader>&amp;COsztatlan zenetanár szak mintatantervei - Kürttanár szakirány</oddHeader>
    <firstHeader>&amp;COsztatlan zenetanár szak mintatantervei - Kürttanár szakirány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57"/>
  <sheetViews>
    <sheetView workbookViewId="0">
      <selection sqref="A1:AG1"/>
    </sheetView>
  </sheetViews>
  <sheetFormatPr defaultRowHeight="12.75" x14ac:dyDescent="0.2"/>
  <cols>
    <col min="1" max="1" width="35.28515625" style="21" customWidth="1"/>
    <col min="2" max="3" width="3.85546875" style="22" customWidth="1"/>
    <col min="4" max="4" width="3.85546875" style="23" customWidth="1"/>
    <col min="5" max="6" width="3.85546875" style="22" customWidth="1"/>
    <col min="7" max="7" width="3.85546875" style="23" customWidth="1"/>
    <col min="8" max="9" width="3.85546875" style="22" customWidth="1"/>
    <col min="10" max="10" width="3.85546875" style="23" customWidth="1"/>
    <col min="11" max="12" width="3.85546875" style="22" customWidth="1"/>
    <col min="13" max="13" width="3.85546875" style="23" customWidth="1"/>
    <col min="14" max="15" width="3.85546875" style="22" customWidth="1"/>
    <col min="16" max="16" width="3.85546875" style="23" customWidth="1"/>
    <col min="17" max="18" width="3.85546875" style="22" customWidth="1"/>
    <col min="19" max="19" width="3.85546875" style="23" customWidth="1"/>
    <col min="20" max="20" width="3.7109375" style="22" customWidth="1"/>
    <col min="21" max="21" width="3.85546875" style="22" customWidth="1"/>
    <col min="22" max="22" width="3.85546875" style="23" customWidth="1"/>
    <col min="23" max="24" width="3.85546875" style="22" customWidth="1"/>
    <col min="25" max="25" width="3.85546875" style="23" customWidth="1"/>
    <col min="26" max="27" width="3.85546875" style="22" customWidth="1"/>
    <col min="28" max="28" width="3.85546875" style="23" customWidth="1"/>
    <col min="29" max="30" width="3.85546875" style="22" customWidth="1"/>
    <col min="31" max="31" width="3.85546875" style="23" customWidth="1"/>
    <col min="32" max="32" width="5" style="24" bestFit="1" customWidth="1"/>
    <col min="33" max="33" width="4" style="37" customWidth="1"/>
    <col min="34" max="36" width="3.85546875" style="6" customWidth="1"/>
    <col min="37" max="37" width="50.5703125" style="6" bestFit="1" customWidth="1"/>
    <col min="38" max="251" width="9.140625" style="6"/>
    <col min="252" max="252" width="31.7109375" style="6" bestFit="1" customWidth="1"/>
    <col min="253" max="270" width="3.85546875" style="6" customWidth="1"/>
    <col min="271" max="271" width="6.7109375" style="6" customWidth="1"/>
    <col min="272" max="282" width="3.85546875" style="6" customWidth="1"/>
    <col min="283" max="283" width="5" style="6" bestFit="1" customWidth="1"/>
    <col min="284" max="284" width="4" style="6" customWidth="1"/>
    <col min="285" max="286" width="4" style="6" bestFit="1" customWidth="1"/>
    <col min="287" max="287" width="4.5703125" style="6" customWidth="1"/>
    <col min="288" max="292" width="3.85546875" style="6" customWidth="1"/>
    <col min="293" max="293" width="50.5703125" style="6" bestFit="1" customWidth="1"/>
    <col min="294" max="507" width="9.140625" style="6"/>
    <col min="508" max="508" width="31.7109375" style="6" bestFit="1" customWidth="1"/>
    <col min="509" max="526" width="3.85546875" style="6" customWidth="1"/>
    <col min="527" max="527" width="6.7109375" style="6" customWidth="1"/>
    <col min="528" max="538" width="3.85546875" style="6" customWidth="1"/>
    <col min="539" max="539" width="5" style="6" bestFit="1" customWidth="1"/>
    <col min="540" max="540" width="4" style="6" customWidth="1"/>
    <col min="541" max="542" width="4" style="6" bestFit="1" customWidth="1"/>
    <col min="543" max="543" width="4.5703125" style="6" customWidth="1"/>
    <col min="544" max="548" width="3.85546875" style="6" customWidth="1"/>
    <col min="549" max="549" width="50.5703125" style="6" bestFit="1" customWidth="1"/>
    <col min="550" max="763" width="9.140625" style="6"/>
    <col min="764" max="764" width="31.7109375" style="6" bestFit="1" customWidth="1"/>
    <col min="765" max="782" width="3.85546875" style="6" customWidth="1"/>
    <col min="783" max="783" width="6.7109375" style="6" customWidth="1"/>
    <col min="784" max="794" width="3.85546875" style="6" customWidth="1"/>
    <col min="795" max="795" width="5" style="6" bestFit="1" customWidth="1"/>
    <col min="796" max="796" width="4" style="6" customWidth="1"/>
    <col min="797" max="798" width="4" style="6" bestFit="1" customWidth="1"/>
    <col min="799" max="799" width="4.5703125" style="6" customWidth="1"/>
    <col min="800" max="804" width="3.85546875" style="6" customWidth="1"/>
    <col min="805" max="805" width="50.5703125" style="6" bestFit="1" customWidth="1"/>
    <col min="806" max="1019" width="9.140625" style="6"/>
    <col min="1020" max="1020" width="31.7109375" style="6" bestFit="1" customWidth="1"/>
    <col min="1021" max="1038" width="3.85546875" style="6" customWidth="1"/>
    <col min="1039" max="1039" width="6.7109375" style="6" customWidth="1"/>
    <col min="1040" max="1050" width="3.85546875" style="6" customWidth="1"/>
    <col min="1051" max="1051" width="5" style="6" bestFit="1" customWidth="1"/>
    <col min="1052" max="1052" width="4" style="6" customWidth="1"/>
    <col min="1053" max="1054" width="4" style="6" bestFit="1" customWidth="1"/>
    <col min="1055" max="1055" width="4.5703125" style="6" customWidth="1"/>
    <col min="1056" max="1060" width="3.85546875" style="6" customWidth="1"/>
    <col min="1061" max="1061" width="50.5703125" style="6" bestFit="1" customWidth="1"/>
    <col min="1062" max="1275" width="9.140625" style="6"/>
    <col min="1276" max="1276" width="31.7109375" style="6" bestFit="1" customWidth="1"/>
    <col min="1277" max="1294" width="3.85546875" style="6" customWidth="1"/>
    <col min="1295" max="1295" width="6.7109375" style="6" customWidth="1"/>
    <col min="1296" max="1306" width="3.85546875" style="6" customWidth="1"/>
    <col min="1307" max="1307" width="5" style="6" bestFit="1" customWidth="1"/>
    <col min="1308" max="1308" width="4" style="6" customWidth="1"/>
    <col min="1309" max="1310" width="4" style="6" bestFit="1" customWidth="1"/>
    <col min="1311" max="1311" width="4.5703125" style="6" customWidth="1"/>
    <col min="1312" max="1316" width="3.85546875" style="6" customWidth="1"/>
    <col min="1317" max="1317" width="50.5703125" style="6" bestFit="1" customWidth="1"/>
    <col min="1318" max="1531" width="9.140625" style="6"/>
    <col min="1532" max="1532" width="31.7109375" style="6" bestFit="1" customWidth="1"/>
    <col min="1533" max="1550" width="3.85546875" style="6" customWidth="1"/>
    <col min="1551" max="1551" width="6.7109375" style="6" customWidth="1"/>
    <col min="1552" max="1562" width="3.85546875" style="6" customWidth="1"/>
    <col min="1563" max="1563" width="5" style="6" bestFit="1" customWidth="1"/>
    <col min="1564" max="1564" width="4" style="6" customWidth="1"/>
    <col min="1565" max="1566" width="4" style="6" bestFit="1" customWidth="1"/>
    <col min="1567" max="1567" width="4.5703125" style="6" customWidth="1"/>
    <col min="1568" max="1572" width="3.85546875" style="6" customWidth="1"/>
    <col min="1573" max="1573" width="50.5703125" style="6" bestFit="1" customWidth="1"/>
    <col min="1574" max="1787" width="9.140625" style="6"/>
    <col min="1788" max="1788" width="31.7109375" style="6" bestFit="1" customWidth="1"/>
    <col min="1789" max="1806" width="3.85546875" style="6" customWidth="1"/>
    <col min="1807" max="1807" width="6.7109375" style="6" customWidth="1"/>
    <col min="1808" max="1818" width="3.85546875" style="6" customWidth="1"/>
    <col min="1819" max="1819" width="5" style="6" bestFit="1" customWidth="1"/>
    <col min="1820" max="1820" width="4" style="6" customWidth="1"/>
    <col min="1821" max="1822" width="4" style="6" bestFit="1" customWidth="1"/>
    <col min="1823" max="1823" width="4.5703125" style="6" customWidth="1"/>
    <col min="1824" max="1828" width="3.85546875" style="6" customWidth="1"/>
    <col min="1829" max="1829" width="50.5703125" style="6" bestFit="1" customWidth="1"/>
    <col min="1830" max="2043" width="9.140625" style="6"/>
    <col min="2044" max="2044" width="31.7109375" style="6" bestFit="1" customWidth="1"/>
    <col min="2045" max="2062" width="3.85546875" style="6" customWidth="1"/>
    <col min="2063" max="2063" width="6.7109375" style="6" customWidth="1"/>
    <col min="2064" max="2074" width="3.85546875" style="6" customWidth="1"/>
    <col min="2075" max="2075" width="5" style="6" bestFit="1" customWidth="1"/>
    <col min="2076" max="2076" width="4" style="6" customWidth="1"/>
    <col min="2077" max="2078" width="4" style="6" bestFit="1" customWidth="1"/>
    <col min="2079" max="2079" width="4.5703125" style="6" customWidth="1"/>
    <col min="2080" max="2084" width="3.85546875" style="6" customWidth="1"/>
    <col min="2085" max="2085" width="50.5703125" style="6" bestFit="1" customWidth="1"/>
    <col min="2086" max="2299" width="9.140625" style="6"/>
    <col min="2300" max="2300" width="31.7109375" style="6" bestFit="1" customWidth="1"/>
    <col min="2301" max="2318" width="3.85546875" style="6" customWidth="1"/>
    <col min="2319" max="2319" width="6.7109375" style="6" customWidth="1"/>
    <col min="2320" max="2330" width="3.85546875" style="6" customWidth="1"/>
    <col min="2331" max="2331" width="5" style="6" bestFit="1" customWidth="1"/>
    <col min="2332" max="2332" width="4" style="6" customWidth="1"/>
    <col min="2333" max="2334" width="4" style="6" bestFit="1" customWidth="1"/>
    <col min="2335" max="2335" width="4.5703125" style="6" customWidth="1"/>
    <col min="2336" max="2340" width="3.85546875" style="6" customWidth="1"/>
    <col min="2341" max="2341" width="50.5703125" style="6" bestFit="1" customWidth="1"/>
    <col min="2342" max="2555" width="9.140625" style="6"/>
    <col min="2556" max="2556" width="31.7109375" style="6" bestFit="1" customWidth="1"/>
    <col min="2557" max="2574" width="3.85546875" style="6" customWidth="1"/>
    <col min="2575" max="2575" width="6.7109375" style="6" customWidth="1"/>
    <col min="2576" max="2586" width="3.85546875" style="6" customWidth="1"/>
    <col min="2587" max="2587" width="5" style="6" bestFit="1" customWidth="1"/>
    <col min="2588" max="2588" width="4" style="6" customWidth="1"/>
    <col min="2589" max="2590" width="4" style="6" bestFit="1" customWidth="1"/>
    <col min="2591" max="2591" width="4.5703125" style="6" customWidth="1"/>
    <col min="2592" max="2596" width="3.85546875" style="6" customWidth="1"/>
    <col min="2597" max="2597" width="50.5703125" style="6" bestFit="1" customWidth="1"/>
    <col min="2598" max="2811" width="9.140625" style="6"/>
    <col min="2812" max="2812" width="31.7109375" style="6" bestFit="1" customWidth="1"/>
    <col min="2813" max="2830" width="3.85546875" style="6" customWidth="1"/>
    <col min="2831" max="2831" width="6.7109375" style="6" customWidth="1"/>
    <col min="2832" max="2842" width="3.85546875" style="6" customWidth="1"/>
    <col min="2843" max="2843" width="5" style="6" bestFit="1" customWidth="1"/>
    <col min="2844" max="2844" width="4" style="6" customWidth="1"/>
    <col min="2845" max="2846" width="4" style="6" bestFit="1" customWidth="1"/>
    <col min="2847" max="2847" width="4.5703125" style="6" customWidth="1"/>
    <col min="2848" max="2852" width="3.85546875" style="6" customWidth="1"/>
    <col min="2853" max="2853" width="50.5703125" style="6" bestFit="1" customWidth="1"/>
    <col min="2854" max="3067" width="9.140625" style="6"/>
    <col min="3068" max="3068" width="31.7109375" style="6" bestFit="1" customWidth="1"/>
    <col min="3069" max="3086" width="3.85546875" style="6" customWidth="1"/>
    <col min="3087" max="3087" width="6.7109375" style="6" customWidth="1"/>
    <col min="3088" max="3098" width="3.85546875" style="6" customWidth="1"/>
    <col min="3099" max="3099" width="5" style="6" bestFit="1" customWidth="1"/>
    <col min="3100" max="3100" width="4" style="6" customWidth="1"/>
    <col min="3101" max="3102" width="4" style="6" bestFit="1" customWidth="1"/>
    <col min="3103" max="3103" width="4.5703125" style="6" customWidth="1"/>
    <col min="3104" max="3108" width="3.85546875" style="6" customWidth="1"/>
    <col min="3109" max="3109" width="50.5703125" style="6" bestFit="1" customWidth="1"/>
    <col min="3110" max="3323" width="9.140625" style="6"/>
    <col min="3324" max="3324" width="31.7109375" style="6" bestFit="1" customWidth="1"/>
    <col min="3325" max="3342" width="3.85546875" style="6" customWidth="1"/>
    <col min="3343" max="3343" width="6.7109375" style="6" customWidth="1"/>
    <col min="3344" max="3354" width="3.85546875" style="6" customWidth="1"/>
    <col min="3355" max="3355" width="5" style="6" bestFit="1" customWidth="1"/>
    <col min="3356" max="3356" width="4" style="6" customWidth="1"/>
    <col min="3357" max="3358" width="4" style="6" bestFit="1" customWidth="1"/>
    <col min="3359" max="3359" width="4.5703125" style="6" customWidth="1"/>
    <col min="3360" max="3364" width="3.85546875" style="6" customWidth="1"/>
    <col min="3365" max="3365" width="50.5703125" style="6" bestFit="1" customWidth="1"/>
    <col min="3366" max="3579" width="9.140625" style="6"/>
    <col min="3580" max="3580" width="31.7109375" style="6" bestFit="1" customWidth="1"/>
    <col min="3581" max="3598" width="3.85546875" style="6" customWidth="1"/>
    <col min="3599" max="3599" width="6.7109375" style="6" customWidth="1"/>
    <col min="3600" max="3610" width="3.85546875" style="6" customWidth="1"/>
    <col min="3611" max="3611" width="5" style="6" bestFit="1" customWidth="1"/>
    <col min="3612" max="3612" width="4" style="6" customWidth="1"/>
    <col min="3613" max="3614" width="4" style="6" bestFit="1" customWidth="1"/>
    <col min="3615" max="3615" width="4.5703125" style="6" customWidth="1"/>
    <col min="3616" max="3620" width="3.85546875" style="6" customWidth="1"/>
    <col min="3621" max="3621" width="50.5703125" style="6" bestFit="1" customWidth="1"/>
    <col min="3622" max="3835" width="9.140625" style="6"/>
    <col min="3836" max="3836" width="31.7109375" style="6" bestFit="1" customWidth="1"/>
    <col min="3837" max="3854" width="3.85546875" style="6" customWidth="1"/>
    <col min="3855" max="3855" width="6.7109375" style="6" customWidth="1"/>
    <col min="3856" max="3866" width="3.85546875" style="6" customWidth="1"/>
    <col min="3867" max="3867" width="5" style="6" bestFit="1" customWidth="1"/>
    <col min="3868" max="3868" width="4" style="6" customWidth="1"/>
    <col min="3869" max="3870" width="4" style="6" bestFit="1" customWidth="1"/>
    <col min="3871" max="3871" width="4.5703125" style="6" customWidth="1"/>
    <col min="3872" max="3876" width="3.85546875" style="6" customWidth="1"/>
    <col min="3877" max="3877" width="50.5703125" style="6" bestFit="1" customWidth="1"/>
    <col min="3878" max="4091" width="9.140625" style="6"/>
    <col min="4092" max="4092" width="31.7109375" style="6" bestFit="1" customWidth="1"/>
    <col min="4093" max="4110" width="3.85546875" style="6" customWidth="1"/>
    <col min="4111" max="4111" width="6.7109375" style="6" customWidth="1"/>
    <col min="4112" max="4122" width="3.85546875" style="6" customWidth="1"/>
    <col min="4123" max="4123" width="5" style="6" bestFit="1" customWidth="1"/>
    <col min="4124" max="4124" width="4" style="6" customWidth="1"/>
    <col min="4125" max="4126" width="4" style="6" bestFit="1" customWidth="1"/>
    <col min="4127" max="4127" width="4.5703125" style="6" customWidth="1"/>
    <col min="4128" max="4132" width="3.85546875" style="6" customWidth="1"/>
    <col min="4133" max="4133" width="50.5703125" style="6" bestFit="1" customWidth="1"/>
    <col min="4134" max="4347" width="9.140625" style="6"/>
    <col min="4348" max="4348" width="31.7109375" style="6" bestFit="1" customWidth="1"/>
    <col min="4349" max="4366" width="3.85546875" style="6" customWidth="1"/>
    <col min="4367" max="4367" width="6.7109375" style="6" customWidth="1"/>
    <col min="4368" max="4378" width="3.85546875" style="6" customWidth="1"/>
    <col min="4379" max="4379" width="5" style="6" bestFit="1" customWidth="1"/>
    <col min="4380" max="4380" width="4" style="6" customWidth="1"/>
    <col min="4381" max="4382" width="4" style="6" bestFit="1" customWidth="1"/>
    <col min="4383" max="4383" width="4.5703125" style="6" customWidth="1"/>
    <col min="4384" max="4388" width="3.85546875" style="6" customWidth="1"/>
    <col min="4389" max="4389" width="50.5703125" style="6" bestFit="1" customWidth="1"/>
    <col min="4390" max="4603" width="9.140625" style="6"/>
    <col min="4604" max="4604" width="31.7109375" style="6" bestFit="1" customWidth="1"/>
    <col min="4605" max="4622" width="3.85546875" style="6" customWidth="1"/>
    <col min="4623" max="4623" width="6.7109375" style="6" customWidth="1"/>
    <col min="4624" max="4634" width="3.85546875" style="6" customWidth="1"/>
    <col min="4635" max="4635" width="5" style="6" bestFit="1" customWidth="1"/>
    <col min="4636" max="4636" width="4" style="6" customWidth="1"/>
    <col min="4637" max="4638" width="4" style="6" bestFit="1" customWidth="1"/>
    <col min="4639" max="4639" width="4.5703125" style="6" customWidth="1"/>
    <col min="4640" max="4644" width="3.85546875" style="6" customWidth="1"/>
    <col min="4645" max="4645" width="50.5703125" style="6" bestFit="1" customWidth="1"/>
    <col min="4646" max="4859" width="9.140625" style="6"/>
    <col min="4860" max="4860" width="31.7109375" style="6" bestFit="1" customWidth="1"/>
    <col min="4861" max="4878" width="3.85546875" style="6" customWidth="1"/>
    <col min="4879" max="4879" width="6.7109375" style="6" customWidth="1"/>
    <col min="4880" max="4890" width="3.85546875" style="6" customWidth="1"/>
    <col min="4891" max="4891" width="5" style="6" bestFit="1" customWidth="1"/>
    <col min="4892" max="4892" width="4" style="6" customWidth="1"/>
    <col min="4893" max="4894" width="4" style="6" bestFit="1" customWidth="1"/>
    <col min="4895" max="4895" width="4.5703125" style="6" customWidth="1"/>
    <col min="4896" max="4900" width="3.85546875" style="6" customWidth="1"/>
    <col min="4901" max="4901" width="50.5703125" style="6" bestFit="1" customWidth="1"/>
    <col min="4902" max="5115" width="9.140625" style="6"/>
    <col min="5116" max="5116" width="31.7109375" style="6" bestFit="1" customWidth="1"/>
    <col min="5117" max="5134" width="3.85546875" style="6" customWidth="1"/>
    <col min="5135" max="5135" width="6.7109375" style="6" customWidth="1"/>
    <col min="5136" max="5146" width="3.85546875" style="6" customWidth="1"/>
    <col min="5147" max="5147" width="5" style="6" bestFit="1" customWidth="1"/>
    <col min="5148" max="5148" width="4" style="6" customWidth="1"/>
    <col min="5149" max="5150" width="4" style="6" bestFit="1" customWidth="1"/>
    <col min="5151" max="5151" width="4.5703125" style="6" customWidth="1"/>
    <col min="5152" max="5156" width="3.85546875" style="6" customWidth="1"/>
    <col min="5157" max="5157" width="50.5703125" style="6" bestFit="1" customWidth="1"/>
    <col min="5158" max="5371" width="9.140625" style="6"/>
    <col min="5372" max="5372" width="31.7109375" style="6" bestFit="1" customWidth="1"/>
    <col min="5373" max="5390" width="3.85546875" style="6" customWidth="1"/>
    <col min="5391" max="5391" width="6.7109375" style="6" customWidth="1"/>
    <col min="5392" max="5402" width="3.85546875" style="6" customWidth="1"/>
    <col min="5403" max="5403" width="5" style="6" bestFit="1" customWidth="1"/>
    <col min="5404" max="5404" width="4" style="6" customWidth="1"/>
    <col min="5405" max="5406" width="4" style="6" bestFit="1" customWidth="1"/>
    <col min="5407" max="5407" width="4.5703125" style="6" customWidth="1"/>
    <col min="5408" max="5412" width="3.85546875" style="6" customWidth="1"/>
    <col min="5413" max="5413" width="50.5703125" style="6" bestFit="1" customWidth="1"/>
    <col min="5414" max="5627" width="9.140625" style="6"/>
    <col min="5628" max="5628" width="31.7109375" style="6" bestFit="1" customWidth="1"/>
    <col min="5629" max="5646" width="3.85546875" style="6" customWidth="1"/>
    <col min="5647" max="5647" width="6.7109375" style="6" customWidth="1"/>
    <col min="5648" max="5658" width="3.85546875" style="6" customWidth="1"/>
    <col min="5659" max="5659" width="5" style="6" bestFit="1" customWidth="1"/>
    <col min="5660" max="5660" width="4" style="6" customWidth="1"/>
    <col min="5661" max="5662" width="4" style="6" bestFit="1" customWidth="1"/>
    <col min="5663" max="5663" width="4.5703125" style="6" customWidth="1"/>
    <col min="5664" max="5668" width="3.85546875" style="6" customWidth="1"/>
    <col min="5669" max="5669" width="50.5703125" style="6" bestFit="1" customWidth="1"/>
    <col min="5670" max="5883" width="9.140625" style="6"/>
    <col min="5884" max="5884" width="31.7109375" style="6" bestFit="1" customWidth="1"/>
    <col min="5885" max="5902" width="3.85546875" style="6" customWidth="1"/>
    <col min="5903" max="5903" width="6.7109375" style="6" customWidth="1"/>
    <col min="5904" max="5914" width="3.85546875" style="6" customWidth="1"/>
    <col min="5915" max="5915" width="5" style="6" bestFit="1" customWidth="1"/>
    <col min="5916" max="5916" width="4" style="6" customWidth="1"/>
    <col min="5917" max="5918" width="4" style="6" bestFit="1" customWidth="1"/>
    <col min="5919" max="5919" width="4.5703125" style="6" customWidth="1"/>
    <col min="5920" max="5924" width="3.85546875" style="6" customWidth="1"/>
    <col min="5925" max="5925" width="50.5703125" style="6" bestFit="1" customWidth="1"/>
    <col min="5926" max="6139" width="9.140625" style="6"/>
    <col min="6140" max="6140" width="31.7109375" style="6" bestFit="1" customWidth="1"/>
    <col min="6141" max="6158" width="3.85546875" style="6" customWidth="1"/>
    <col min="6159" max="6159" width="6.7109375" style="6" customWidth="1"/>
    <col min="6160" max="6170" width="3.85546875" style="6" customWidth="1"/>
    <col min="6171" max="6171" width="5" style="6" bestFit="1" customWidth="1"/>
    <col min="6172" max="6172" width="4" style="6" customWidth="1"/>
    <col min="6173" max="6174" width="4" style="6" bestFit="1" customWidth="1"/>
    <col min="6175" max="6175" width="4.5703125" style="6" customWidth="1"/>
    <col min="6176" max="6180" width="3.85546875" style="6" customWidth="1"/>
    <col min="6181" max="6181" width="50.5703125" style="6" bestFit="1" customWidth="1"/>
    <col min="6182" max="6395" width="9.140625" style="6"/>
    <col min="6396" max="6396" width="31.7109375" style="6" bestFit="1" customWidth="1"/>
    <col min="6397" max="6414" width="3.85546875" style="6" customWidth="1"/>
    <col min="6415" max="6415" width="6.7109375" style="6" customWidth="1"/>
    <col min="6416" max="6426" width="3.85546875" style="6" customWidth="1"/>
    <col min="6427" max="6427" width="5" style="6" bestFit="1" customWidth="1"/>
    <col min="6428" max="6428" width="4" style="6" customWidth="1"/>
    <col min="6429" max="6430" width="4" style="6" bestFit="1" customWidth="1"/>
    <col min="6431" max="6431" width="4.5703125" style="6" customWidth="1"/>
    <col min="6432" max="6436" width="3.85546875" style="6" customWidth="1"/>
    <col min="6437" max="6437" width="50.5703125" style="6" bestFit="1" customWidth="1"/>
    <col min="6438" max="6651" width="9.140625" style="6"/>
    <col min="6652" max="6652" width="31.7109375" style="6" bestFit="1" customWidth="1"/>
    <col min="6653" max="6670" width="3.85546875" style="6" customWidth="1"/>
    <col min="6671" max="6671" width="6.7109375" style="6" customWidth="1"/>
    <col min="6672" max="6682" width="3.85546875" style="6" customWidth="1"/>
    <col min="6683" max="6683" width="5" style="6" bestFit="1" customWidth="1"/>
    <col min="6684" max="6684" width="4" style="6" customWidth="1"/>
    <col min="6685" max="6686" width="4" style="6" bestFit="1" customWidth="1"/>
    <col min="6687" max="6687" width="4.5703125" style="6" customWidth="1"/>
    <col min="6688" max="6692" width="3.85546875" style="6" customWidth="1"/>
    <col min="6693" max="6693" width="50.5703125" style="6" bestFit="1" customWidth="1"/>
    <col min="6694" max="6907" width="9.140625" style="6"/>
    <col min="6908" max="6908" width="31.7109375" style="6" bestFit="1" customWidth="1"/>
    <col min="6909" max="6926" width="3.85546875" style="6" customWidth="1"/>
    <col min="6927" max="6927" width="6.7109375" style="6" customWidth="1"/>
    <col min="6928" max="6938" width="3.85546875" style="6" customWidth="1"/>
    <col min="6939" max="6939" width="5" style="6" bestFit="1" customWidth="1"/>
    <col min="6940" max="6940" width="4" style="6" customWidth="1"/>
    <col min="6941" max="6942" width="4" style="6" bestFit="1" customWidth="1"/>
    <col min="6943" max="6943" width="4.5703125" style="6" customWidth="1"/>
    <col min="6944" max="6948" width="3.85546875" style="6" customWidth="1"/>
    <col min="6949" max="6949" width="50.5703125" style="6" bestFit="1" customWidth="1"/>
    <col min="6950" max="7163" width="9.140625" style="6"/>
    <col min="7164" max="7164" width="31.7109375" style="6" bestFit="1" customWidth="1"/>
    <col min="7165" max="7182" width="3.85546875" style="6" customWidth="1"/>
    <col min="7183" max="7183" width="6.7109375" style="6" customWidth="1"/>
    <col min="7184" max="7194" width="3.85546875" style="6" customWidth="1"/>
    <col min="7195" max="7195" width="5" style="6" bestFit="1" customWidth="1"/>
    <col min="7196" max="7196" width="4" style="6" customWidth="1"/>
    <col min="7197" max="7198" width="4" style="6" bestFit="1" customWidth="1"/>
    <col min="7199" max="7199" width="4.5703125" style="6" customWidth="1"/>
    <col min="7200" max="7204" width="3.85546875" style="6" customWidth="1"/>
    <col min="7205" max="7205" width="50.5703125" style="6" bestFit="1" customWidth="1"/>
    <col min="7206" max="7419" width="9.140625" style="6"/>
    <col min="7420" max="7420" width="31.7109375" style="6" bestFit="1" customWidth="1"/>
    <col min="7421" max="7438" width="3.85546875" style="6" customWidth="1"/>
    <col min="7439" max="7439" width="6.7109375" style="6" customWidth="1"/>
    <col min="7440" max="7450" width="3.85546875" style="6" customWidth="1"/>
    <col min="7451" max="7451" width="5" style="6" bestFit="1" customWidth="1"/>
    <col min="7452" max="7452" width="4" style="6" customWidth="1"/>
    <col min="7453" max="7454" width="4" style="6" bestFit="1" customWidth="1"/>
    <col min="7455" max="7455" width="4.5703125" style="6" customWidth="1"/>
    <col min="7456" max="7460" width="3.85546875" style="6" customWidth="1"/>
    <col min="7461" max="7461" width="50.5703125" style="6" bestFit="1" customWidth="1"/>
    <col min="7462" max="7675" width="9.140625" style="6"/>
    <col min="7676" max="7676" width="31.7109375" style="6" bestFit="1" customWidth="1"/>
    <col min="7677" max="7694" width="3.85546875" style="6" customWidth="1"/>
    <col min="7695" max="7695" width="6.7109375" style="6" customWidth="1"/>
    <col min="7696" max="7706" width="3.85546875" style="6" customWidth="1"/>
    <col min="7707" max="7707" width="5" style="6" bestFit="1" customWidth="1"/>
    <col min="7708" max="7708" width="4" style="6" customWidth="1"/>
    <col min="7709" max="7710" width="4" style="6" bestFit="1" customWidth="1"/>
    <col min="7711" max="7711" width="4.5703125" style="6" customWidth="1"/>
    <col min="7712" max="7716" width="3.85546875" style="6" customWidth="1"/>
    <col min="7717" max="7717" width="50.5703125" style="6" bestFit="1" customWidth="1"/>
    <col min="7718" max="7931" width="9.140625" style="6"/>
    <col min="7932" max="7932" width="31.7109375" style="6" bestFit="1" customWidth="1"/>
    <col min="7933" max="7950" width="3.85546875" style="6" customWidth="1"/>
    <col min="7951" max="7951" width="6.7109375" style="6" customWidth="1"/>
    <col min="7952" max="7962" width="3.85546875" style="6" customWidth="1"/>
    <col min="7963" max="7963" width="5" style="6" bestFit="1" customWidth="1"/>
    <col min="7964" max="7964" width="4" style="6" customWidth="1"/>
    <col min="7965" max="7966" width="4" style="6" bestFit="1" customWidth="1"/>
    <col min="7967" max="7967" width="4.5703125" style="6" customWidth="1"/>
    <col min="7968" max="7972" width="3.85546875" style="6" customWidth="1"/>
    <col min="7973" max="7973" width="50.5703125" style="6" bestFit="1" customWidth="1"/>
    <col min="7974" max="8187" width="9.140625" style="6"/>
    <col min="8188" max="8188" width="31.7109375" style="6" bestFit="1" customWidth="1"/>
    <col min="8189" max="8206" width="3.85546875" style="6" customWidth="1"/>
    <col min="8207" max="8207" width="6.7109375" style="6" customWidth="1"/>
    <col min="8208" max="8218" width="3.85546875" style="6" customWidth="1"/>
    <col min="8219" max="8219" width="5" style="6" bestFit="1" customWidth="1"/>
    <col min="8220" max="8220" width="4" style="6" customWidth="1"/>
    <col min="8221" max="8222" width="4" style="6" bestFit="1" customWidth="1"/>
    <col min="8223" max="8223" width="4.5703125" style="6" customWidth="1"/>
    <col min="8224" max="8228" width="3.85546875" style="6" customWidth="1"/>
    <col min="8229" max="8229" width="50.5703125" style="6" bestFit="1" customWidth="1"/>
    <col min="8230" max="8443" width="9.140625" style="6"/>
    <col min="8444" max="8444" width="31.7109375" style="6" bestFit="1" customWidth="1"/>
    <col min="8445" max="8462" width="3.85546875" style="6" customWidth="1"/>
    <col min="8463" max="8463" width="6.7109375" style="6" customWidth="1"/>
    <col min="8464" max="8474" width="3.85546875" style="6" customWidth="1"/>
    <col min="8475" max="8475" width="5" style="6" bestFit="1" customWidth="1"/>
    <col min="8476" max="8476" width="4" style="6" customWidth="1"/>
    <col min="8477" max="8478" width="4" style="6" bestFit="1" customWidth="1"/>
    <col min="8479" max="8479" width="4.5703125" style="6" customWidth="1"/>
    <col min="8480" max="8484" width="3.85546875" style="6" customWidth="1"/>
    <col min="8485" max="8485" width="50.5703125" style="6" bestFit="1" customWidth="1"/>
    <col min="8486" max="8699" width="9.140625" style="6"/>
    <col min="8700" max="8700" width="31.7109375" style="6" bestFit="1" customWidth="1"/>
    <col min="8701" max="8718" width="3.85546875" style="6" customWidth="1"/>
    <col min="8719" max="8719" width="6.7109375" style="6" customWidth="1"/>
    <col min="8720" max="8730" width="3.85546875" style="6" customWidth="1"/>
    <col min="8731" max="8731" width="5" style="6" bestFit="1" customWidth="1"/>
    <col min="8732" max="8732" width="4" style="6" customWidth="1"/>
    <col min="8733" max="8734" width="4" style="6" bestFit="1" customWidth="1"/>
    <col min="8735" max="8735" width="4.5703125" style="6" customWidth="1"/>
    <col min="8736" max="8740" width="3.85546875" style="6" customWidth="1"/>
    <col min="8741" max="8741" width="50.5703125" style="6" bestFit="1" customWidth="1"/>
    <col min="8742" max="8955" width="9.140625" style="6"/>
    <col min="8956" max="8956" width="31.7109375" style="6" bestFit="1" customWidth="1"/>
    <col min="8957" max="8974" width="3.85546875" style="6" customWidth="1"/>
    <col min="8975" max="8975" width="6.7109375" style="6" customWidth="1"/>
    <col min="8976" max="8986" width="3.85546875" style="6" customWidth="1"/>
    <col min="8987" max="8987" width="5" style="6" bestFit="1" customWidth="1"/>
    <col min="8988" max="8988" width="4" style="6" customWidth="1"/>
    <col min="8989" max="8990" width="4" style="6" bestFit="1" customWidth="1"/>
    <col min="8991" max="8991" width="4.5703125" style="6" customWidth="1"/>
    <col min="8992" max="8996" width="3.85546875" style="6" customWidth="1"/>
    <col min="8997" max="8997" width="50.5703125" style="6" bestFit="1" customWidth="1"/>
    <col min="8998" max="9211" width="9.140625" style="6"/>
    <col min="9212" max="9212" width="31.7109375" style="6" bestFit="1" customWidth="1"/>
    <col min="9213" max="9230" width="3.85546875" style="6" customWidth="1"/>
    <col min="9231" max="9231" width="6.7109375" style="6" customWidth="1"/>
    <col min="9232" max="9242" width="3.85546875" style="6" customWidth="1"/>
    <col min="9243" max="9243" width="5" style="6" bestFit="1" customWidth="1"/>
    <col min="9244" max="9244" width="4" style="6" customWidth="1"/>
    <col min="9245" max="9246" width="4" style="6" bestFit="1" customWidth="1"/>
    <col min="9247" max="9247" width="4.5703125" style="6" customWidth="1"/>
    <col min="9248" max="9252" width="3.85546875" style="6" customWidth="1"/>
    <col min="9253" max="9253" width="50.5703125" style="6" bestFit="1" customWidth="1"/>
    <col min="9254" max="9467" width="9.140625" style="6"/>
    <col min="9468" max="9468" width="31.7109375" style="6" bestFit="1" customWidth="1"/>
    <col min="9469" max="9486" width="3.85546875" style="6" customWidth="1"/>
    <col min="9487" max="9487" width="6.7109375" style="6" customWidth="1"/>
    <col min="9488" max="9498" width="3.85546875" style="6" customWidth="1"/>
    <col min="9499" max="9499" width="5" style="6" bestFit="1" customWidth="1"/>
    <col min="9500" max="9500" width="4" style="6" customWidth="1"/>
    <col min="9501" max="9502" width="4" style="6" bestFit="1" customWidth="1"/>
    <col min="9503" max="9503" width="4.5703125" style="6" customWidth="1"/>
    <col min="9504" max="9508" width="3.85546875" style="6" customWidth="1"/>
    <col min="9509" max="9509" width="50.5703125" style="6" bestFit="1" customWidth="1"/>
    <col min="9510" max="9723" width="9.140625" style="6"/>
    <col min="9724" max="9724" width="31.7109375" style="6" bestFit="1" customWidth="1"/>
    <col min="9725" max="9742" width="3.85546875" style="6" customWidth="1"/>
    <col min="9743" max="9743" width="6.7109375" style="6" customWidth="1"/>
    <col min="9744" max="9754" width="3.85546875" style="6" customWidth="1"/>
    <col min="9755" max="9755" width="5" style="6" bestFit="1" customWidth="1"/>
    <col min="9756" max="9756" width="4" style="6" customWidth="1"/>
    <col min="9757" max="9758" width="4" style="6" bestFit="1" customWidth="1"/>
    <col min="9759" max="9759" width="4.5703125" style="6" customWidth="1"/>
    <col min="9760" max="9764" width="3.85546875" style="6" customWidth="1"/>
    <col min="9765" max="9765" width="50.5703125" style="6" bestFit="1" customWidth="1"/>
    <col min="9766" max="9979" width="9.140625" style="6"/>
    <col min="9980" max="9980" width="31.7109375" style="6" bestFit="1" customWidth="1"/>
    <col min="9981" max="9998" width="3.85546875" style="6" customWidth="1"/>
    <col min="9999" max="9999" width="6.7109375" style="6" customWidth="1"/>
    <col min="10000" max="10010" width="3.85546875" style="6" customWidth="1"/>
    <col min="10011" max="10011" width="5" style="6" bestFit="1" customWidth="1"/>
    <col min="10012" max="10012" width="4" style="6" customWidth="1"/>
    <col min="10013" max="10014" width="4" style="6" bestFit="1" customWidth="1"/>
    <col min="10015" max="10015" width="4.5703125" style="6" customWidth="1"/>
    <col min="10016" max="10020" width="3.85546875" style="6" customWidth="1"/>
    <col min="10021" max="10021" width="50.5703125" style="6" bestFit="1" customWidth="1"/>
    <col min="10022" max="10235" width="9.140625" style="6"/>
    <col min="10236" max="10236" width="31.7109375" style="6" bestFit="1" customWidth="1"/>
    <col min="10237" max="10254" width="3.85546875" style="6" customWidth="1"/>
    <col min="10255" max="10255" width="6.7109375" style="6" customWidth="1"/>
    <col min="10256" max="10266" width="3.85546875" style="6" customWidth="1"/>
    <col min="10267" max="10267" width="5" style="6" bestFit="1" customWidth="1"/>
    <col min="10268" max="10268" width="4" style="6" customWidth="1"/>
    <col min="10269" max="10270" width="4" style="6" bestFit="1" customWidth="1"/>
    <col min="10271" max="10271" width="4.5703125" style="6" customWidth="1"/>
    <col min="10272" max="10276" width="3.85546875" style="6" customWidth="1"/>
    <col min="10277" max="10277" width="50.5703125" style="6" bestFit="1" customWidth="1"/>
    <col min="10278" max="10491" width="9.140625" style="6"/>
    <col min="10492" max="10492" width="31.7109375" style="6" bestFit="1" customWidth="1"/>
    <col min="10493" max="10510" width="3.85546875" style="6" customWidth="1"/>
    <col min="10511" max="10511" width="6.7109375" style="6" customWidth="1"/>
    <col min="10512" max="10522" width="3.85546875" style="6" customWidth="1"/>
    <col min="10523" max="10523" width="5" style="6" bestFit="1" customWidth="1"/>
    <col min="10524" max="10524" width="4" style="6" customWidth="1"/>
    <col min="10525" max="10526" width="4" style="6" bestFit="1" customWidth="1"/>
    <col min="10527" max="10527" width="4.5703125" style="6" customWidth="1"/>
    <col min="10528" max="10532" width="3.85546875" style="6" customWidth="1"/>
    <col min="10533" max="10533" width="50.5703125" style="6" bestFit="1" customWidth="1"/>
    <col min="10534" max="10747" width="9.140625" style="6"/>
    <col min="10748" max="10748" width="31.7109375" style="6" bestFit="1" customWidth="1"/>
    <col min="10749" max="10766" width="3.85546875" style="6" customWidth="1"/>
    <col min="10767" max="10767" width="6.7109375" style="6" customWidth="1"/>
    <col min="10768" max="10778" width="3.85546875" style="6" customWidth="1"/>
    <col min="10779" max="10779" width="5" style="6" bestFit="1" customWidth="1"/>
    <col min="10780" max="10780" width="4" style="6" customWidth="1"/>
    <col min="10781" max="10782" width="4" style="6" bestFit="1" customWidth="1"/>
    <col min="10783" max="10783" width="4.5703125" style="6" customWidth="1"/>
    <col min="10784" max="10788" width="3.85546875" style="6" customWidth="1"/>
    <col min="10789" max="10789" width="50.5703125" style="6" bestFit="1" customWidth="1"/>
    <col min="10790" max="11003" width="9.140625" style="6"/>
    <col min="11004" max="11004" width="31.7109375" style="6" bestFit="1" customWidth="1"/>
    <col min="11005" max="11022" width="3.85546875" style="6" customWidth="1"/>
    <col min="11023" max="11023" width="6.7109375" style="6" customWidth="1"/>
    <col min="11024" max="11034" width="3.85546875" style="6" customWidth="1"/>
    <col min="11035" max="11035" width="5" style="6" bestFit="1" customWidth="1"/>
    <col min="11036" max="11036" width="4" style="6" customWidth="1"/>
    <col min="11037" max="11038" width="4" style="6" bestFit="1" customWidth="1"/>
    <col min="11039" max="11039" width="4.5703125" style="6" customWidth="1"/>
    <col min="11040" max="11044" width="3.85546875" style="6" customWidth="1"/>
    <col min="11045" max="11045" width="50.5703125" style="6" bestFit="1" customWidth="1"/>
    <col min="11046" max="11259" width="9.140625" style="6"/>
    <col min="11260" max="11260" width="31.7109375" style="6" bestFit="1" customWidth="1"/>
    <col min="11261" max="11278" width="3.85546875" style="6" customWidth="1"/>
    <col min="11279" max="11279" width="6.7109375" style="6" customWidth="1"/>
    <col min="11280" max="11290" width="3.85546875" style="6" customWidth="1"/>
    <col min="11291" max="11291" width="5" style="6" bestFit="1" customWidth="1"/>
    <col min="11292" max="11292" width="4" style="6" customWidth="1"/>
    <col min="11293" max="11294" width="4" style="6" bestFit="1" customWidth="1"/>
    <col min="11295" max="11295" width="4.5703125" style="6" customWidth="1"/>
    <col min="11296" max="11300" width="3.85546875" style="6" customWidth="1"/>
    <col min="11301" max="11301" width="50.5703125" style="6" bestFit="1" customWidth="1"/>
    <col min="11302" max="11515" width="9.140625" style="6"/>
    <col min="11516" max="11516" width="31.7109375" style="6" bestFit="1" customWidth="1"/>
    <col min="11517" max="11534" width="3.85546875" style="6" customWidth="1"/>
    <col min="11535" max="11535" width="6.7109375" style="6" customWidth="1"/>
    <col min="11536" max="11546" width="3.85546875" style="6" customWidth="1"/>
    <col min="11547" max="11547" width="5" style="6" bestFit="1" customWidth="1"/>
    <col min="11548" max="11548" width="4" style="6" customWidth="1"/>
    <col min="11549" max="11550" width="4" style="6" bestFit="1" customWidth="1"/>
    <col min="11551" max="11551" width="4.5703125" style="6" customWidth="1"/>
    <col min="11552" max="11556" width="3.85546875" style="6" customWidth="1"/>
    <col min="11557" max="11557" width="50.5703125" style="6" bestFit="1" customWidth="1"/>
    <col min="11558" max="11771" width="9.140625" style="6"/>
    <col min="11772" max="11772" width="31.7109375" style="6" bestFit="1" customWidth="1"/>
    <col min="11773" max="11790" width="3.85546875" style="6" customWidth="1"/>
    <col min="11791" max="11791" width="6.7109375" style="6" customWidth="1"/>
    <col min="11792" max="11802" width="3.85546875" style="6" customWidth="1"/>
    <col min="11803" max="11803" width="5" style="6" bestFit="1" customWidth="1"/>
    <col min="11804" max="11804" width="4" style="6" customWidth="1"/>
    <col min="11805" max="11806" width="4" style="6" bestFit="1" customWidth="1"/>
    <col min="11807" max="11807" width="4.5703125" style="6" customWidth="1"/>
    <col min="11808" max="11812" width="3.85546875" style="6" customWidth="1"/>
    <col min="11813" max="11813" width="50.5703125" style="6" bestFit="1" customWidth="1"/>
    <col min="11814" max="12027" width="9.140625" style="6"/>
    <col min="12028" max="12028" width="31.7109375" style="6" bestFit="1" customWidth="1"/>
    <col min="12029" max="12046" width="3.85546875" style="6" customWidth="1"/>
    <col min="12047" max="12047" width="6.7109375" style="6" customWidth="1"/>
    <col min="12048" max="12058" width="3.85546875" style="6" customWidth="1"/>
    <col min="12059" max="12059" width="5" style="6" bestFit="1" customWidth="1"/>
    <col min="12060" max="12060" width="4" style="6" customWidth="1"/>
    <col min="12061" max="12062" width="4" style="6" bestFit="1" customWidth="1"/>
    <col min="12063" max="12063" width="4.5703125" style="6" customWidth="1"/>
    <col min="12064" max="12068" width="3.85546875" style="6" customWidth="1"/>
    <col min="12069" max="12069" width="50.5703125" style="6" bestFit="1" customWidth="1"/>
    <col min="12070" max="12283" width="9.140625" style="6"/>
    <col min="12284" max="12284" width="31.7109375" style="6" bestFit="1" customWidth="1"/>
    <col min="12285" max="12302" width="3.85546875" style="6" customWidth="1"/>
    <col min="12303" max="12303" width="6.7109375" style="6" customWidth="1"/>
    <col min="12304" max="12314" width="3.85546875" style="6" customWidth="1"/>
    <col min="12315" max="12315" width="5" style="6" bestFit="1" customWidth="1"/>
    <col min="12316" max="12316" width="4" style="6" customWidth="1"/>
    <col min="12317" max="12318" width="4" style="6" bestFit="1" customWidth="1"/>
    <col min="12319" max="12319" width="4.5703125" style="6" customWidth="1"/>
    <col min="12320" max="12324" width="3.85546875" style="6" customWidth="1"/>
    <col min="12325" max="12325" width="50.5703125" style="6" bestFit="1" customWidth="1"/>
    <col min="12326" max="12539" width="9.140625" style="6"/>
    <col min="12540" max="12540" width="31.7109375" style="6" bestFit="1" customWidth="1"/>
    <col min="12541" max="12558" width="3.85546875" style="6" customWidth="1"/>
    <col min="12559" max="12559" width="6.7109375" style="6" customWidth="1"/>
    <col min="12560" max="12570" width="3.85546875" style="6" customWidth="1"/>
    <col min="12571" max="12571" width="5" style="6" bestFit="1" customWidth="1"/>
    <col min="12572" max="12572" width="4" style="6" customWidth="1"/>
    <col min="12573" max="12574" width="4" style="6" bestFit="1" customWidth="1"/>
    <col min="12575" max="12575" width="4.5703125" style="6" customWidth="1"/>
    <col min="12576" max="12580" width="3.85546875" style="6" customWidth="1"/>
    <col min="12581" max="12581" width="50.5703125" style="6" bestFit="1" customWidth="1"/>
    <col min="12582" max="12795" width="9.140625" style="6"/>
    <col min="12796" max="12796" width="31.7109375" style="6" bestFit="1" customWidth="1"/>
    <col min="12797" max="12814" width="3.85546875" style="6" customWidth="1"/>
    <col min="12815" max="12815" width="6.7109375" style="6" customWidth="1"/>
    <col min="12816" max="12826" width="3.85546875" style="6" customWidth="1"/>
    <col min="12827" max="12827" width="5" style="6" bestFit="1" customWidth="1"/>
    <col min="12828" max="12828" width="4" style="6" customWidth="1"/>
    <col min="12829" max="12830" width="4" style="6" bestFit="1" customWidth="1"/>
    <col min="12831" max="12831" width="4.5703125" style="6" customWidth="1"/>
    <col min="12832" max="12836" width="3.85546875" style="6" customWidth="1"/>
    <col min="12837" max="12837" width="50.5703125" style="6" bestFit="1" customWidth="1"/>
    <col min="12838" max="13051" width="9.140625" style="6"/>
    <col min="13052" max="13052" width="31.7109375" style="6" bestFit="1" customWidth="1"/>
    <col min="13053" max="13070" width="3.85546875" style="6" customWidth="1"/>
    <col min="13071" max="13071" width="6.7109375" style="6" customWidth="1"/>
    <col min="13072" max="13082" width="3.85546875" style="6" customWidth="1"/>
    <col min="13083" max="13083" width="5" style="6" bestFit="1" customWidth="1"/>
    <col min="13084" max="13084" width="4" style="6" customWidth="1"/>
    <col min="13085" max="13086" width="4" style="6" bestFit="1" customWidth="1"/>
    <col min="13087" max="13087" width="4.5703125" style="6" customWidth="1"/>
    <col min="13088" max="13092" width="3.85546875" style="6" customWidth="1"/>
    <col min="13093" max="13093" width="50.5703125" style="6" bestFit="1" customWidth="1"/>
    <col min="13094" max="13307" width="9.140625" style="6"/>
    <col min="13308" max="13308" width="31.7109375" style="6" bestFit="1" customWidth="1"/>
    <col min="13309" max="13326" width="3.85546875" style="6" customWidth="1"/>
    <col min="13327" max="13327" width="6.7109375" style="6" customWidth="1"/>
    <col min="13328" max="13338" width="3.85546875" style="6" customWidth="1"/>
    <col min="13339" max="13339" width="5" style="6" bestFit="1" customWidth="1"/>
    <col min="13340" max="13340" width="4" style="6" customWidth="1"/>
    <col min="13341" max="13342" width="4" style="6" bestFit="1" customWidth="1"/>
    <col min="13343" max="13343" width="4.5703125" style="6" customWidth="1"/>
    <col min="13344" max="13348" width="3.85546875" style="6" customWidth="1"/>
    <col min="13349" max="13349" width="50.5703125" style="6" bestFit="1" customWidth="1"/>
    <col min="13350" max="13563" width="9.140625" style="6"/>
    <col min="13564" max="13564" width="31.7109375" style="6" bestFit="1" customWidth="1"/>
    <col min="13565" max="13582" width="3.85546875" style="6" customWidth="1"/>
    <col min="13583" max="13583" width="6.7109375" style="6" customWidth="1"/>
    <col min="13584" max="13594" width="3.85546875" style="6" customWidth="1"/>
    <col min="13595" max="13595" width="5" style="6" bestFit="1" customWidth="1"/>
    <col min="13596" max="13596" width="4" style="6" customWidth="1"/>
    <col min="13597" max="13598" width="4" style="6" bestFit="1" customWidth="1"/>
    <col min="13599" max="13599" width="4.5703125" style="6" customWidth="1"/>
    <col min="13600" max="13604" width="3.85546875" style="6" customWidth="1"/>
    <col min="13605" max="13605" width="50.5703125" style="6" bestFit="1" customWidth="1"/>
    <col min="13606" max="13819" width="9.140625" style="6"/>
    <col min="13820" max="13820" width="31.7109375" style="6" bestFit="1" customWidth="1"/>
    <col min="13821" max="13838" width="3.85546875" style="6" customWidth="1"/>
    <col min="13839" max="13839" width="6.7109375" style="6" customWidth="1"/>
    <col min="13840" max="13850" width="3.85546875" style="6" customWidth="1"/>
    <col min="13851" max="13851" width="5" style="6" bestFit="1" customWidth="1"/>
    <col min="13852" max="13852" width="4" style="6" customWidth="1"/>
    <col min="13853" max="13854" width="4" style="6" bestFit="1" customWidth="1"/>
    <col min="13855" max="13855" width="4.5703125" style="6" customWidth="1"/>
    <col min="13856" max="13860" width="3.85546875" style="6" customWidth="1"/>
    <col min="13861" max="13861" width="50.5703125" style="6" bestFit="1" customWidth="1"/>
    <col min="13862" max="14075" width="9.140625" style="6"/>
    <col min="14076" max="14076" width="31.7109375" style="6" bestFit="1" customWidth="1"/>
    <col min="14077" max="14094" width="3.85546875" style="6" customWidth="1"/>
    <col min="14095" max="14095" width="6.7109375" style="6" customWidth="1"/>
    <col min="14096" max="14106" width="3.85546875" style="6" customWidth="1"/>
    <col min="14107" max="14107" width="5" style="6" bestFit="1" customWidth="1"/>
    <col min="14108" max="14108" width="4" style="6" customWidth="1"/>
    <col min="14109" max="14110" width="4" style="6" bestFit="1" customWidth="1"/>
    <col min="14111" max="14111" width="4.5703125" style="6" customWidth="1"/>
    <col min="14112" max="14116" width="3.85546875" style="6" customWidth="1"/>
    <col min="14117" max="14117" width="50.5703125" style="6" bestFit="1" customWidth="1"/>
    <col min="14118" max="14331" width="9.140625" style="6"/>
    <col min="14332" max="14332" width="31.7109375" style="6" bestFit="1" customWidth="1"/>
    <col min="14333" max="14350" width="3.85546875" style="6" customWidth="1"/>
    <col min="14351" max="14351" width="6.7109375" style="6" customWidth="1"/>
    <col min="14352" max="14362" width="3.85546875" style="6" customWidth="1"/>
    <col min="14363" max="14363" width="5" style="6" bestFit="1" customWidth="1"/>
    <col min="14364" max="14364" width="4" style="6" customWidth="1"/>
    <col min="14365" max="14366" width="4" style="6" bestFit="1" customWidth="1"/>
    <col min="14367" max="14367" width="4.5703125" style="6" customWidth="1"/>
    <col min="14368" max="14372" width="3.85546875" style="6" customWidth="1"/>
    <col min="14373" max="14373" width="50.5703125" style="6" bestFit="1" customWidth="1"/>
    <col min="14374" max="14587" width="9.140625" style="6"/>
    <col min="14588" max="14588" width="31.7109375" style="6" bestFit="1" customWidth="1"/>
    <col min="14589" max="14606" width="3.85546875" style="6" customWidth="1"/>
    <col min="14607" max="14607" width="6.7109375" style="6" customWidth="1"/>
    <col min="14608" max="14618" width="3.85546875" style="6" customWidth="1"/>
    <col min="14619" max="14619" width="5" style="6" bestFit="1" customWidth="1"/>
    <col min="14620" max="14620" width="4" style="6" customWidth="1"/>
    <col min="14621" max="14622" width="4" style="6" bestFit="1" customWidth="1"/>
    <col min="14623" max="14623" width="4.5703125" style="6" customWidth="1"/>
    <col min="14624" max="14628" width="3.85546875" style="6" customWidth="1"/>
    <col min="14629" max="14629" width="50.5703125" style="6" bestFit="1" customWidth="1"/>
    <col min="14630" max="14843" width="9.140625" style="6"/>
    <col min="14844" max="14844" width="31.7109375" style="6" bestFit="1" customWidth="1"/>
    <col min="14845" max="14862" width="3.85546875" style="6" customWidth="1"/>
    <col min="14863" max="14863" width="6.7109375" style="6" customWidth="1"/>
    <col min="14864" max="14874" width="3.85546875" style="6" customWidth="1"/>
    <col min="14875" max="14875" width="5" style="6" bestFit="1" customWidth="1"/>
    <col min="14876" max="14876" width="4" style="6" customWidth="1"/>
    <col min="14877" max="14878" width="4" style="6" bestFit="1" customWidth="1"/>
    <col min="14879" max="14879" width="4.5703125" style="6" customWidth="1"/>
    <col min="14880" max="14884" width="3.85546875" style="6" customWidth="1"/>
    <col min="14885" max="14885" width="50.5703125" style="6" bestFit="1" customWidth="1"/>
    <col min="14886" max="15099" width="9.140625" style="6"/>
    <col min="15100" max="15100" width="31.7109375" style="6" bestFit="1" customWidth="1"/>
    <col min="15101" max="15118" width="3.85546875" style="6" customWidth="1"/>
    <col min="15119" max="15119" width="6.7109375" style="6" customWidth="1"/>
    <col min="15120" max="15130" width="3.85546875" style="6" customWidth="1"/>
    <col min="15131" max="15131" width="5" style="6" bestFit="1" customWidth="1"/>
    <col min="15132" max="15132" width="4" style="6" customWidth="1"/>
    <col min="15133" max="15134" width="4" style="6" bestFit="1" customWidth="1"/>
    <col min="15135" max="15135" width="4.5703125" style="6" customWidth="1"/>
    <col min="15136" max="15140" width="3.85546875" style="6" customWidth="1"/>
    <col min="15141" max="15141" width="50.5703125" style="6" bestFit="1" customWidth="1"/>
    <col min="15142" max="15355" width="9.140625" style="6"/>
    <col min="15356" max="15356" width="31.7109375" style="6" bestFit="1" customWidth="1"/>
    <col min="15357" max="15374" width="3.85546875" style="6" customWidth="1"/>
    <col min="15375" max="15375" width="6.7109375" style="6" customWidth="1"/>
    <col min="15376" max="15386" width="3.85546875" style="6" customWidth="1"/>
    <col min="15387" max="15387" width="5" style="6" bestFit="1" customWidth="1"/>
    <col min="15388" max="15388" width="4" style="6" customWidth="1"/>
    <col min="15389" max="15390" width="4" style="6" bestFit="1" customWidth="1"/>
    <col min="15391" max="15391" width="4.5703125" style="6" customWidth="1"/>
    <col min="15392" max="15396" width="3.85546875" style="6" customWidth="1"/>
    <col min="15397" max="15397" width="50.5703125" style="6" bestFit="1" customWidth="1"/>
    <col min="15398" max="15611" width="9.140625" style="6"/>
    <col min="15612" max="15612" width="31.7109375" style="6" bestFit="1" customWidth="1"/>
    <col min="15613" max="15630" width="3.85546875" style="6" customWidth="1"/>
    <col min="15631" max="15631" width="6.7109375" style="6" customWidth="1"/>
    <col min="15632" max="15642" width="3.85546875" style="6" customWidth="1"/>
    <col min="15643" max="15643" width="5" style="6" bestFit="1" customWidth="1"/>
    <col min="15644" max="15644" width="4" style="6" customWidth="1"/>
    <col min="15645" max="15646" width="4" style="6" bestFit="1" customWidth="1"/>
    <col min="15647" max="15647" width="4.5703125" style="6" customWidth="1"/>
    <col min="15648" max="15652" width="3.85546875" style="6" customWidth="1"/>
    <col min="15653" max="15653" width="50.5703125" style="6" bestFit="1" customWidth="1"/>
    <col min="15654" max="15867" width="9.140625" style="6"/>
    <col min="15868" max="15868" width="31.7109375" style="6" bestFit="1" customWidth="1"/>
    <col min="15869" max="15886" width="3.85546875" style="6" customWidth="1"/>
    <col min="15887" max="15887" width="6.7109375" style="6" customWidth="1"/>
    <col min="15888" max="15898" width="3.85546875" style="6" customWidth="1"/>
    <col min="15899" max="15899" width="5" style="6" bestFit="1" customWidth="1"/>
    <col min="15900" max="15900" width="4" style="6" customWidth="1"/>
    <col min="15901" max="15902" width="4" style="6" bestFit="1" customWidth="1"/>
    <col min="15903" max="15903" width="4.5703125" style="6" customWidth="1"/>
    <col min="15904" max="15908" width="3.85546875" style="6" customWidth="1"/>
    <col min="15909" max="15909" width="50.5703125" style="6" bestFit="1" customWidth="1"/>
    <col min="15910" max="16123" width="9.140625" style="6"/>
    <col min="16124" max="16124" width="31.7109375" style="6" bestFit="1" customWidth="1"/>
    <col min="16125" max="16142" width="3.85546875" style="6" customWidth="1"/>
    <col min="16143" max="16143" width="6.7109375" style="6" customWidth="1"/>
    <col min="16144" max="16154" width="3.85546875" style="6" customWidth="1"/>
    <col min="16155" max="16155" width="5" style="6" bestFit="1" customWidth="1"/>
    <col min="16156" max="16156" width="4" style="6" customWidth="1"/>
    <col min="16157" max="16158" width="4" style="6" bestFit="1" customWidth="1"/>
    <col min="16159" max="16159" width="4.5703125" style="6" customWidth="1"/>
    <col min="16160" max="16164" width="3.85546875" style="6" customWidth="1"/>
    <col min="16165" max="16165" width="50.5703125" style="6" bestFit="1" customWidth="1"/>
    <col min="16166" max="16384" width="9.140625" style="6"/>
  </cols>
  <sheetData>
    <row r="1" spans="1:33" ht="13.5" thickBot="1" x14ac:dyDescent="0.25">
      <c r="A1" s="441" t="s">
        <v>177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3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3" s="45" customFormat="1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</row>
    <row r="4" spans="1:33" s="45" customFormat="1" x14ac:dyDescent="0.2">
      <c r="A4" s="492" t="s">
        <v>0</v>
      </c>
      <c r="B4" s="494" t="s">
        <v>1</v>
      </c>
      <c r="C4" s="495"/>
      <c r="D4" s="496"/>
      <c r="E4" s="489" t="s">
        <v>2</v>
      </c>
      <c r="F4" s="495"/>
      <c r="G4" s="496"/>
      <c r="H4" s="489" t="s">
        <v>3</v>
      </c>
      <c r="I4" s="495"/>
      <c r="J4" s="496"/>
      <c r="K4" s="489" t="s">
        <v>4</v>
      </c>
      <c r="L4" s="490"/>
      <c r="M4" s="491"/>
      <c r="N4" s="489" t="s">
        <v>5</v>
      </c>
      <c r="O4" s="490"/>
      <c r="P4" s="491"/>
      <c r="Q4" s="489" t="s">
        <v>6</v>
      </c>
      <c r="R4" s="490"/>
      <c r="S4" s="491"/>
      <c r="T4" s="489" t="s">
        <v>7</v>
      </c>
      <c r="U4" s="490"/>
      <c r="V4" s="491"/>
      <c r="W4" s="489" t="s">
        <v>8</v>
      </c>
      <c r="X4" s="490"/>
      <c r="Y4" s="491"/>
      <c r="Z4" s="497" t="s">
        <v>9</v>
      </c>
      <c r="AA4" s="498"/>
      <c r="AB4" s="499"/>
      <c r="AC4" s="497" t="s">
        <v>10</v>
      </c>
      <c r="AD4" s="498"/>
      <c r="AE4" s="499"/>
      <c r="AF4" s="500" t="s">
        <v>11</v>
      </c>
      <c r="AG4" s="502" t="s">
        <v>12</v>
      </c>
    </row>
    <row r="5" spans="1:33" s="45" customFormat="1" ht="13.5" thickBot="1" x14ac:dyDescent="0.25">
      <c r="A5" s="493"/>
      <c r="B5" s="179" t="s">
        <v>11</v>
      </c>
      <c r="C5" s="180"/>
      <c r="D5" s="30" t="s">
        <v>12</v>
      </c>
      <c r="E5" s="179" t="s">
        <v>11</v>
      </c>
      <c r="F5" s="180"/>
      <c r="G5" s="30" t="s">
        <v>12</v>
      </c>
      <c r="H5" s="179" t="s">
        <v>11</v>
      </c>
      <c r="I5" s="180"/>
      <c r="J5" s="30" t="s">
        <v>12</v>
      </c>
      <c r="K5" s="179" t="s">
        <v>11</v>
      </c>
      <c r="L5" s="180"/>
      <c r="M5" s="30" t="s">
        <v>12</v>
      </c>
      <c r="N5" s="179" t="s">
        <v>11</v>
      </c>
      <c r="O5" s="180"/>
      <c r="P5" s="30" t="s">
        <v>12</v>
      </c>
      <c r="Q5" s="179" t="s">
        <v>11</v>
      </c>
      <c r="R5" s="180"/>
      <c r="S5" s="30" t="s">
        <v>12</v>
      </c>
      <c r="T5" s="28" t="s">
        <v>11</v>
      </c>
      <c r="U5" s="29"/>
      <c r="V5" s="30" t="s">
        <v>12</v>
      </c>
      <c r="W5" s="28" t="s">
        <v>11</v>
      </c>
      <c r="X5" s="29"/>
      <c r="Y5" s="30" t="s">
        <v>12</v>
      </c>
      <c r="Z5" s="229" t="s">
        <v>11</v>
      </c>
      <c r="AA5" s="230"/>
      <c r="AB5" s="231" t="s">
        <v>12</v>
      </c>
      <c r="AC5" s="229" t="s">
        <v>11</v>
      </c>
      <c r="AD5" s="230"/>
      <c r="AE5" s="231" t="s">
        <v>12</v>
      </c>
      <c r="AF5" s="501"/>
      <c r="AG5" s="503"/>
    </row>
    <row r="6" spans="1:33" s="45" customFormat="1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166">
        <v>2</v>
      </c>
      <c r="I6" s="167" t="s">
        <v>45</v>
      </c>
      <c r="J6" s="192">
        <v>3</v>
      </c>
      <c r="K6" s="73">
        <v>2</v>
      </c>
      <c r="L6" s="74" t="s">
        <v>45</v>
      </c>
      <c r="M6" s="191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195"/>
      <c r="W6" s="193"/>
      <c r="X6" s="196"/>
      <c r="Y6" s="197"/>
      <c r="Z6" s="232"/>
      <c r="AA6" s="233"/>
      <c r="AB6" s="234"/>
      <c r="AC6" s="232"/>
      <c r="AD6" s="233"/>
      <c r="AE6" s="234"/>
      <c r="AF6" s="65">
        <f>15*(B6+E6+H6+K6+N6+Q6+T6+W6+Z6+AC6)</f>
        <v>180</v>
      </c>
      <c r="AG6" s="198">
        <f>D6+G6+J6+M6+P6+S6+V6+Y6+AB6+AE6</f>
        <v>18</v>
      </c>
    </row>
    <row r="7" spans="1:33" s="45" customFormat="1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0"/>
      <c r="I7" s="69"/>
      <c r="J7" s="134"/>
      <c r="K7" s="70"/>
      <c r="L7" s="69"/>
      <c r="M7" s="134"/>
      <c r="N7" s="70"/>
      <c r="O7" s="69"/>
      <c r="P7" s="134"/>
      <c r="Q7" s="70"/>
      <c r="R7" s="69" t="s">
        <v>29</v>
      </c>
      <c r="S7" s="134">
        <v>0</v>
      </c>
      <c r="T7" s="193"/>
      <c r="U7" s="194"/>
      <c r="V7" s="195"/>
      <c r="W7" s="193"/>
      <c r="X7" s="196"/>
      <c r="Y7" s="197"/>
      <c r="Z7" s="232"/>
      <c r="AA7" s="233"/>
      <c r="AB7" s="234"/>
      <c r="AC7" s="232"/>
      <c r="AD7" s="233"/>
      <c r="AE7" s="234"/>
      <c r="AF7" s="65">
        <f t="shared" ref="AF7:AF15" si="0">15*(B7+E7+H7+K7+N7+Q7+T7+W7+Z7+AC7)</f>
        <v>0</v>
      </c>
      <c r="AG7" s="199">
        <f t="shared" ref="AG7:AG15" si="1">D7+G7+J7+M7+P7+S7+V7+Y7+AB7+AE7</f>
        <v>0</v>
      </c>
    </row>
    <row r="8" spans="1:33" s="45" customFormat="1" ht="12.75" customHeight="1" x14ac:dyDescent="0.2">
      <c r="A8" s="67" t="s">
        <v>16</v>
      </c>
      <c r="B8" s="70">
        <v>1</v>
      </c>
      <c r="C8" s="69" t="s">
        <v>45</v>
      </c>
      <c r="D8" s="134">
        <v>1</v>
      </c>
      <c r="E8" s="70">
        <v>1</v>
      </c>
      <c r="F8" s="69" t="s">
        <v>13</v>
      </c>
      <c r="G8" s="134">
        <v>1</v>
      </c>
      <c r="H8" s="70"/>
      <c r="I8" s="69"/>
      <c r="J8" s="134"/>
      <c r="K8" s="70"/>
      <c r="L8" s="69"/>
      <c r="M8" s="134"/>
      <c r="N8" s="70"/>
      <c r="O8" s="69"/>
      <c r="P8" s="134"/>
      <c r="Q8" s="70"/>
      <c r="R8" s="69"/>
      <c r="S8" s="134"/>
      <c r="T8" s="200"/>
      <c r="U8" s="201"/>
      <c r="V8" s="202"/>
      <c r="W8" s="200"/>
      <c r="X8" s="203"/>
      <c r="Y8" s="204"/>
      <c r="Z8" s="235"/>
      <c r="AA8" s="236"/>
      <c r="AB8" s="237"/>
      <c r="AC8" s="235"/>
      <c r="AD8" s="236"/>
      <c r="AE8" s="237"/>
      <c r="AF8" s="65">
        <f t="shared" si="0"/>
        <v>30</v>
      </c>
      <c r="AG8" s="199">
        <f t="shared" si="1"/>
        <v>2</v>
      </c>
    </row>
    <row r="9" spans="1:33" s="45" customFormat="1" ht="12.75" customHeight="1" x14ac:dyDescent="0.2">
      <c r="A9" s="67" t="s">
        <v>30</v>
      </c>
      <c r="B9" s="70">
        <v>2</v>
      </c>
      <c r="C9" s="69" t="s">
        <v>15</v>
      </c>
      <c r="D9" s="134">
        <v>2</v>
      </c>
      <c r="E9" s="70">
        <v>2</v>
      </c>
      <c r="F9" s="69" t="s">
        <v>15</v>
      </c>
      <c r="G9" s="134">
        <v>2</v>
      </c>
      <c r="H9" s="70">
        <v>1</v>
      </c>
      <c r="I9" s="69" t="s">
        <v>15</v>
      </c>
      <c r="J9" s="134">
        <v>1</v>
      </c>
      <c r="K9" s="70">
        <v>1</v>
      </c>
      <c r="L9" s="69" t="s">
        <v>15</v>
      </c>
      <c r="M9" s="134">
        <v>1</v>
      </c>
      <c r="N9" s="70">
        <v>1</v>
      </c>
      <c r="O9" s="69" t="s">
        <v>15</v>
      </c>
      <c r="P9" s="134">
        <v>1</v>
      </c>
      <c r="Q9" s="70"/>
      <c r="R9" s="69"/>
      <c r="S9" s="134"/>
      <c r="T9" s="200"/>
      <c r="U9" s="201"/>
      <c r="V9" s="202"/>
      <c r="W9" s="200"/>
      <c r="X9" s="203"/>
      <c r="Y9" s="204"/>
      <c r="Z9" s="235"/>
      <c r="AA9" s="236"/>
      <c r="AB9" s="237"/>
      <c r="AC9" s="235"/>
      <c r="AD9" s="236"/>
      <c r="AE9" s="237"/>
      <c r="AF9" s="65">
        <f t="shared" si="0"/>
        <v>105</v>
      </c>
      <c r="AG9" s="199">
        <f t="shared" si="1"/>
        <v>7</v>
      </c>
    </row>
    <row r="10" spans="1:33" s="45" customFormat="1" ht="12.75" customHeight="1" x14ac:dyDescent="0.2">
      <c r="A10" s="67" t="s">
        <v>31</v>
      </c>
      <c r="B10" s="70">
        <v>2</v>
      </c>
      <c r="C10" s="69" t="s">
        <v>15</v>
      </c>
      <c r="D10" s="134">
        <v>4</v>
      </c>
      <c r="E10" s="70">
        <v>2</v>
      </c>
      <c r="F10" s="69" t="s">
        <v>15</v>
      </c>
      <c r="G10" s="134">
        <v>4</v>
      </c>
      <c r="H10" s="70">
        <v>1</v>
      </c>
      <c r="I10" s="69" t="s">
        <v>15</v>
      </c>
      <c r="J10" s="134">
        <v>2</v>
      </c>
      <c r="K10" s="70">
        <v>1</v>
      </c>
      <c r="L10" s="69" t="s">
        <v>15</v>
      </c>
      <c r="M10" s="134">
        <v>2</v>
      </c>
      <c r="N10" s="70">
        <v>1</v>
      </c>
      <c r="O10" s="69" t="s">
        <v>15</v>
      </c>
      <c r="P10" s="134">
        <v>2</v>
      </c>
      <c r="Q10" s="70"/>
      <c r="R10" s="69"/>
      <c r="S10" s="134"/>
      <c r="T10" s="200"/>
      <c r="U10" s="201"/>
      <c r="V10" s="202"/>
      <c r="W10" s="200"/>
      <c r="X10" s="203"/>
      <c r="Y10" s="204"/>
      <c r="Z10" s="235"/>
      <c r="AA10" s="236"/>
      <c r="AB10" s="237"/>
      <c r="AC10" s="235"/>
      <c r="AD10" s="236"/>
      <c r="AE10" s="237"/>
      <c r="AF10" s="65">
        <f t="shared" si="0"/>
        <v>105</v>
      </c>
      <c r="AG10" s="199">
        <f t="shared" si="1"/>
        <v>14</v>
      </c>
    </row>
    <row r="11" spans="1:33" s="45" customFormat="1" ht="12.75" customHeight="1" x14ac:dyDescent="0.2">
      <c r="A11" s="67" t="s">
        <v>32</v>
      </c>
      <c r="B11" s="70"/>
      <c r="C11" s="69"/>
      <c r="D11" s="134"/>
      <c r="E11" s="70"/>
      <c r="F11" s="69"/>
      <c r="G11" s="134"/>
      <c r="H11" s="70"/>
      <c r="I11" s="69"/>
      <c r="J11" s="134"/>
      <c r="K11" s="70"/>
      <c r="L11" s="69"/>
      <c r="M11" s="134"/>
      <c r="N11" s="70">
        <v>1</v>
      </c>
      <c r="O11" s="69" t="s">
        <v>15</v>
      </c>
      <c r="P11" s="134">
        <v>1</v>
      </c>
      <c r="Q11" s="70">
        <v>2</v>
      </c>
      <c r="R11" s="69" t="s">
        <v>15</v>
      </c>
      <c r="S11" s="134">
        <v>2</v>
      </c>
      <c r="T11" s="200"/>
      <c r="U11" s="201"/>
      <c r="V11" s="202"/>
      <c r="W11" s="200"/>
      <c r="X11" s="203"/>
      <c r="Y11" s="204"/>
      <c r="Z11" s="235"/>
      <c r="AA11" s="236"/>
      <c r="AB11" s="237"/>
      <c r="AC11" s="235"/>
      <c r="AD11" s="236"/>
      <c r="AE11" s="237"/>
      <c r="AF11" s="65">
        <f t="shared" si="0"/>
        <v>45</v>
      </c>
      <c r="AG11" s="199">
        <f t="shared" si="1"/>
        <v>3</v>
      </c>
    </row>
    <row r="12" spans="1:33" s="45" customFormat="1" ht="12.75" customHeight="1" x14ac:dyDescent="0.2">
      <c r="A12" s="67" t="s">
        <v>33</v>
      </c>
      <c r="B12" s="70"/>
      <c r="C12" s="69"/>
      <c r="D12" s="134"/>
      <c r="E12" s="70"/>
      <c r="F12" s="69"/>
      <c r="G12" s="134"/>
      <c r="H12" s="70"/>
      <c r="I12" s="69"/>
      <c r="J12" s="134"/>
      <c r="K12" s="70"/>
      <c r="L12" s="69"/>
      <c r="M12" s="134"/>
      <c r="N12" s="70"/>
      <c r="O12" s="69"/>
      <c r="P12" s="134"/>
      <c r="Q12" s="70"/>
      <c r="R12" s="69" t="s">
        <v>29</v>
      </c>
      <c r="S12" s="134">
        <v>0</v>
      </c>
      <c r="T12" s="200"/>
      <c r="U12" s="201"/>
      <c r="V12" s="202"/>
      <c r="W12" s="200"/>
      <c r="X12" s="203"/>
      <c r="Y12" s="204"/>
      <c r="Z12" s="235"/>
      <c r="AA12" s="236"/>
      <c r="AB12" s="237"/>
      <c r="AC12" s="235"/>
      <c r="AD12" s="236"/>
      <c r="AE12" s="237"/>
      <c r="AF12" s="65">
        <f t="shared" si="0"/>
        <v>0</v>
      </c>
      <c r="AG12" s="205">
        <f t="shared" si="1"/>
        <v>0</v>
      </c>
    </row>
    <row r="13" spans="1:33" s="45" customFormat="1" x14ac:dyDescent="0.2">
      <c r="A13" s="67" t="s">
        <v>34</v>
      </c>
      <c r="B13" s="70">
        <v>2</v>
      </c>
      <c r="C13" s="69" t="s">
        <v>45</v>
      </c>
      <c r="D13" s="134">
        <v>2</v>
      </c>
      <c r="E13" s="70"/>
      <c r="F13" s="69"/>
      <c r="G13" s="134"/>
      <c r="H13" s="70"/>
      <c r="I13" s="69"/>
      <c r="J13" s="134"/>
      <c r="K13" s="70"/>
      <c r="L13" s="69"/>
      <c r="M13" s="134"/>
      <c r="N13" s="70"/>
      <c r="O13" s="69"/>
      <c r="P13" s="134"/>
      <c r="Q13" s="70"/>
      <c r="R13" s="69"/>
      <c r="S13" s="134"/>
      <c r="T13" s="206"/>
      <c r="U13" s="201"/>
      <c r="V13" s="202"/>
      <c r="W13" s="206"/>
      <c r="X13" s="207"/>
      <c r="Y13" s="202"/>
      <c r="Z13" s="238"/>
      <c r="AA13" s="239"/>
      <c r="AB13" s="240"/>
      <c r="AC13" s="238"/>
      <c r="AD13" s="239"/>
      <c r="AE13" s="240"/>
      <c r="AF13" s="208">
        <f t="shared" si="0"/>
        <v>30</v>
      </c>
      <c r="AG13" s="209">
        <f t="shared" si="1"/>
        <v>2</v>
      </c>
    </row>
    <row r="14" spans="1:33" s="45" customFormat="1" x14ac:dyDescent="0.2">
      <c r="A14" s="67" t="s">
        <v>35</v>
      </c>
      <c r="B14" s="70"/>
      <c r="C14" s="69"/>
      <c r="D14" s="134"/>
      <c r="E14" s="70"/>
      <c r="F14" s="69"/>
      <c r="G14" s="134"/>
      <c r="H14" s="70"/>
      <c r="I14" s="69"/>
      <c r="J14" s="134"/>
      <c r="K14" s="70">
        <v>2</v>
      </c>
      <c r="L14" s="69" t="s">
        <v>45</v>
      </c>
      <c r="M14" s="134">
        <v>2</v>
      </c>
      <c r="N14" s="70"/>
      <c r="O14" s="69"/>
      <c r="P14" s="134"/>
      <c r="Q14" s="70"/>
      <c r="R14" s="69"/>
      <c r="S14" s="134"/>
      <c r="T14" s="206"/>
      <c r="U14" s="201"/>
      <c r="V14" s="202"/>
      <c r="W14" s="206"/>
      <c r="X14" s="207"/>
      <c r="Y14" s="202"/>
      <c r="Z14" s="238"/>
      <c r="AA14" s="239"/>
      <c r="AB14" s="240"/>
      <c r="AC14" s="238"/>
      <c r="AD14" s="239"/>
      <c r="AE14" s="240"/>
      <c r="AF14" s="208">
        <f t="shared" si="0"/>
        <v>30</v>
      </c>
      <c r="AG14" s="209">
        <f t="shared" si="1"/>
        <v>2</v>
      </c>
    </row>
    <row r="15" spans="1:33" s="45" customFormat="1" x14ac:dyDescent="0.2">
      <c r="A15" s="174" t="s">
        <v>17</v>
      </c>
      <c r="B15" s="70"/>
      <c r="C15" s="69"/>
      <c r="D15" s="134"/>
      <c r="E15" s="70"/>
      <c r="F15" s="69"/>
      <c r="G15" s="134"/>
      <c r="H15" s="70">
        <v>2</v>
      </c>
      <c r="I15" s="69" t="s">
        <v>45</v>
      </c>
      <c r="J15" s="134">
        <v>2</v>
      </c>
      <c r="K15" s="70"/>
      <c r="L15" s="69"/>
      <c r="M15" s="134"/>
      <c r="N15" s="70"/>
      <c r="O15" s="69"/>
      <c r="P15" s="134"/>
      <c r="Q15" s="70"/>
      <c r="R15" s="69"/>
      <c r="S15" s="134"/>
      <c r="T15" s="206"/>
      <c r="U15" s="201"/>
      <c r="V15" s="202"/>
      <c r="W15" s="206"/>
      <c r="X15" s="207"/>
      <c r="Y15" s="202"/>
      <c r="Z15" s="238"/>
      <c r="AA15" s="239"/>
      <c r="AB15" s="240"/>
      <c r="AC15" s="238"/>
      <c r="AD15" s="239"/>
      <c r="AE15" s="240"/>
      <c r="AF15" s="208">
        <f t="shared" si="0"/>
        <v>30</v>
      </c>
      <c r="AG15" s="209">
        <f t="shared" si="1"/>
        <v>2</v>
      </c>
    </row>
    <row r="16" spans="1:33" s="45" customFormat="1" x14ac:dyDescent="0.2">
      <c r="A16" s="66" t="s">
        <v>79</v>
      </c>
      <c r="B16" s="78">
        <v>2</v>
      </c>
      <c r="C16" s="79" t="s">
        <v>45</v>
      </c>
      <c r="D16" s="89">
        <v>7</v>
      </c>
      <c r="E16" s="78">
        <v>2</v>
      </c>
      <c r="F16" s="79" t="s">
        <v>45</v>
      </c>
      <c r="G16" s="89">
        <v>7</v>
      </c>
      <c r="H16" s="78">
        <v>2</v>
      </c>
      <c r="I16" s="79" t="s">
        <v>45</v>
      </c>
      <c r="J16" s="89">
        <v>7</v>
      </c>
      <c r="K16" s="78">
        <v>2</v>
      </c>
      <c r="L16" s="79" t="s">
        <v>45</v>
      </c>
      <c r="M16" s="89">
        <v>7</v>
      </c>
      <c r="N16" s="78">
        <v>2</v>
      </c>
      <c r="O16" s="79" t="s">
        <v>45</v>
      </c>
      <c r="P16" s="89">
        <v>7</v>
      </c>
      <c r="Q16" s="78">
        <v>2</v>
      </c>
      <c r="R16" s="79" t="s">
        <v>45</v>
      </c>
      <c r="S16" s="89">
        <v>7</v>
      </c>
      <c r="T16" s="164">
        <v>2</v>
      </c>
      <c r="U16" s="165" t="s">
        <v>45</v>
      </c>
      <c r="V16" s="172">
        <v>7</v>
      </c>
      <c r="W16" s="164">
        <v>2</v>
      </c>
      <c r="X16" s="165" t="s">
        <v>21</v>
      </c>
      <c r="Y16" s="172">
        <v>7</v>
      </c>
      <c r="Z16" s="238"/>
      <c r="AA16" s="239"/>
      <c r="AB16" s="240"/>
      <c r="AC16" s="238"/>
      <c r="AD16" s="239"/>
      <c r="AE16" s="240"/>
      <c r="AF16" s="210">
        <f t="shared" ref="AF16:AF31" si="2">15*(B16+E16+H16+K16+N16+Q16+T16+W16+Z16+AC16)</f>
        <v>240</v>
      </c>
      <c r="AG16" s="209">
        <f t="shared" ref="AG16:AG31" si="3">D16+G16+J16+M16+P16+S16+V16+Y16+AB16+AE16</f>
        <v>56</v>
      </c>
    </row>
    <row r="17" spans="1:33" s="45" customFormat="1" x14ac:dyDescent="0.2">
      <c r="A17" s="67" t="s">
        <v>50</v>
      </c>
      <c r="B17" s="78">
        <v>1</v>
      </c>
      <c r="C17" s="79" t="s">
        <v>45</v>
      </c>
      <c r="D17" s="202">
        <v>1</v>
      </c>
      <c r="E17" s="78">
        <v>1</v>
      </c>
      <c r="F17" s="79" t="s">
        <v>45</v>
      </c>
      <c r="G17" s="202">
        <v>1</v>
      </c>
      <c r="H17" s="78">
        <v>1</v>
      </c>
      <c r="I17" s="79" t="s">
        <v>45</v>
      </c>
      <c r="J17" s="202">
        <v>1</v>
      </c>
      <c r="K17" s="78">
        <v>1</v>
      </c>
      <c r="L17" s="79" t="s">
        <v>45</v>
      </c>
      <c r="M17" s="202">
        <v>1</v>
      </c>
      <c r="N17" s="78"/>
      <c r="O17" s="79"/>
      <c r="P17" s="202"/>
      <c r="Q17" s="78"/>
      <c r="R17" s="79"/>
      <c r="S17" s="202"/>
      <c r="T17" s="164"/>
      <c r="U17" s="165"/>
      <c r="V17" s="202"/>
      <c r="W17" s="164"/>
      <c r="X17" s="165"/>
      <c r="Y17" s="202"/>
      <c r="Z17" s="238"/>
      <c r="AA17" s="239"/>
      <c r="AB17" s="240"/>
      <c r="AC17" s="238"/>
      <c r="AD17" s="239"/>
      <c r="AE17" s="240"/>
      <c r="AF17" s="210">
        <f t="shared" si="2"/>
        <v>60</v>
      </c>
      <c r="AG17" s="209">
        <f t="shared" si="3"/>
        <v>4</v>
      </c>
    </row>
    <row r="18" spans="1:33" s="45" customFormat="1" ht="25.5" x14ac:dyDescent="0.2">
      <c r="A18" s="67" t="s">
        <v>77</v>
      </c>
      <c r="B18" s="78"/>
      <c r="C18" s="79"/>
      <c r="D18" s="202"/>
      <c r="E18" s="78"/>
      <c r="F18" s="79"/>
      <c r="G18" s="202"/>
      <c r="H18" s="78"/>
      <c r="I18" s="79"/>
      <c r="J18" s="202"/>
      <c r="K18" s="78"/>
      <c r="L18" s="79"/>
      <c r="M18" s="202"/>
      <c r="N18" s="78">
        <v>1</v>
      </c>
      <c r="O18" s="79" t="s">
        <v>45</v>
      </c>
      <c r="P18" s="202">
        <v>1</v>
      </c>
      <c r="Q18" s="78">
        <v>1</v>
      </c>
      <c r="R18" s="79" t="s">
        <v>45</v>
      </c>
      <c r="S18" s="202">
        <v>1</v>
      </c>
      <c r="T18" s="164"/>
      <c r="U18" s="165"/>
      <c r="V18" s="202"/>
      <c r="W18" s="164"/>
      <c r="X18" s="165"/>
      <c r="Y18" s="202"/>
      <c r="Z18" s="238"/>
      <c r="AA18" s="239"/>
      <c r="AB18" s="240"/>
      <c r="AC18" s="238"/>
      <c r="AD18" s="239"/>
      <c r="AE18" s="240"/>
      <c r="AF18" s="210">
        <f t="shared" si="2"/>
        <v>30</v>
      </c>
      <c r="AG18" s="209">
        <f t="shared" si="3"/>
        <v>2</v>
      </c>
    </row>
    <row r="19" spans="1:33" s="45" customFormat="1" x14ac:dyDescent="0.2">
      <c r="A19" s="67" t="s">
        <v>130</v>
      </c>
      <c r="B19" s="78">
        <v>1</v>
      </c>
      <c r="C19" s="79" t="s">
        <v>15</v>
      </c>
      <c r="D19" s="202">
        <v>1</v>
      </c>
      <c r="E19" s="78">
        <v>1</v>
      </c>
      <c r="F19" s="79" t="s">
        <v>15</v>
      </c>
      <c r="G19" s="202">
        <v>1</v>
      </c>
      <c r="H19" s="78">
        <v>1</v>
      </c>
      <c r="I19" s="79" t="s">
        <v>15</v>
      </c>
      <c r="J19" s="202">
        <v>1</v>
      </c>
      <c r="K19" s="78">
        <v>1</v>
      </c>
      <c r="L19" s="79" t="s">
        <v>15</v>
      </c>
      <c r="M19" s="202">
        <v>1</v>
      </c>
      <c r="N19" s="78">
        <v>1</v>
      </c>
      <c r="O19" s="79" t="s">
        <v>15</v>
      </c>
      <c r="P19" s="202">
        <v>1</v>
      </c>
      <c r="Q19" s="78">
        <v>1</v>
      </c>
      <c r="R19" s="79" t="s">
        <v>15</v>
      </c>
      <c r="S19" s="202">
        <v>1</v>
      </c>
      <c r="T19" s="78">
        <v>1</v>
      </c>
      <c r="U19" s="79" t="s">
        <v>15</v>
      </c>
      <c r="V19" s="202">
        <v>1</v>
      </c>
      <c r="W19" s="78">
        <v>1</v>
      </c>
      <c r="X19" s="79" t="s">
        <v>15</v>
      </c>
      <c r="Y19" s="202">
        <v>1</v>
      </c>
      <c r="Z19" s="238"/>
      <c r="AA19" s="239"/>
      <c r="AB19" s="240"/>
      <c r="AC19" s="238"/>
      <c r="AD19" s="239"/>
      <c r="AE19" s="240"/>
      <c r="AF19" s="210">
        <f t="shared" si="2"/>
        <v>120</v>
      </c>
      <c r="AG19" s="209">
        <f t="shared" si="3"/>
        <v>8</v>
      </c>
    </row>
    <row r="20" spans="1:33" s="45" customFormat="1" x14ac:dyDescent="0.2">
      <c r="A20" s="67" t="s">
        <v>46</v>
      </c>
      <c r="B20" s="164"/>
      <c r="C20" s="165"/>
      <c r="D20" s="202"/>
      <c r="E20" s="164"/>
      <c r="F20" s="165"/>
      <c r="G20" s="202"/>
      <c r="H20" s="70">
        <v>4</v>
      </c>
      <c r="I20" s="69" t="s">
        <v>15</v>
      </c>
      <c r="J20" s="202">
        <v>2</v>
      </c>
      <c r="K20" s="70">
        <v>4</v>
      </c>
      <c r="L20" s="69" t="s">
        <v>15</v>
      </c>
      <c r="M20" s="202">
        <v>2</v>
      </c>
      <c r="N20" s="70">
        <v>4</v>
      </c>
      <c r="O20" s="69" t="s">
        <v>15</v>
      </c>
      <c r="P20" s="202">
        <v>2</v>
      </c>
      <c r="Q20" s="70">
        <v>4</v>
      </c>
      <c r="R20" s="69" t="s">
        <v>15</v>
      </c>
      <c r="S20" s="202">
        <v>2</v>
      </c>
      <c r="T20" s="164"/>
      <c r="U20" s="165"/>
      <c r="V20" s="202"/>
      <c r="W20" s="164"/>
      <c r="X20" s="165"/>
      <c r="Y20" s="202"/>
      <c r="Z20" s="238"/>
      <c r="AA20" s="239"/>
      <c r="AB20" s="240"/>
      <c r="AC20" s="238"/>
      <c r="AD20" s="239"/>
      <c r="AE20" s="240"/>
      <c r="AF20" s="210">
        <f t="shared" si="2"/>
        <v>240</v>
      </c>
      <c r="AG20" s="209">
        <f t="shared" si="3"/>
        <v>8</v>
      </c>
    </row>
    <row r="21" spans="1:33" s="45" customFormat="1" x14ac:dyDescent="0.2">
      <c r="A21" s="67" t="s">
        <v>19</v>
      </c>
      <c r="B21" s="70">
        <v>1</v>
      </c>
      <c r="C21" s="69" t="s">
        <v>15</v>
      </c>
      <c r="D21" s="202">
        <v>3</v>
      </c>
      <c r="E21" s="70">
        <v>1</v>
      </c>
      <c r="F21" s="69" t="s">
        <v>15</v>
      </c>
      <c r="G21" s="202">
        <v>3</v>
      </c>
      <c r="H21" s="70">
        <v>1</v>
      </c>
      <c r="I21" s="69" t="s">
        <v>15</v>
      </c>
      <c r="J21" s="202">
        <v>3</v>
      </c>
      <c r="K21" s="70">
        <v>1</v>
      </c>
      <c r="L21" s="69" t="s">
        <v>15</v>
      </c>
      <c r="M21" s="202">
        <v>3</v>
      </c>
      <c r="N21" s="70">
        <v>1</v>
      </c>
      <c r="O21" s="69" t="s">
        <v>15</v>
      </c>
      <c r="P21" s="202">
        <v>3</v>
      </c>
      <c r="Q21" s="70">
        <v>1</v>
      </c>
      <c r="R21" s="69" t="s">
        <v>15</v>
      </c>
      <c r="S21" s="202">
        <v>3</v>
      </c>
      <c r="T21" s="164">
        <v>1</v>
      </c>
      <c r="U21" s="165" t="s">
        <v>21</v>
      </c>
      <c r="V21" s="202">
        <v>3</v>
      </c>
      <c r="W21" s="164">
        <v>1</v>
      </c>
      <c r="X21" s="165" t="s">
        <v>21</v>
      </c>
      <c r="Y21" s="202">
        <v>3</v>
      </c>
      <c r="Z21" s="238"/>
      <c r="AA21" s="239"/>
      <c r="AB21" s="240"/>
      <c r="AC21" s="238"/>
      <c r="AD21" s="239"/>
      <c r="AE21" s="240"/>
      <c r="AF21" s="210">
        <f t="shared" si="2"/>
        <v>120</v>
      </c>
      <c r="AG21" s="209">
        <f t="shared" si="3"/>
        <v>24</v>
      </c>
    </row>
    <row r="22" spans="1:33" s="45" customFormat="1" x14ac:dyDescent="0.2">
      <c r="A22" s="67" t="s">
        <v>129</v>
      </c>
      <c r="B22" s="70">
        <v>2</v>
      </c>
      <c r="C22" s="69" t="s">
        <v>15</v>
      </c>
      <c r="D22" s="202">
        <v>2</v>
      </c>
      <c r="E22" s="70">
        <v>2</v>
      </c>
      <c r="F22" s="69" t="s">
        <v>15</v>
      </c>
      <c r="G22" s="202">
        <v>2</v>
      </c>
      <c r="H22" s="70">
        <v>2</v>
      </c>
      <c r="I22" s="69" t="s">
        <v>15</v>
      </c>
      <c r="J22" s="202">
        <v>2</v>
      </c>
      <c r="K22" s="70">
        <v>2</v>
      </c>
      <c r="L22" s="69" t="s">
        <v>15</v>
      </c>
      <c r="M22" s="202">
        <v>2</v>
      </c>
      <c r="N22" s="70">
        <v>2</v>
      </c>
      <c r="O22" s="69" t="s">
        <v>15</v>
      </c>
      <c r="P22" s="202">
        <v>2</v>
      </c>
      <c r="Q22" s="70">
        <v>2</v>
      </c>
      <c r="R22" s="69" t="s">
        <v>15</v>
      </c>
      <c r="S22" s="202">
        <v>2</v>
      </c>
      <c r="T22" s="164">
        <v>2</v>
      </c>
      <c r="U22" s="165" t="s">
        <v>21</v>
      </c>
      <c r="V22" s="202">
        <v>2</v>
      </c>
      <c r="W22" s="164"/>
      <c r="X22" s="165"/>
      <c r="Y22" s="202"/>
      <c r="Z22" s="238"/>
      <c r="AA22" s="239"/>
      <c r="AB22" s="240"/>
      <c r="AC22" s="238"/>
      <c r="AD22" s="239"/>
      <c r="AE22" s="240"/>
      <c r="AF22" s="210">
        <f t="shared" si="2"/>
        <v>210</v>
      </c>
      <c r="AG22" s="209">
        <f t="shared" si="3"/>
        <v>14</v>
      </c>
    </row>
    <row r="23" spans="1:33" s="45" customFormat="1" x14ac:dyDescent="0.2">
      <c r="A23" s="67" t="s">
        <v>131</v>
      </c>
      <c r="B23" s="70">
        <v>2</v>
      </c>
      <c r="C23" s="69" t="s">
        <v>15</v>
      </c>
      <c r="D23" s="202">
        <v>1</v>
      </c>
      <c r="E23" s="70">
        <v>2</v>
      </c>
      <c r="F23" s="69" t="s">
        <v>15</v>
      </c>
      <c r="G23" s="202">
        <v>1</v>
      </c>
      <c r="H23" s="70">
        <v>2</v>
      </c>
      <c r="I23" s="69" t="s">
        <v>15</v>
      </c>
      <c r="J23" s="202">
        <v>1</v>
      </c>
      <c r="K23" s="70">
        <v>2</v>
      </c>
      <c r="L23" s="69" t="s">
        <v>15</v>
      </c>
      <c r="M23" s="202">
        <v>1</v>
      </c>
      <c r="N23" s="70">
        <v>2</v>
      </c>
      <c r="O23" s="69" t="s">
        <v>15</v>
      </c>
      <c r="P23" s="202">
        <v>1</v>
      </c>
      <c r="Q23" s="70">
        <v>2</v>
      </c>
      <c r="R23" s="69" t="s">
        <v>15</v>
      </c>
      <c r="S23" s="202">
        <v>1</v>
      </c>
      <c r="T23" s="164">
        <v>2</v>
      </c>
      <c r="U23" s="165" t="s">
        <v>128</v>
      </c>
      <c r="V23" s="202">
        <v>1</v>
      </c>
      <c r="W23" s="164"/>
      <c r="X23" s="165"/>
      <c r="Y23" s="202"/>
      <c r="Z23" s="238"/>
      <c r="AA23" s="239"/>
      <c r="AB23" s="240"/>
      <c r="AC23" s="238"/>
      <c r="AD23" s="239"/>
      <c r="AE23" s="240"/>
      <c r="AF23" s="210">
        <f t="shared" si="2"/>
        <v>210</v>
      </c>
      <c r="AG23" s="209">
        <f t="shared" si="3"/>
        <v>7</v>
      </c>
    </row>
    <row r="24" spans="1:33" s="45" customFormat="1" x14ac:dyDescent="0.2">
      <c r="A24" s="67" t="s">
        <v>48</v>
      </c>
      <c r="B24" s="211">
        <v>1</v>
      </c>
      <c r="C24" s="212" t="s">
        <v>15</v>
      </c>
      <c r="D24" s="202">
        <v>1</v>
      </c>
      <c r="E24" s="211">
        <v>1</v>
      </c>
      <c r="F24" s="212" t="s">
        <v>45</v>
      </c>
      <c r="G24" s="202">
        <v>1</v>
      </c>
      <c r="H24" s="211"/>
      <c r="I24" s="212"/>
      <c r="J24" s="202"/>
      <c r="K24" s="211"/>
      <c r="L24" s="212"/>
      <c r="M24" s="202"/>
      <c r="N24" s="211"/>
      <c r="O24" s="212"/>
      <c r="P24" s="202"/>
      <c r="Q24" s="211"/>
      <c r="R24" s="212"/>
      <c r="S24" s="202"/>
      <c r="T24" s="206"/>
      <c r="U24" s="213"/>
      <c r="V24" s="214"/>
      <c r="W24" s="206"/>
      <c r="X24" s="207"/>
      <c r="Y24" s="202"/>
      <c r="Z24" s="238"/>
      <c r="AA24" s="239"/>
      <c r="AB24" s="240"/>
      <c r="AC24" s="238"/>
      <c r="AD24" s="239"/>
      <c r="AE24" s="240"/>
      <c r="AF24" s="210">
        <f t="shared" si="2"/>
        <v>30</v>
      </c>
      <c r="AG24" s="209">
        <f t="shared" si="3"/>
        <v>2</v>
      </c>
    </row>
    <row r="25" spans="1:33" s="45" customFormat="1" x14ac:dyDescent="0.2">
      <c r="A25" s="67" t="s">
        <v>41</v>
      </c>
      <c r="B25" s="211"/>
      <c r="C25" s="212"/>
      <c r="D25" s="202"/>
      <c r="E25" s="211"/>
      <c r="F25" s="212"/>
      <c r="G25" s="202"/>
      <c r="H25" s="211"/>
      <c r="I25" s="212"/>
      <c r="J25" s="202"/>
      <c r="K25" s="211"/>
      <c r="L25" s="212"/>
      <c r="M25" s="202"/>
      <c r="N25" s="211">
        <v>4</v>
      </c>
      <c r="O25" s="212" t="s">
        <v>21</v>
      </c>
      <c r="P25" s="202">
        <v>2</v>
      </c>
      <c r="Q25" s="211">
        <v>4</v>
      </c>
      <c r="R25" s="212" t="s">
        <v>15</v>
      </c>
      <c r="S25" s="202">
        <v>2</v>
      </c>
      <c r="T25" s="206"/>
      <c r="U25" s="213"/>
      <c r="V25" s="214"/>
      <c r="W25" s="206"/>
      <c r="X25" s="207"/>
      <c r="Y25" s="202"/>
      <c r="Z25" s="238"/>
      <c r="AA25" s="239"/>
      <c r="AB25" s="240"/>
      <c r="AC25" s="238"/>
      <c r="AD25" s="239"/>
      <c r="AE25" s="240"/>
      <c r="AF25" s="210">
        <f t="shared" si="2"/>
        <v>120</v>
      </c>
      <c r="AG25" s="209">
        <f t="shared" si="3"/>
        <v>4</v>
      </c>
    </row>
    <row r="26" spans="1:33" ht="15" customHeight="1" x14ac:dyDescent="0.2">
      <c r="A26" s="67" t="s">
        <v>36</v>
      </c>
      <c r="B26" s="211">
        <v>1</v>
      </c>
      <c r="C26" s="212" t="s">
        <v>22</v>
      </c>
      <c r="D26" s="202"/>
      <c r="E26" s="211">
        <v>1</v>
      </c>
      <c r="F26" s="212" t="s">
        <v>22</v>
      </c>
      <c r="G26" s="202"/>
      <c r="H26" s="211">
        <v>1</v>
      </c>
      <c r="I26" s="212" t="s">
        <v>22</v>
      </c>
      <c r="J26" s="202"/>
      <c r="K26" s="211">
        <v>1</v>
      </c>
      <c r="L26" s="212" t="s">
        <v>22</v>
      </c>
      <c r="M26" s="202"/>
      <c r="N26" s="211">
        <v>1</v>
      </c>
      <c r="O26" s="212" t="s">
        <v>22</v>
      </c>
      <c r="P26" s="202"/>
      <c r="Q26" s="211">
        <v>1</v>
      </c>
      <c r="R26" s="212" t="s">
        <v>22</v>
      </c>
      <c r="S26" s="202"/>
      <c r="T26" s="215"/>
      <c r="U26" s="216"/>
      <c r="V26" s="217"/>
      <c r="W26" s="218"/>
      <c r="X26" s="216"/>
      <c r="Y26" s="219"/>
      <c r="Z26" s="241"/>
      <c r="AA26" s="242"/>
      <c r="AB26" s="243"/>
      <c r="AC26" s="241"/>
      <c r="AD26" s="242"/>
      <c r="AE26" s="243"/>
      <c r="AF26" s="220">
        <f t="shared" si="2"/>
        <v>90</v>
      </c>
      <c r="AG26" s="221">
        <v>0</v>
      </c>
    </row>
    <row r="27" spans="1:33" s="45" customFormat="1" x14ac:dyDescent="0.2">
      <c r="A27" s="176" t="s">
        <v>20</v>
      </c>
      <c r="B27" s="177"/>
      <c r="C27" s="169"/>
      <c r="D27" s="195"/>
      <c r="E27" s="178"/>
      <c r="F27" s="169"/>
      <c r="G27" s="195"/>
      <c r="H27" s="178"/>
      <c r="I27" s="169"/>
      <c r="J27" s="195"/>
      <c r="K27" s="178"/>
      <c r="L27" s="169"/>
      <c r="M27" s="195"/>
      <c r="N27" s="178"/>
      <c r="O27" s="169"/>
      <c r="P27" s="195">
        <v>5</v>
      </c>
      <c r="Q27" s="178"/>
      <c r="R27" s="169"/>
      <c r="S27" s="195">
        <v>3</v>
      </c>
      <c r="T27" s="206"/>
      <c r="U27" s="222"/>
      <c r="V27" s="195">
        <v>2</v>
      </c>
      <c r="W27" s="223"/>
      <c r="X27" s="222"/>
      <c r="Y27" s="195">
        <v>3</v>
      </c>
      <c r="Z27" s="238"/>
      <c r="AA27" s="239"/>
      <c r="AB27" s="240"/>
      <c r="AC27" s="238"/>
      <c r="AD27" s="239"/>
      <c r="AE27" s="240"/>
      <c r="AF27" s="210">
        <f t="shared" si="2"/>
        <v>0</v>
      </c>
      <c r="AG27" s="209">
        <f t="shared" si="3"/>
        <v>13</v>
      </c>
    </row>
    <row r="28" spans="1:33" s="45" customFormat="1" ht="13.5" thickBot="1" x14ac:dyDescent="0.25">
      <c r="A28" s="67" t="s">
        <v>120</v>
      </c>
      <c r="B28" s="164"/>
      <c r="C28" s="165"/>
      <c r="D28" s="202"/>
      <c r="E28" s="164"/>
      <c r="F28" s="165"/>
      <c r="G28" s="202"/>
      <c r="H28" s="164"/>
      <c r="I28" s="165"/>
      <c r="J28" s="202"/>
      <c r="K28" s="164"/>
      <c r="L28" s="165"/>
      <c r="M28" s="202"/>
      <c r="N28" s="164"/>
      <c r="O28" s="165"/>
      <c r="P28" s="202"/>
      <c r="Q28" s="164"/>
      <c r="R28" s="165"/>
      <c r="S28" s="202"/>
      <c r="T28" s="206">
        <v>0</v>
      </c>
      <c r="U28" s="207" t="s">
        <v>21</v>
      </c>
      <c r="V28" s="202">
        <v>4</v>
      </c>
      <c r="W28" s="206">
        <v>0</v>
      </c>
      <c r="X28" s="207" t="s">
        <v>21</v>
      </c>
      <c r="Y28" s="202">
        <v>4</v>
      </c>
      <c r="Z28" s="238"/>
      <c r="AA28" s="239"/>
      <c r="AB28" s="240"/>
      <c r="AC28" s="238"/>
      <c r="AD28" s="239"/>
      <c r="AE28" s="240"/>
      <c r="AF28" s="210">
        <f t="shared" si="2"/>
        <v>0</v>
      </c>
      <c r="AG28" s="209">
        <f t="shared" si="3"/>
        <v>8</v>
      </c>
    </row>
    <row r="29" spans="1:33" s="45" customFormat="1" ht="13.5" thickBot="1" x14ac:dyDescent="0.25">
      <c r="A29" s="444" t="s">
        <v>169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6"/>
    </row>
    <row r="30" spans="1:33" s="45" customFormat="1" x14ac:dyDescent="0.2">
      <c r="A30" s="98" t="s">
        <v>115</v>
      </c>
      <c r="B30" s="70"/>
      <c r="C30" s="69"/>
      <c r="D30" s="134"/>
      <c r="E30" s="70"/>
      <c r="F30" s="69"/>
      <c r="G30" s="134"/>
      <c r="H30" s="70">
        <v>2</v>
      </c>
      <c r="I30" s="69" t="s">
        <v>45</v>
      </c>
      <c r="J30" s="134">
        <v>3</v>
      </c>
      <c r="K30" s="70">
        <v>2</v>
      </c>
      <c r="L30" s="69" t="s">
        <v>45</v>
      </c>
      <c r="M30" s="134">
        <v>3</v>
      </c>
      <c r="N30" s="70">
        <v>2</v>
      </c>
      <c r="O30" s="69" t="s">
        <v>45</v>
      </c>
      <c r="P30" s="134">
        <v>3</v>
      </c>
      <c r="Q30" s="70">
        <v>2</v>
      </c>
      <c r="R30" s="69" t="s">
        <v>45</v>
      </c>
      <c r="S30" s="134">
        <v>3</v>
      </c>
      <c r="T30" s="99"/>
      <c r="U30" s="69"/>
      <c r="V30" s="244"/>
      <c r="W30" s="99"/>
      <c r="X30" s="69"/>
      <c r="Y30" s="244"/>
      <c r="Z30" s="127"/>
      <c r="AA30" s="128"/>
      <c r="AB30" s="133"/>
      <c r="AC30" s="127"/>
      <c r="AD30" s="128"/>
      <c r="AE30" s="133"/>
      <c r="AF30" s="88">
        <f t="shared" si="2"/>
        <v>120</v>
      </c>
      <c r="AG30" s="247">
        <f t="shared" si="3"/>
        <v>12</v>
      </c>
    </row>
    <row r="31" spans="1:33" s="45" customFormat="1" x14ac:dyDescent="0.2">
      <c r="A31" s="98" t="s">
        <v>117</v>
      </c>
      <c r="B31" s="70"/>
      <c r="C31" s="69"/>
      <c r="D31" s="134"/>
      <c r="E31" s="70"/>
      <c r="F31" s="69"/>
      <c r="G31" s="134"/>
      <c r="H31" s="70"/>
      <c r="I31" s="69"/>
      <c r="J31" s="134"/>
      <c r="K31" s="70">
        <v>2</v>
      </c>
      <c r="L31" s="69" t="s">
        <v>21</v>
      </c>
      <c r="M31" s="224">
        <v>2</v>
      </c>
      <c r="N31" s="70">
        <v>2</v>
      </c>
      <c r="O31" s="69" t="s">
        <v>21</v>
      </c>
      <c r="P31" s="224">
        <v>2</v>
      </c>
      <c r="Q31" s="70"/>
      <c r="R31" s="69"/>
      <c r="S31" s="134"/>
      <c r="T31" s="70"/>
      <c r="U31" s="69"/>
      <c r="V31" s="134"/>
      <c r="W31" s="70"/>
      <c r="X31" s="69"/>
      <c r="Y31" s="134"/>
      <c r="Z31" s="127"/>
      <c r="AA31" s="128"/>
      <c r="AB31" s="133"/>
      <c r="AC31" s="127"/>
      <c r="AD31" s="128"/>
      <c r="AE31" s="133"/>
      <c r="AF31" s="88">
        <f t="shared" si="2"/>
        <v>60</v>
      </c>
      <c r="AG31" s="247">
        <f t="shared" si="3"/>
        <v>4</v>
      </c>
    </row>
    <row r="32" spans="1:33" s="45" customFormat="1" x14ac:dyDescent="0.2">
      <c r="A32" s="98" t="s">
        <v>118</v>
      </c>
      <c r="B32" s="70"/>
      <c r="C32" s="69"/>
      <c r="D32" s="134"/>
      <c r="E32" s="70"/>
      <c r="F32" s="69"/>
      <c r="G32" s="134"/>
      <c r="H32" s="70"/>
      <c r="I32" s="69"/>
      <c r="J32" s="134"/>
      <c r="K32" s="70"/>
      <c r="L32" s="69"/>
      <c r="M32" s="224"/>
      <c r="N32" s="70"/>
      <c r="O32" s="69"/>
      <c r="P32" s="134"/>
      <c r="Q32" s="99">
        <v>2</v>
      </c>
      <c r="R32" s="69" t="s">
        <v>21</v>
      </c>
      <c r="S32" s="244">
        <v>2</v>
      </c>
      <c r="T32" s="99">
        <v>2</v>
      </c>
      <c r="U32" s="69" t="s">
        <v>21</v>
      </c>
      <c r="V32" s="244">
        <v>2</v>
      </c>
      <c r="W32" s="99">
        <v>2</v>
      </c>
      <c r="X32" s="69" t="s">
        <v>21</v>
      </c>
      <c r="Y32" s="244">
        <v>2</v>
      </c>
      <c r="Z32" s="127"/>
      <c r="AA32" s="128"/>
      <c r="AB32" s="133"/>
      <c r="AC32" s="127"/>
      <c r="AD32" s="128"/>
      <c r="AE32" s="133"/>
      <c r="AF32" s="88">
        <f>15*(B32+E32+H32+K32+N32+Q32+T32+W32+Z32+AC32)</f>
        <v>90</v>
      </c>
      <c r="AG32" s="247">
        <f>D32+G32+J32+M32+P32+S32+V32+Y32+AB32+AE32</f>
        <v>6</v>
      </c>
    </row>
    <row r="33" spans="1:33" s="45" customFormat="1" x14ac:dyDescent="0.2">
      <c r="A33" s="98" t="s">
        <v>119</v>
      </c>
      <c r="B33" s="70"/>
      <c r="C33" s="69"/>
      <c r="D33" s="134"/>
      <c r="E33" s="70"/>
      <c r="F33" s="69"/>
      <c r="G33" s="134"/>
      <c r="H33" s="70"/>
      <c r="I33" s="69"/>
      <c r="J33" s="134"/>
      <c r="K33" s="70"/>
      <c r="L33" s="69"/>
      <c r="M33" s="224"/>
      <c r="N33" s="70"/>
      <c r="O33" s="69"/>
      <c r="P33" s="134"/>
      <c r="Q33" s="99"/>
      <c r="R33" s="69"/>
      <c r="S33" s="244"/>
      <c r="T33" s="99">
        <v>1</v>
      </c>
      <c r="U33" s="69" t="s">
        <v>21</v>
      </c>
      <c r="V33" s="244">
        <v>1</v>
      </c>
      <c r="W33" s="99"/>
      <c r="X33" s="69"/>
      <c r="Y33" s="244"/>
      <c r="Z33" s="127"/>
      <c r="AA33" s="128"/>
      <c r="AB33" s="133"/>
      <c r="AC33" s="127"/>
      <c r="AD33" s="128"/>
      <c r="AE33" s="133"/>
      <c r="AF33" s="88">
        <f>15*(B33+E33+H33+K33+N33+Q33+T33+W33+Z33+AC33)</f>
        <v>15</v>
      </c>
      <c r="AG33" s="247">
        <f>D33+G33+J33+M33+P33+S33+V33+Y33+AB33+AE33</f>
        <v>1</v>
      </c>
    </row>
    <row r="34" spans="1:33" s="45" customFormat="1" x14ac:dyDescent="0.2">
      <c r="A34" s="98" t="s">
        <v>100</v>
      </c>
      <c r="B34" s="70">
        <v>2</v>
      </c>
      <c r="C34" s="69" t="s">
        <v>22</v>
      </c>
      <c r="D34" s="134">
        <v>0</v>
      </c>
      <c r="E34" s="70"/>
      <c r="F34" s="69"/>
      <c r="G34" s="134"/>
      <c r="H34" s="70"/>
      <c r="I34" s="69"/>
      <c r="J34" s="134"/>
      <c r="K34" s="70"/>
      <c r="L34" s="69"/>
      <c r="M34" s="224"/>
      <c r="N34" s="70"/>
      <c r="O34" s="69"/>
      <c r="P34" s="134"/>
      <c r="Q34" s="70"/>
      <c r="R34" s="69"/>
      <c r="S34" s="134"/>
      <c r="T34" s="245"/>
      <c r="U34" s="246"/>
      <c r="V34" s="134"/>
      <c r="W34" s="245">
        <v>2</v>
      </c>
      <c r="X34" s="246" t="s">
        <v>22</v>
      </c>
      <c r="Y34" s="134">
        <v>0</v>
      </c>
      <c r="Z34" s="227"/>
      <c r="AA34" s="228"/>
      <c r="AB34" s="133"/>
      <c r="AC34" s="227"/>
      <c r="AD34" s="228"/>
      <c r="AE34" s="133"/>
      <c r="AF34" s="65">
        <f>15*(B34+E34+H34+K34+N34+Q34+T34+W34+Z34+AC34)</f>
        <v>60</v>
      </c>
      <c r="AG34" s="248">
        <f>D34+G34+J34+M34+P34+S34+V34+Y34+AB34+AE34</f>
        <v>0</v>
      </c>
    </row>
    <row r="35" spans="1:33" s="45" customFormat="1" x14ac:dyDescent="0.2">
      <c r="A35" s="98" t="s">
        <v>98</v>
      </c>
      <c r="B35" s="70">
        <v>2</v>
      </c>
      <c r="C35" s="69" t="s">
        <v>45</v>
      </c>
      <c r="D35" s="134">
        <v>2</v>
      </c>
      <c r="E35" s="70"/>
      <c r="F35" s="69"/>
      <c r="G35" s="134"/>
      <c r="H35" s="70"/>
      <c r="I35" s="69"/>
      <c r="J35" s="134"/>
      <c r="K35" s="70"/>
      <c r="L35" s="69"/>
      <c r="M35" s="224"/>
      <c r="N35" s="70"/>
      <c r="O35" s="69"/>
      <c r="P35" s="134"/>
      <c r="Q35" s="70"/>
      <c r="R35" s="69"/>
      <c r="S35" s="134"/>
      <c r="T35" s="70"/>
      <c r="U35" s="69"/>
      <c r="V35" s="134"/>
      <c r="W35" s="70"/>
      <c r="X35" s="69"/>
      <c r="Y35" s="134"/>
      <c r="Z35" s="127"/>
      <c r="AA35" s="128"/>
      <c r="AB35" s="133"/>
      <c r="AC35" s="127"/>
      <c r="AD35" s="128"/>
      <c r="AE35" s="133"/>
      <c r="AF35" s="88">
        <f>15*(B35+E35+H35+K35+N35+Q35+T35+W35+Z35+AC35)</f>
        <v>30</v>
      </c>
      <c r="AG35" s="247">
        <f>D35+G35+J35+M35+P35+S35+V35+Y35+AB35+AE35</f>
        <v>2</v>
      </c>
    </row>
    <row r="36" spans="1:33" s="45" customFormat="1" x14ac:dyDescent="0.2">
      <c r="A36" s="98" t="s">
        <v>99</v>
      </c>
      <c r="B36" s="70"/>
      <c r="C36" s="69"/>
      <c r="D36" s="134"/>
      <c r="E36" s="70">
        <v>2</v>
      </c>
      <c r="F36" s="69" t="s">
        <v>45</v>
      </c>
      <c r="G36" s="134">
        <v>2</v>
      </c>
      <c r="H36" s="70"/>
      <c r="I36" s="69"/>
      <c r="J36" s="134"/>
      <c r="K36" s="70"/>
      <c r="L36" s="69"/>
      <c r="M36" s="224"/>
      <c r="N36" s="70"/>
      <c r="O36" s="69"/>
      <c r="P36" s="134"/>
      <c r="Q36" s="70"/>
      <c r="R36" s="69"/>
      <c r="S36" s="134"/>
      <c r="T36" s="70"/>
      <c r="U36" s="69"/>
      <c r="V36" s="134"/>
      <c r="W36" s="70"/>
      <c r="X36" s="69"/>
      <c r="Y36" s="134"/>
      <c r="Z36" s="127"/>
      <c r="AA36" s="128"/>
      <c r="AB36" s="133"/>
      <c r="AC36" s="127"/>
      <c r="AD36" s="128"/>
      <c r="AE36" s="133"/>
      <c r="AF36" s="88">
        <f>15*(B36+E36+H36+K36+N36+Q36+T36+W36+Z36+AC36)</f>
        <v>30</v>
      </c>
      <c r="AG36" s="247">
        <f>D36+G36+J36+M36+P36+S36+V36+Y36+AB36+AE36</f>
        <v>2</v>
      </c>
    </row>
    <row r="37" spans="1:33" s="45" customFormat="1" x14ac:dyDescent="0.2">
      <c r="A37" s="100" t="s">
        <v>101</v>
      </c>
      <c r="B37" s="70"/>
      <c r="C37" s="69"/>
      <c r="D37" s="134"/>
      <c r="E37" s="70"/>
      <c r="F37" s="69"/>
      <c r="G37" s="134"/>
      <c r="H37" s="70">
        <v>2</v>
      </c>
      <c r="I37" s="69" t="s">
        <v>15</v>
      </c>
      <c r="J37" s="134">
        <v>2</v>
      </c>
      <c r="K37" s="70"/>
      <c r="L37" s="69"/>
      <c r="M37" s="224"/>
      <c r="N37" s="70"/>
      <c r="O37" s="69"/>
      <c r="P37" s="134"/>
      <c r="Q37" s="70"/>
      <c r="R37" s="69"/>
      <c r="S37" s="134"/>
      <c r="T37" s="70"/>
      <c r="U37" s="69"/>
      <c r="V37" s="134"/>
      <c r="W37" s="70"/>
      <c r="X37" s="69"/>
      <c r="Y37" s="134"/>
      <c r="Z37" s="127"/>
      <c r="AA37" s="128"/>
      <c r="AB37" s="133"/>
      <c r="AC37" s="127"/>
      <c r="AD37" s="128"/>
      <c r="AE37" s="133"/>
      <c r="AF37" s="88">
        <f t="shared" ref="AF37:AF56" si="4">15*(B37+E37+H37+K37+N37+Q37+T37+W37+Z37+AC37)</f>
        <v>30</v>
      </c>
      <c r="AG37" s="247">
        <f t="shared" ref="AG37:AG56" si="5">D37+G37+J37+M37+P37+S37+V37+Y37+AB37+AE37</f>
        <v>2</v>
      </c>
    </row>
    <row r="38" spans="1:33" s="45" customFormat="1" x14ac:dyDescent="0.2">
      <c r="A38" s="98" t="s">
        <v>102</v>
      </c>
      <c r="B38" s="70"/>
      <c r="C38" s="69"/>
      <c r="D38" s="134"/>
      <c r="E38" s="70"/>
      <c r="F38" s="69"/>
      <c r="G38" s="134"/>
      <c r="H38" s="70">
        <v>2</v>
      </c>
      <c r="I38" s="69" t="s">
        <v>15</v>
      </c>
      <c r="J38" s="134">
        <v>3</v>
      </c>
      <c r="K38" s="70"/>
      <c r="L38" s="69"/>
      <c r="M38" s="224"/>
      <c r="N38" s="70"/>
      <c r="O38" s="69"/>
      <c r="P38" s="134"/>
      <c r="Q38" s="70"/>
      <c r="R38" s="69"/>
      <c r="S38" s="134"/>
      <c r="T38" s="70"/>
      <c r="U38" s="69"/>
      <c r="V38" s="134"/>
      <c r="W38" s="70"/>
      <c r="X38" s="69"/>
      <c r="Y38" s="134"/>
      <c r="Z38" s="127"/>
      <c r="AA38" s="128"/>
      <c r="AB38" s="133"/>
      <c r="AC38" s="127"/>
      <c r="AD38" s="128"/>
      <c r="AE38" s="133"/>
      <c r="AF38" s="88">
        <f t="shared" si="4"/>
        <v>30</v>
      </c>
      <c r="AG38" s="247">
        <f t="shared" si="5"/>
        <v>3</v>
      </c>
    </row>
    <row r="39" spans="1:33" s="45" customFormat="1" x14ac:dyDescent="0.2">
      <c r="A39" s="98" t="s">
        <v>103</v>
      </c>
      <c r="B39" s="70"/>
      <c r="C39" s="69"/>
      <c r="D39" s="134"/>
      <c r="E39" s="70"/>
      <c r="F39" s="69"/>
      <c r="G39" s="134"/>
      <c r="H39" s="70"/>
      <c r="I39" s="69"/>
      <c r="J39" s="134"/>
      <c r="K39" s="70">
        <v>2</v>
      </c>
      <c r="L39" s="69" t="s">
        <v>15</v>
      </c>
      <c r="M39" s="224">
        <v>3</v>
      </c>
      <c r="N39" s="70"/>
      <c r="O39" s="69"/>
      <c r="P39" s="134"/>
      <c r="Q39" s="70"/>
      <c r="R39" s="69"/>
      <c r="S39" s="134"/>
      <c r="T39" s="70"/>
      <c r="U39" s="69"/>
      <c r="V39" s="134"/>
      <c r="W39" s="70"/>
      <c r="X39" s="69"/>
      <c r="Y39" s="134"/>
      <c r="Z39" s="127"/>
      <c r="AA39" s="128"/>
      <c r="AB39" s="133"/>
      <c r="AC39" s="127"/>
      <c r="AD39" s="128"/>
      <c r="AE39" s="133"/>
      <c r="AF39" s="88">
        <f t="shared" si="4"/>
        <v>30</v>
      </c>
      <c r="AG39" s="247">
        <f t="shared" si="5"/>
        <v>3</v>
      </c>
    </row>
    <row r="40" spans="1:33" s="45" customFormat="1" x14ac:dyDescent="0.2">
      <c r="A40" s="98" t="s">
        <v>104</v>
      </c>
      <c r="B40" s="70"/>
      <c r="C40" s="69"/>
      <c r="D40" s="134"/>
      <c r="E40" s="70"/>
      <c r="F40" s="69"/>
      <c r="G40" s="134"/>
      <c r="H40" s="70"/>
      <c r="I40" s="69"/>
      <c r="J40" s="134"/>
      <c r="K40" s="70"/>
      <c r="L40" s="69"/>
      <c r="M40" s="224"/>
      <c r="N40" s="70">
        <v>2</v>
      </c>
      <c r="O40" s="69" t="s">
        <v>45</v>
      </c>
      <c r="P40" s="134">
        <v>2</v>
      </c>
      <c r="Q40" s="70"/>
      <c r="R40" s="69"/>
      <c r="S40" s="134"/>
      <c r="T40" s="70"/>
      <c r="U40" s="69"/>
      <c r="V40" s="134"/>
      <c r="W40" s="70"/>
      <c r="X40" s="69"/>
      <c r="Y40" s="134"/>
      <c r="Z40" s="127"/>
      <c r="AA40" s="128"/>
      <c r="AB40" s="133"/>
      <c r="AC40" s="127"/>
      <c r="AD40" s="128"/>
      <c r="AE40" s="133"/>
      <c r="AF40" s="88">
        <f t="shared" si="4"/>
        <v>30</v>
      </c>
      <c r="AG40" s="247">
        <f t="shared" si="5"/>
        <v>2</v>
      </c>
    </row>
    <row r="41" spans="1:33" s="45" customFormat="1" x14ac:dyDescent="0.2">
      <c r="A41" s="98" t="s">
        <v>105</v>
      </c>
      <c r="B41" s="70"/>
      <c r="C41" s="69"/>
      <c r="D41" s="134"/>
      <c r="E41" s="70"/>
      <c r="F41" s="69"/>
      <c r="G41" s="134"/>
      <c r="H41" s="70"/>
      <c r="I41" s="69"/>
      <c r="J41" s="134"/>
      <c r="K41" s="70"/>
      <c r="L41" s="69"/>
      <c r="M41" s="224"/>
      <c r="N41" s="70"/>
      <c r="O41" s="69"/>
      <c r="P41" s="134"/>
      <c r="Q41" s="70">
        <v>3</v>
      </c>
      <c r="R41" s="69" t="s">
        <v>15</v>
      </c>
      <c r="S41" s="134">
        <v>2</v>
      </c>
      <c r="T41" s="70"/>
      <c r="U41" s="69"/>
      <c r="V41" s="134"/>
      <c r="W41" s="70"/>
      <c r="X41" s="69"/>
      <c r="Y41" s="134"/>
      <c r="Z41" s="127"/>
      <c r="AA41" s="128"/>
      <c r="AB41" s="133"/>
      <c r="AC41" s="127"/>
      <c r="AD41" s="128"/>
      <c r="AE41" s="133"/>
      <c r="AF41" s="88">
        <f t="shared" si="4"/>
        <v>45</v>
      </c>
      <c r="AG41" s="247">
        <f t="shared" si="5"/>
        <v>2</v>
      </c>
    </row>
    <row r="42" spans="1:33" s="45" customFormat="1" x14ac:dyDescent="0.2">
      <c r="A42" s="98" t="s">
        <v>106</v>
      </c>
      <c r="B42" s="70"/>
      <c r="C42" s="69"/>
      <c r="D42" s="134"/>
      <c r="E42" s="70"/>
      <c r="F42" s="69"/>
      <c r="G42" s="134"/>
      <c r="H42" s="70"/>
      <c r="I42" s="69"/>
      <c r="J42" s="134"/>
      <c r="K42" s="70"/>
      <c r="L42" s="69"/>
      <c r="M42" s="224"/>
      <c r="N42" s="70"/>
      <c r="O42" s="69"/>
      <c r="P42" s="134"/>
      <c r="Q42" s="70"/>
      <c r="R42" s="69"/>
      <c r="S42" s="134"/>
      <c r="T42" s="70">
        <v>2</v>
      </c>
      <c r="U42" s="69" t="s">
        <v>45</v>
      </c>
      <c r="V42" s="134">
        <v>2</v>
      </c>
      <c r="W42" s="70"/>
      <c r="X42" s="69"/>
      <c r="Y42" s="134"/>
      <c r="Z42" s="127"/>
      <c r="AA42" s="128"/>
      <c r="AB42" s="133"/>
      <c r="AC42" s="127"/>
      <c r="AD42" s="128"/>
      <c r="AE42" s="133"/>
      <c r="AF42" s="88">
        <f t="shared" si="4"/>
        <v>30</v>
      </c>
      <c r="AG42" s="247">
        <f t="shared" si="5"/>
        <v>2</v>
      </c>
    </row>
    <row r="43" spans="1:33" s="45" customFormat="1" x14ac:dyDescent="0.2">
      <c r="A43" s="98" t="s">
        <v>107</v>
      </c>
      <c r="B43" s="70"/>
      <c r="C43" s="69"/>
      <c r="D43" s="134"/>
      <c r="E43" s="70"/>
      <c r="F43" s="69"/>
      <c r="G43" s="134"/>
      <c r="H43" s="70"/>
      <c r="I43" s="69"/>
      <c r="J43" s="134"/>
      <c r="K43" s="70"/>
      <c r="L43" s="69"/>
      <c r="M43" s="224"/>
      <c r="N43" s="70"/>
      <c r="O43" s="69"/>
      <c r="P43" s="134"/>
      <c r="Q43" s="70"/>
      <c r="R43" s="69"/>
      <c r="S43" s="134"/>
      <c r="T43" s="70"/>
      <c r="U43" s="69"/>
      <c r="V43" s="134"/>
      <c r="W43" s="70">
        <v>2</v>
      </c>
      <c r="X43" s="69" t="s">
        <v>45</v>
      </c>
      <c r="Y43" s="134">
        <v>2</v>
      </c>
      <c r="Z43" s="127"/>
      <c r="AA43" s="128"/>
      <c r="AB43" s="133"/>
      <c r="AC43" s="127"/>
      <c r="AD43" s="128"/>
      <c r="AE43" s="133"/>
      <c r="AF43" s="88">
        <f t="shared" si="4"/>
        <v>30</v>
      </c>
      <c r="AG43" s="247">
        <f t="shared" si="5"/>
        <v>2</v>
      </c>
    </row>
    <row r="44" spans="1:33" s="45" customFormat="1" x14ac:dyDescent="0.2">
      <c r="A44" s="98" t="s">
        <v>108</v>
      </c>
      <c r="B44" s="70"/>
      <c r="C44" s="69"/>
      <c r="D44" s="134"/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70"/>
      <c r="R44" s="69"/>
      <c r="S44" s="134"/>
      <c r="T44" s="70">
        <v>2</v>
      </c>
      <c r="U44" s="69" t="s">
        <v>45</v>
      </c>
      <c r="V44" s="134">
        <v>3</v>
      </c>
      <c r="W44" s="70"/>
      <c r="X44" s="69"/>
      <c r="Y44" s="134"/>
      <c r="Z44" s="127"/>
      <c r="AA44" s="128"/>
      <c r="AB44" s="133"/>
      <c r="AC44" s="127"/>
      <c r="AD44" s="128"/>
      <c r="AE44" s="133"/>
      <c r="AF44" s="88">
        <f t="shared" si="4"/>
        <v>30</v>
      </c>
      <c r="AG44" s="247">
        <f t="shared" si="5"/>
        <v>3</v>
      </c>
    </row>
    <row r="45" spans="1:33" s="52" customFormat="1" ht="13.5" thickBot="1" x14ac:dyDescent="0.25">
      <c r="A45" s="98" t="s">
        <v>109</v>
      </c>
      <c r="B45" s="70"/>
      <c r="C45" s="69"/>
      <c r="D45" s="134"/>
      <c r="E45" s="70"/>
      <c r="F45" s="69"/>
      <c r="G45" s="134"/>
      <c r="H45" s="70"/>
      <c r="I45" s="69"/>
      <c r="J45" s="134"/>
      <c r="K45" s="70"/>
      <c r="L45" s="69"/>
      <c r="M45" s="224"/>
      <c r="N45" s="70"/>
      <c r="O45" s="69"/>
      <c r="P45" s="134"/>
      <c r="Q45" s="70"/>
      <c r="R45" s="69"/>
      <c r="S45" s="134"/>
      <c r="T45" s="70">
        <v>2</v>
      </c>
      <c r="U45" s="69" t="s">
        <v>45</v>
      </c>
      <c r="V45" s="134">
        <v>2</v>
      </c>
      <c r="W45" s="70"/>
      <c r="X45" s="69"/>
      <c r="Y45" s="134"/>
      <c r="Z45" s="127"/>
      <c r="AA45" s="128"/>
      <c r="AB45" s="133"/>
      <c r="AC45" s="127"/>
      <c r="AD45" s="128"/>
      <c r="AE45" s="133"/>
      <c r="AF45" s="88">
        <f t="shared" si="4"/>
        <v>30</v>
      </c>
      <c r="AG45" s="247">
        <f t="shared" si="5"/>
        <v>2</v>
      </c>
    </row>
    <row r="46" spans="1:33" s="52" customFormat="1" ht="13.5" thickBot="1" x14ac:dyDescent="0.25">
      <c r="A46" s="487" t="s">
        <v>171</v>
      </c>
      <c r="B46" s="461" t="s">
        <v>1</v>
      </c>
      <c r="C46" s="462"/>
      <c r="D46" s="463"/>
      <c r="E46" s="464" t="s">
        <v>2</v>
      </c>
      <c r="F46" s="465"/>
      <c r="G46" s="466"/>
      <c r="H46" s="461" t="s">
        <v>3</v>
      </c>
      <c r="I46" s="462"/>
      <c r="J46" s="463"/>
      <c r="K46" s="461" t="s">
        <v>4</v>
      </c>
      <c r="L46" s="462"/>
      <c r="M46" s="463"/>
      <c r="N46" s="461" t="s">
        <v>5</v>
      </c>
      <c r="O46" s="462"/>
      <c r="P46" s="463"/>
      <c r="Q46" s="461" t="s">
        <v>6</v>
      </c>
      <c r="R46" s="462"/>
      <c r="S46" s="463"/>
      <c r="T46" s="461" t="s">
        <v>7</v>
      </c>
      <c r="U46" s="462"/>
      <c r="V46" s="463"/>
      <c r="W46" s="461" t="s">
        <v>8</v>
      </c>
      <c r="X46" s="462"/>
      <c r="Y46" s="463"/>
      <c r="Z46" s="467" t="s">
        <v>9</v>
      </c>
      <c r="AA46" s="468"/>
      <c r="AB46" s="469"/>
      <c r="AC46" s="467" t="s">
        <v>10</v>
      </c>
      <c r="AD46" s="468"/>
      <c r="AE46" s="469"/>
      <c r="AF46" s="116" t="s">
        <v>11</v>
      </c>
      <c r="AG46" s="116" t="s">
        <v>12</v>
      </c>
    </row>
    <row r="47" spans="1:33" s="52" customFormat="1" ht="13.5" thickBot="1" x14ac:dyDescent="0.25">
      <c r="A47" s="488"/>
      <c r="B47" s="156" t="s">
        <v>11</v>
      </c>
      <c r="C47" s="157"/>
      <c r="D47" s="158" t="s">
        <v>12</v>
      </c>
      <c r="E47" s="159" t="s">
        <v>11</v>
      </c>
      <c r="F47" s="160"/>
      <c r="G47" s="158" t="s">
        <v>12</v>
      </c>
      <c r="H47" s="159" t="s">
        <v>11</v>
      </c>
      <c r="I47" s="160"/>
      <c r="J47" s="158" t="s">
        <v>12</v>
      </c>
      <c r="K47" s="159" t="s">
        <v>11</v>
      </c>
      <c r="L47" s="160"/>
      <c r="M47" s="158" t="s">
        <v>12</v>
      </c>
      <c r="N47" s="159" t="s">
        <v>11</v>
      </c>
      <c r="O47" s="160"/>
      <c r="P47" s="158" t="s">
        <v>12</v>
      </c>
      <c r="Q47" s="159" t="s">
        <v>11</v>
      </c>
      <c r="R47" s="160"/>
      <c r="S47" s="158" t="s">
        <v>12</v>
      </c>
      <c r="T47" s="113" t="s">
        <v>11</v>
      </c>
      <c r="U47" s="114"/>
      <c r="V47" s="115" t="s">
        <v>12</v>
      </c>
      <c r="W47" s="113" t="s">
        <v>11</v>
      </c>
      <c r="X47" s="114"/>
      <c r="Y47" s="115" t="s">
        <v>12</v>
      </c>
      <c r="Z47" s="130" t="s">
        <v>11</v>
      </c>
      <c r="AA47" s="131"/>
      <c r="AB47" s="132" t="s">
        <v>12</v>
      </c>
      <c r="AC47" s="130" t="s">
        <v>11</v>
      </c>
      <c r="AD47" s="131"/>
      <c r="AE47" s="132" t="s">
        <v>12</v>
      </c>
      <c r="AF47" s="97"/>
      <c r="AG47" s="97"/>
    </row>
    <row r="48" spans="1:33" s="27" customFormat="1" x14ac:dyDescent="0.2">
      <c r="A48" s="98" t="s">
        <v>111</v>
      </c>
      <c r="B48" s="70"/>
      <c r="C48" s="69"/>
      <c r="D48" s="134"/>
      <c r="E48" s="70"/>
      <c r="F48" s="69"/>
      <c r="G48" s="134"/>
      <c r="H48" s="70"/>
      <c r="I48" s="69"/>
      <c r="J48" s="134"/>
      <c r="K48" s="70"/>
      <c r="L48" s="69"/>
      <c r="M48" s="224"/>
      <c r="N48" s="70"/>
      <c r="O48" s="69"/>
      <c r="P48" s="134"/>
      <c r="Q48" s="70"/>
      <c r="R48" s="69"/>
      <c r="S48" s="134"/>
      <c r="T48" s="70">
        <v>2</v>
      </c>
      <c r="U48" s="69" t="s">
        <v>21</v>
      </c>
      <c r="V48" s="134">
        <v>2</v>
      </c>
      <c r="W48" s="70"/>
      <c r="X48" s="69"/>
      <c r="Y48" s="134"/>
      <c r="Z48" s="127"/>
      <c r="AA48" s="128"/>
      <c r="AB48" s="133"/>
      <c r="AC48" s="127"/>
      <c r="AD48" s="128"/>
      <c r="AE48" s="133"/>
      <c r="AF48" s="65">
        <f t="shared" ref="AF48:AF51" si="6">15*(B48+E48+H48+K48+N48+Q48+T48+W48+Z48+AC48)</f>
        <v>30</v>
      </c>
      <c r="AG48" s="248">
        <f t="shared" ref="AG48:AG51" si="7">D48+G48+J48+M48+P48+S48+V48+Y48+AB48+AE48</f>
        <v>2</v>
      </c>
    </row>
    <row r="49" spans="1:33" s="27" customFormat="1" x14ac:dyDescent="0.2">
      <c r="A49" s="98" t="s">
        <v>112</v>
      </c>
      <c r="B49" s="70"/>
      <c r="C49" s="69"/>
      <c r="D49" s="134"/>
      <c r="E49" s="70"/>
      <c r="F49" s="69"/>
      <c r="G49" s="134"/>
      <c r="H49" s="70"/>
      <c r="I49" s="69"/>
      <c r="J49" s="134"/>
      <c r="K49" s="70"/>
      <c r="L49" s="69"/>
      <c r="M49" s="224"/>
      <c r="N49" s="70"/>
      <c r="O49" s="69"/>
      <c r="P49" s="134"/>
      <c r="Q49" s="70"/>
      <c r="R49" s="69"/>
      <c r="S49" s="134"/>
      <c r="T49" s="70">
        <v>2</v>
      </c>
      <c r="U49" s="69" t="s">
        <v>45</v>
      </c>
      <c r="V49" s="134">
        <v>2</v>
      </c>
      <c r="W49" s="70"/>
      <c r="X49" s="69"/>
      <c r="Y49" s="134"/>
      <c r="Z49" s="127"/>
      <c r="AA49" s="128"/>
      <c r="AB49" s="133"/>
      <c r="AC49" s="127"/>
      <c r="AD49" s="128"/>
      <c r="AE49" s="133"/>
      <c r="AF49" s="65">
        <f t="shared" si="6"/>
        <v>30</v>
      </c>
      <c r="AG49" s="248">
        <f t="shared" si="7"/>
        <v>2</v>
      </c>
    </row>
    <row r="50" spans="1:33" s="27" customFormat="1" x14ac:dyDescent="0.2">
      <c r="A50" s="98" t="s">
        <v>113</v>
      </c>
      <c r="B50" s="70"/>
      <c r="C50" s="69"/>
      <c r="D50" s="134"/>
      <c r="E50" s="70"/>
      <c r="F50" s="69"/>
      <c r="G50" s="134"/>
      <c r="H50" s="70"/>
      <c r="I50" s="69"/>
      <c r="J50" s="134"/>
      <c r="K50" s="70">
        <v>2</v>
      </c>
      <c r="L50" s="69" t="s">
        <v>21</v>
      </c>
      <c r="M50" s="224">
        <v>2</v>
      </c>
      <c r="N50" s="70"/>
      <c r="O50" s="69"/>
      <c r="P50" s="134"/>
      <c r="Q50" s="70"/>
      <c r="R50" s="69"/>
      <c r="S50" s="134"/>
      <c r="T50" s="70"/>
      <c r="U50" s="69"/>
      <c r="V50" s="134"/>
      <c r="W50" s="70"/>
      <c r="X50" s="69"/>
      <c r="Y50" s="134"/>
      <c r="Z50" s="127"/>
      <c r="AA50" s="128"/>
      <c r="AB50" s="133"/>
      <c r="AC50" s="127"/>
      <c r="AD50" s="128"/>
      <c r="AE50" s="133"/>
      <c r="AF50" s="65">
        <f t="shared" si="6"/>
        <v>30</v>
      </c>
      <c r="AG50" s="248">
        <f t="shared" si="7"/>
        <v>2</v>
      </c>
    </row>
    <row r="51" spans="1:33" s="27" customFormat="1" ht="13.5" thickBot="1" x14ac:dyDescent="0.25">
      <c r="A51" s="98" t="s">
        <v>114</v>
      </c>
      <c r="B51" s="70"/>
      <c r="C51" s="69"/>
      <c r="D51" s="134"/>
      <c r="E51" s="70"/>
      <c r="F51" s="69"/>
      <c r="G51" s="134"/>
      <c r="H51" s="70"/>
      <c r="I51" s="69"/>
      <c r="J51" s="134"/>
      <c r="K51" s="70"/>
      <c r="L51" s="69"/>
      <c r="M51" s="224"/>
      <c r="N51" s="70">
        <v>2</v>
      </c>
      <c r="O51" s="69" t="s">
        <v>45</v>
      </c>
      <c r="P51" s="134">
        <v>2</v>
      </c>
      <c r="Q51" s="70"/>
      <c r="R51" s="69"/>
      <c r="S51" s="134"/>
      <c r="T51" s="70"/>
      <c r="U51" s="69"/>
      <c r="V51" s="134"/>
      <c r="W51" s="70"/>
      <c r="X51" s="69"/>
      <c r="Y51" s="134"/>
      <c r="Z51" s="127"/>
      <c r="AA51" s="128"/>
      <c r="AB51" s="133"/>
      <c r="AC51" s="127"/>
      <c r="AD51" s="128"/>
      <c r="AE51" s="133"/>
      <c r="AF51" s="65">
        <f t="shared" si="6"/>
        <v>30</v>
      </c>
      <c r="AG51" s="248">
        <f t="shared" si="7"/>
        <v>2</v>
      </c>
    </row>
    <row r="52" spans="1:33" s="27" customFormat="1" ht="13.5" thickBot="1" x14ac:dyDescent="0.25">
      <c r="A52" s="458" t="s">
        <v>170</v>
      </c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60"/>
    </row>
    <row r="53" spans="1:33" s="45" customFormat="1" x14ac:dyDescent="0.2">
      <c r="A53" s="98" t="s">
        <v>110</v>
      </c>
      <c r="B53" s="70"/>
      <c r="C53" s="69"/>
      <c r="D53" s="134"/>
      <c r="E53" s="70"/>
      <c r="F53" s="69"/>
      <c r="G53" s="134"/>
      <c r="H53" s="70"/>
      <c r="I53" s="69"/>
      <c r="J53" s="134"/>
      <c r="K53" s="70"/>
      <c r="L53" s="69"/>
      <c r="M53" s="224"/>
      <c r="N53" s="70"/>
      <c r="O53" s="69"/>
      <c r="P53" s="134"/>
      <c r="Q53" s="70"/>
      <c r="R53" s="69"/>
      <c r="S53" s="134"/>
      <c r="T53" s="70"/>
      <c r="U53" s="69"/>
      <c r="V53" s="134"/>
      <c r="W53" s="70"/>
      <c r="X53" s="135"/>
      <c r="Y53" s="136"/>
      <c r="Z53" s="7">
        <v>2</v>
      </c>
      <c r="AA53" s="10" t="s">
        <v>45</v>
      </c>
      <c r="AB53" s="4">
        <v>2</v>
      </c>
      <c r="AC53" s="7"/>
      <c r="AD53" s="11"/>
      <c r="AE53" s="4"/>
      <c r="AF53" s="88">
        <f t="shared" si="4"/>
        <v>30</v>
      </c>
      <c r="AG53" s="247">
        <f t="shared" si="5"/>
        <v>2</v>
      </c>
    </row>
    <row r="54" spans="1:33" s="45" customFormat="1" x14ac:dyDescent="0.2">
      <c r="A54" s="98" t="s">
        <v>116</v>
      </c>
      <c r="B54" s="70"/>
      <c r="C54" s="69"/>
      <c r="D54" s="134"/>
      <c r="E54" s="70"/>
      <c r="F54" s="69"/>
      <c r="G54" s="134"/>
      <c r="H54" s="70"/>
      <c r="I54" s="69"/>
      <c r="J54" s="134"/>
      <c r="K54" s="70"/>
      <c r="L54" s="69"/>
      <c r="M54" s="224"/>
      <c r="N54" s="70"/>
      <c r="O54" s="69"/>
      <c r="P54" s="134"/>
      <c r="Q54" s="70"/>
      <c r="R54" s="69"/>
      <c r="S54" s="134"/>
      <c r="T54" s="70"/>
      <c r="U54" s="69"/>
      <c r="V54" s="134"/>
      <c r="W54" s="70"/>
      <c r="X54" s="135"/>
      <c r="Y54" s="136"/>
      <c r="Z54" s="7">
        <v>2</v>
      </c>
      <c r="AA54" s="10" t="s">
        <v>45</v>
      </c>
      <c r="AB54" s="4">
        <v>2</v>
      </c>
      <c r="AC54" s="7">
        <v>2</v>
      </c>
      <c r="AD54" s="10" t="s">
        <v>45</v>
      </c>
      <c r="AE54" s="4">
        <v>2</v>
      </c>
      <c r="AF54" s="88">
        <f t="shared" si="4"/>
        <v>60</v>
      </c>
      <c r="AG54" s="247">
        <f t="shared" si="5"/>
        <v>4</v>
      </c>
    </row>
    <row r="55" spans="1:33" s="45" customFormat="1" x14ac:dyDescent="0.2">
      <c r="A55" s="137" t="s">
        <v>23</v>
      </c>
      <c r="B55" s="70"/>
      <c r="C55" s="69"/>
      <c r="D55" s="134"/>
      <c r="E55" s="70"/>
      <c r="F55" s="69"/>
      <c r="G55" s="134"/>
      <c r="H55" s="70"/>
      <c r="I55" s="69"/>
      <c r="J55" s="134"/>
      <c r="K55" s="70"/>
      <c r="L55" s="69"/>
      <c r="M55" s="224"/>
      <c r="N55" s="70"/>
      <c r="O55" s="69"/>
      <c r="P55" s="134"/>
      <c r="Q55" s="70"/>
      <c r="R55" s="69"/>
      <c r="S55" s="134"/>
      <c r="T55" s="70"/>
      <c r="U55" s="69"/>
      <c r="V55" s="134"/>
      <c r="W55" s="70"/>
      <c r="X55" s="69"/>
      <c r="Y55" s="83"/>
      <c r="Z55" s="9"/>
      <c r="AA55" s="8"/>
      <c r="AB55" s="4">
        <v>20</v>
      </c>
      <c r="AC55" s="7"/>
      <c r="AD55" s="8"/>
      <c r="AE55" s="4">
        <v>20</v>
      </c>
      <c r="AF55" s="88">
        <f t="shared" si="4"/>
        <v>0</v>
      </c>
      <c r="AG55" s="247">
        <f t="shared" si="5"/>
        <v>40</v>
      </c>
    </row>
    <row r="56" spans="1:33" s="45" customFormat="1" ht="13.5" thickBot="1" x14ac:dyDescent="0.25">
      <c r="A56" s="138" t="s">
        <v>24</v>
      </c>
      <c r="B56" s="139"/>
      <c r="C56" s="140"/>
      <c r="D56" s="225"/>
      <c r="E56" s="139"/>
      <c r="F56" s="140"/>
      <c r="G56" s="225"/>
      <c r="H56" s="139"/>
      <c r="I56" s="140"/>
      <c r="J56" s="225"/>
      <c r="K56" s="139"/>
      <c r="L56" s="140"/>
      <c r="M56" s="226"/>
      <c r="N56" s="139"/>
      <c r="O56" s="140"/>
      <c r="P56" s="225"/>
      <c r="Q56" s="139"/>
      <c r="R56" s="140"/>
      <c r="S56" s="225"/>
      <c r="T56" s="139"/>
      <c r="U56" s="140"/>
      <c r="V56" s="225"/>
      <c r="W56" s="139"/>
      <c r="X56" s="140"/>
      <c r="Y56" s="141"/>
      <c r="Z56" s="12"/>
      <c r="AA56" s="13"/>
      <c r="AB56" s="14">
        <v>2</v>
      </c>
      <c r="AC56" s="12"/>
      <c r="AD56" s="13"/>
      <c r="AE56" s="14">
        <v>2</v>
      </c>
      <c r="AF56" s="142">
        <f t="shared" si="4"/>
        <v>0</v>
      </c>
      <c r="AG56" s="249">
        <f t="shared" si="5"/>
        <v>4</v>
      </c>
    </row>
    <row r="57" spans="1:33" s="45" customFormat="1" ht="13.5" thickBot="1" x14ac:dyDescent="0.25">
      <c r="A57" s="101" t="s">
        <v>25</v>
      </c>
      <c r="B57" s="102">
        <f>SUM(B6:B56)</f>
        <v>24</v>
      </c>
      <c r="C57" s="103"/>
      <c r="D57" s="17">
        <f>SUM(D6:D56)</f>
        <v>30</v>
      </c>
      <c r="E57" s="104">
        <f>SUM(E6:E56)</f>
        <v>20</v>
      </c>
      <c r="F57" s="144"/>
      <c r="G57" s="56">
        <f>SUM(G6:G56)</f>
        <v>28</v>
      </c>
      <c r="H57" s="104">
        <f>SUM(H6:H56)</f>
        <v>26</v>
      </c>
      <c r="I57" s="144"/>
      <c r="J57" s="55">
        <f>SUM(J6:J56)</f>
        <v>33</v>
      </c>
      <c r="K57" s="104">
        <f>SUM(K6:K56)</f>
        <v>28</v>
      </c>
      <c r="L57" s="144"/>
      <c r="M57" s="55">
        <f>SUM(M6:M56)</f>
        <v>35</v>
      </c>
      <c r="N57" s="104">
        <f>SUM(N6:N56)</f>
        <v>31</v>
      </c>
      <c r="O57" s="144"/>
      <c r="P57" s="55">
        <f>SUM(P6:P56)</f>
        <v>40</v>
      </c>
      <c r="Q57" s="104">
        <f>SUM(Q6:Q56)</f>
        <v>29</v>
      </c>
      <c r="R57" s="144"/>
      <c r="S57" s="55">
        <f>SUM(S6:S56)</f>
        <v>34</v>
      </c>
      <c r="T57" s="18">
        <f>SUM(T6:T56)</f>
        <v>21</v>
      </c>
      <c r="U57" s="57"/>
      <c r="V57" s="55">
        <f>SUM(V6:V56)</f>
        <v>34</v>
      </c>
      <c r="W57" s="18">
        <f>SUM(W6:W56)</f>
        <v>10</v>
      </c>
      <c r="X57" s="57"/>
      <c r="Y57" s="55">
        <f>SUM(Y6:Y56)</f>
        <v>22</v>
      </c>
      <c r="Z57" s="18">
        <f>SUM(Z6:Z56)</f>
        <v>4</v>
      </c>
      <c r="AA57" s="57"/>
      <c r="AB57" s="55">
        <f>SUM(AB6:AB56)</f>
        <v>26</v>
      </c>
      <c r="AC57" s="18">
        <f>SUM(AC6:AC56)</f>
        <v>2</v>
      </c>
      <c r="AD57" s="57"/>
      <c r="AE57" s="55">
        <f>SUM(AE6:AE56)</f>
        <v>24</v>
      </c>
      <c r="AF57" s="19">
        <f>SUM(AF6:AF56)</f>
        <v>2925</v>
      </c>
      <c r="AG57" s="20">
        <f>SUM(AG6:AG56)-AG49-AG50-AG51</f>
        <v>300</v>
      </c>
    </row>
  </sheetData>
  <sheetProtection algorithmName="SHA-512" hashValue="2e4ZVie7oUoHS1x28M2mXAxFmj8ZXr4hI1Ii3p4voNfLfgsT+HPOUcsGZj+w1BDh/LkoywVzszjkGYP2yZjU5g==" saltValue="4Pzk5O+rz0EHRTcQXzp2vA==" spinCount="100000" sheet="1" objects="1" scenarios="1"/>
  <mergeCells count="29">
    <mergeCell ref="A4:A5"/>
    <mergeCell ref="B4:D4"/>
    <mergeCell ref="E4:G4"/>
    <mergeCell ref="H4:J4"/>
    <mergeCell ref="K4:M4"/>
    <mergeCell ref="AF4:AF5"/>
    <mergeCell ref="AG4:AG5"/>
    <mergeCell ref="N4:P4"/>
    <mergeCell ref="Q4:S4"/>
    <mergeCell ref="T4:V4"/>
    <mergeCell ref="W4:Y4"/>
    <mergeCell ref="Z4:AB4"/>
    <mergeCell ref="AC4:AE4"/>
    <mergeCell ref="A52:AG52"/>
    <mergeCell ref="A1:AG1"/>
    <mergeCell ref="A2:AG2"/>
    <mergeCell ref="A29:AG29"/>
    <mergeCell ref="A46:A47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3:AG3"/>
  </mergeCells>
  <printOptions horizontalCentered="1"/>
  <pageMargins left="0.18" right="0.22" top="0.45" bottom="0.35" header="0.25" footer="0.25"/>
  <pageSetup paperSize="9" scale="73" orientation="landscape" horizontalDpi="300" verticalDpi="300" r:id="rId1"/>
  <headerFooter>
    <oddHeader>&amp;COsztatlan zenetanár szak mintatantervei - Trombitatanár szakirány</oddHeader>
    <firstHeader>&amp;COsztatlan zenetanár szak mintatantervei - Trombitatanár szakirány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57"/>
  <sheetViews>
    <sheetView workbookViewId="0">
      <selection sqref="A1:AG1"/>
    </sheetView>
  </sheetViews>
  <sheetFormatPr defaultRowHeight="12.75" x14ac:dyDescent="0.2"/>
  <cols>
    <col min="1" max="1" width="39" style="265" bestFit="1" customWidth="1"/>
    <col min="2" max="3" width="3.85546875" style="266" customWidth="1"/>
    <col min="4" max="4" width="3.85546875" style="267" customWidth="1"/>
    <col min="5" max="6" width="3.85546875" style="266" customWidth="1"/>
    <col min="7" max="7" width="3.85546875" style="267" customWidth="1"/>
    <col min="8" max="9" width="3.85546875" style="266" customWidth="1"/>
    <col min="10" max="10" width="3.85546875" style="267" customWidth="1"/>
    <col min="11" max="12" width="3.85546875" style="266" customWidth="1"/>
    <col min="13" max="13" width="3.85546875" style="267" customWidth="1"/>
    <col min="14" max="15" width="3.85546875" style="266" customWidth="1"/>
    <col min="16" max="16" width="3.85546875" style="267" customWidth="1"/>
    <col min="17" max="18" width="3.85546875" style="266" customWidth="1"/>
    <col min="19" max="19" width="3.85546875" style="267" customWidth="1"/>
    <col min="20" max="20" width="4.28515625" style="266" customWidth="1"/>
    <col min="21" max="21" width="3.85546875" style="266" customWidth="1"/>
    <col min="22" max="22" width="3.85546875" style="267" customWidth="1"/>
    <col min="23" max="24" width="3.85546875" style="266" customWidth="1"/>
    <col min="25" max="25" width="3.85546875" style="267" customWidth="1"/>
    <col min="26" max="27" width="3.85546875" style="266" customWidth="1"/>
    <col min="28" max="28" width="3.85546875" style="267" customWidth="1"/>
    <col min="29" max="30" width="3.85546875" style="266" customWidth="1"/>
    <col min="31" max="31" width="3.85546875" style="267" customWidth="1"/>
    <col min="32" max="32" width="5" style="268" bestFit="1" customWidth="1"/>
    <col min="33" max="33" width="4" style="269" customWidth="1"/>
    <col min="34" max="36" width="4.7109375" style="255" customWidth="1"/>
    <col min="37" max="37" width="50.5703125" style="255" bestFit="1" customWidth="1"/>
    <col min="38" max="251" width="9.140625" style="255"/>
    <col min="252" max="252" width="31.7109375" style="255" bestFit="1" customWidth="1"/>
    <col min="253" max="270" width="3.85546875" style="255" customWidth="1"/>
    <col min="271" max="271" width="6.7109375" style="255" customWidth="1"/>
    <col min="272" max="282" width="3.85546875" style="255" customWidth="1"/>
    <col min="283" max="283" width="5" style="255" bestFit="1" customWidth="1"/>
    <col min="284" max="284" width="4" style="255" customWidth="1"/>
    <col min="285" max="286" width="4" style="255" bestFit="1" customWidth="1"/>
    <col min="287" max="287" width="4.42578125" style="255" customWidth="1"/>
    <col min="288" max="288" width="4.85546875" style="255" customWidth="1"/>
    <col min="289" max="292" width="4.7109375" style="255" customWidth="1"/>
    <col min="293" max="293" width="50.5703125" style="255" bestFit="1" customWidth="1"/>
    <col min="294" max="507" width="9.140625" style="255"/>
    <col min="508" max="508" width="31.7109375" style="255" bestFit="1" customWidth="1"/>
    <col min="509" max="526" width="3.85546875" style="255" customWidth="1"/>
    <col min="527" max="527" width="6.7109375" style="255" customWidth="1"/>
    <col min="528" max="538" width="3.85546875" style="255" customWidth="1"/>
    <col min="539" max="539" width="5" style="255" bestFit="1" customWidth="1"/>
    <col min="540" max="540" width="4" style="255" customWidth="1"/>
    <col min="541" max="542" width="4" style="255" bestFit="1" customWidth="1"/>
    <col min="543" max="543" width="4.42578125" style="255" customWidth="1"/>
    <col min="544" max="544" width="4.85546875" style="255" customWidth="1"/>
    <col min="545" max="548" width="4.7109375" style="255" customWidth="1"/>
    <col min="549" max="549" width="50.5703125" style="255" bestFit="1" customWidth="1"/>
    <col min="550" max="763" width="9.140625" style="255"/>
    <col min="764" max="764" width="31.7109375" style="255" bestFit="1" customWidth="1"/>
    <col min="765" max="782" width="3.85546875" style="255" customWidth="1"/>
    <col min="783" max="783" width="6.7109375" style="255" customWidth="1"/>
    <col min="784" max="794" width="3.85546875" style="255" customWidth="1"/>
    <col min="795" max="795" width="5" style="255" bestFit="1" customWidth="1"/>
    <col min="796" max="796" width="4" style="255" customWidth="1"/>
    <col min="797" max="798" width="4" style="255" bestFit="1" customWidth="1"/>
    <col min="799" max="799" width="4.42578125" style="255" customWidth="1"/>
    <col min="800" max="800" width="4.85546875" style="255" customWidth="1"/>
    <col min="801" max="804" width="4.7109375" style="255" customWidth="1"/>
    <col min="805" max="805" width="50.5703125" style="255" bestFit="1" customWidth="1"/>
    <col min="806" max="1019" width="9.140625" style="255"/>
    <col min="1020" max="1020" width="31.7109375" style="255" bestFit="1" customWidth="1"/>
    <col min="1021" max="1038" width="3.85546875" style="255" customWidth="1"/>
    <col min="1039" max="1039" width="6.7109375" style="255" customWidth="1"/>
    <col min="1040" max="1050" width="3.85546875" style="255" customWidth="1"/>
    <col min="1051" max="1051" width="5" style="255" bestFit="1" customWidth="1"/>
    <col min="1052" max="1052" width="4" style="255" customWidth="1"/>
    <col min="1053" max="1054" width="4" style="255" bestFit="1" customWidth="1"/>
    <col min="1055" max="1055" width="4.42578125" style="255" customWidth="1"/>
    <col min="1056" max="1056" width="4.85546875" style="255" customWidth="1"/>
    <col min="1057" max="1060" width="4.7109375" style="255" customWidth="1"/>
    <col min="1061" max="1061" width="50.5703125" style="255" bestFit="1" customWidth="1"/>
    <col min="1062" max="1275" width="9.140625" style="255"/>
    <col min="1276" max="1276" width="31.7109375" style="255" bestFit="1" customWidth="1"/>
    <col min="1277" max="1294" width="3.85546875" style="255" customWidth="1"/>
    <col min="1295" max="1295" width="6.7109375" style="255" customWidth="1"/>
    <col min="1296" max="1306" width="3.85546875" style="255" customWidth="1"/>
    <col min="1307" max="1307" width="5" style="255" bestFit="1" customWidth="1"/>
    <col min="1308" max="1308" width="4" style="255" customWidth="1"/>
    <col min="1309" max="1310" width="4" style="255" bestFit="1" customWidth="1"/>
    <col min="1311" max="1311" width="4.42578125" style="255" customWidth="1"/>
    <col min="1312" max="1312" width="4.85546875" style="255" customWidth="1"/>
    <col min="1313" max="1316" width="4.7109375" style="255" customWidth="1"/>
    <col min="1317" max="1317" width="50.5703125" style="255" bestFit="1" customWidth="1"/>
    <col min="1318" max="1531" width="9.140625" style="255"/>
    <col min="1532" max="1532" width="31.7109375" style="255" bestFit="1" customWidth="1"/>
    <col min="1533" max="1550" width="3.85546875" style="255" customWidth="1"/>
    <col min="1551" max="1551" width="6.7109375" style="255" customWidth="1"/>
    <col min="1552" max="1562" width="3.85546875" style="255" customWidth="1"/>
    <col min="1563" max="1563" width="5" style="255" bestFit="1" customWidth="1"/>
    <col min="1564" max="1564" width="4" style="255" customWidth="1"/>
    <col min="1565" max="1566" width="4" style="255" bestFit="1" customWidth="1"/>
    <col min="1567" max="1567" width="4.42578125" style="255" customWidth="1"/>
    <col min="1568" max="1568" width="4.85546875" style="255" customWidth="1"/>
    <col min="1569" max="1572" width="4.7109375" style="255" customWidth="1"/>
    <col min="1573" max="1573" width="50.5703125" style="255" bestFit="1" customWidth="1"/>
    <col min="1574" max="1787" width="9.140625" style="255"/>
    <col min="1788" max="1788" width="31.7109375" style="255" bestFit="1" customWidth="1"/>
    <col min="1789" max="1806" width="3.85546875" style="255" customWidth="1"/>
    <col min="1807" max="1807" width="6.7109375" style="255" customWidth="1"/>
    <col min="1808" max="1818" width="3.85546875" style="255" customWidth="1"/>
    <col min="1819" max="1819" width="5" style="255" bestFit="1" customWidth="1"/>
    <col min="1820" max="1820" width="4" style="255" customWidth="1"/>
    <col min="1821" max="1822" width="4" style="255" bestFit="1" customWidth="1"/>
    <col min="1823" max="1823" width="4.42578125" style="255" customWidth="1"/>
    <col min="1824" max="1824" width="4.85546875" style="255" customWidth="1"/>
    <col min="1825" max="1828" width="4.7109375" style="255" customWidth="1"/>
    <col min="1829" max="1829" width="50.5703125" style="255" bestFit="1" customWidth="1"/>
    <col min="1830" max="2043" width="9.140625" style="255"/>
    <col min="2044" max="2044" width="31.7109375" style="255" bestFit="1" customWidth="1"/>
    <col min="2045" max="2062" width="3.85546875" style="255" customWidth="1"/>
    <col min="2063" max="2063" width="6.7109375" style="255" customWidth="1"/>
    <col min="2064" max="2074" width="3.85546875" style="255" customWidth="1"/>
    <col min="2075" max="2075" width="5" style="255" bestFit="1" customWidth="1"/>
    <col min="2076" max="2076" width="4" style="255" customWidth="1"/>
    <col min="2077" max="2078" width="4" style="255" bestFit="1" customWidth="1"/>
    <col min="2079" max="2079" width="4.42578125" style="255" customWidth="1"/>
    <col min="2080" max="2080" width="4.85546875" style="255" customWidth="1"/>
    <col min="2081" max="2084" width="4.7109375" style="255" customWidth="1"/>
    <col min="2085" max="2085" width="50.5703125" style="255" bestFit="1" customWidth="1"/>
    <col min="2086" max="2299" width="9.140625" style="255"/>
    <col min="2300" max="2300" width="31.7109375" style="255" bestFit="1" customWidth="1"/>
    <col min="2301" max="2318" width="3.85546875" style="255" customWidth="1"/>
    <col min="2319" max="2319" width="6.7109375" style="255" customWidth="1"/>
    <col min="2320" max="2330" width="3.85546875" style="255" customWidth="1"/>
    <col min="2331" max="2331" width="5" style="255" bestFit="1" customWidth="1"/>
    <col min="2332" max="2332" width="4" style="255" customWidth="1"/>
    <col min="2333" max="2334" width="4" style="255" bestFit="1" customWidth="1"/>
    <col min="2335" max="2335" width="4.42578125" style="255" customWidth="1"/>
    <col min="2336" max="2336" width="4.85546875" style="255" customWidth="1"/>
    <col min="2337" max="2340" width="4.7109375" style="255" customWidth="1"/>
    <col min="2341" max="2341" width="50.5703125" style="255" bestFit="1" customWidth="1"/>
    <col min="2342" max="2555" width="9.140625" style="255"/>
    <col min="2556" max="2556" width="31.7109375" style="255" bestFit="1" customWidth="1"/>
    <col min="2557" max="2574" width="3.85546875" style="255" customWidth="1"/>
    <col min="2575" max="2575" width="6.7109375" style="255" customWidth="1"/>
    <col min="2576" max="2586" width="3.85546875" style="255" customWidth="1"/>
    <col min="2587" max="2587" width="5" style="255" bestFit="1" customWidth="1"/>
    <col min="2588" max="2588" width="4" style="255" customWidth="1"/>
    <col min="2589" max="2590" width="4" style="255" bestFit="1" customWidth="1"/>
    <col min="2591" max="2591" width="4.42578125" style="255" customWidth="1"/>
    <col min="2592" max="2592" width="4.85546875" style="255" customWidth="1"/>
    <col min="2593" max="2596" width="4.7109375" style="255" customWidth="1"/>
    <col min="2597" max="2597" width="50.5703125" style="255" bestFit="1" customWidth="1"/>
    <col min="2598" max="2811" width="9.140625" style="255"/>
    <col min="2812" max="2812" width="31.7109375" style="255" bestFit="1" customWidth="1"/>
    <col min="2813" max="2830" width="3.85546875" style="255" customWidth="1"/>
    <col min="2831" max="2831" width="6.7109375" style="255" customWidth="1"/>
    <col min="2832" max="2842" width="3.85546875" style="255" customWidth="1"/>
    <col min="2843" max="2843" width="5" style="255" bestFit="1" customWidth="1"/>
    <col min="2844" max="2844" width="4" style="255" customWidth="1"/>
    <col min="2845" max="2846" width="4" style="255" bestFit="1" customWidth="1"/>
    <col min="2847" max="2847" width="4.42578125" style="255" customWidth="1"/>
    <col min="2848" max="2848" width="4.85546875" style="255" customWidth="1"/>
    <col min="2849" max="2852" width="4.7109375" style="255" customWidth="1"/>
    <col min="2853" max="2853" width="50.5703125" style="255" bestFit="1" customWidth="1"/>
    <col min="2854" max="3067" width="9.140625" style="255"/>
    <col min="3068" max="3068" width="31.7109375" style="255" bestFit="1" customWidth="1"/>
    <col min="3069" max="3086" width="3.85546875" style="255" customWidth="1"/>
    <col min="3087" max="3087" width="6.7109375" style="255" customWidth="1"/>
    <col min="3088" max="3098" width="3.85546875" style="255" customWidth="1"/>
    <col min="3099" max="3099" width="5" style="255" bestFit="1" customWidth="1"/>
    <col min="3100" max="3100" width="4" style="255" customWidth="1"/>
    <col min="3101" max="3102" width="4" style="255" bestFit="1" customWidth="1"/>
    <col min="3103" max="3103" width="4.42578125" style="255" customWidth="1"/>
    <col min="3104" max="3104" width="4.85546875" style="255" customWidth="1"/>
    <col min="3105" max="3108" width="4.7109375" style="255" customWidth="1"/>
    <col min="3109" max="3109" width="50.5703125" style="255" bestFit="1" customWidth="1"/>
    <col min="3110" max="3323" width="9.140625" style="255"/>
    <col min="3324" max="3324" width="31.7109375" style="255" bestFit="1" customWidth="1"/>
    <col min="3325" max="3342" width="3.85546875" style="255" customWidth="1"/>
    <col min="3343" max="3343" width="6.7109375" style="255" customWidth="1"/>
    <col min="3344" max="3354" width="3.85546875" style="255" customWidth="1"/>
    <col min="3355" max="3355" width="5" style="255" bestFit="1" customWidth="1"/>
    <col min="3356" max="3356" width="4" style="255" customWidth="1"/>
    <col min="3357" max="3358" width="4" style="255" bestFit="1" customWidth="1"/>
    <col min="3359" max="3359" width="4.42578125" style="255" customWidth="1"/>
    <col min="3360" max="3360" width="4.85546875" style="255" customWidth="1"/>
    <col min="3361" max="3364" width="4.7109375" style="255" customWidth="1"/>
    <col min="3365" max="3365" width="50.5703125" style="255" bestFit="1" customWidth="1"/>
    <col min="3366" max="3579" width="9.140625" style="255"/>
    <col min="3580" max="3580" width="31.7109375" style="255" bestFit="1" customWidth="1"/>
    <col min="3581" max="3598" width="3.85546875" style="255" customWidth="1"/>
    <col min="3599" max="3599" width="6.7109375" style="255" customWidth="1"/>
    <col min="3600" max="3610" width="3.85546875" style="255" customWidth="1"/>
    <col min="3611" max="3611" width="5" style="255" bestFit="1" customWidth="1"/>
    <col min="3612" max="3612" width="4" style="255" customWidth="1"/>
    <col min="3613" max="3614" width="4" style="255" bestFit="1" customWidth="1"/>
    <col min="3615" max="3615" width="4.42578125" style="255" customWidth="1"/>
    <col min="3616" max="3616" width="4.85546875" style="255" customWidth="1"/>
    <col min="3617" max="3620" width="4.7109375" style="255" customWidth="1"/>
    <col min="3621" max="3621" width="50.5703125" style="255" bestFit="1" customWidth="1"/>
    <col min="3622" max="3835" width="9.140625" style="255"/>
    <col min="3836" max="3836" width="31.7109375" style="255" bestFit="1" customWidth="1"/>
    <col min="3837" max="3854" width="3.85546875" style="255" customWidth="1"/>
    <col min="3855" max="3855" width="6.7109375" style="255" customWidth="1"/>
    <col min="3856" max="3866" width="3.85546875" style="255" customWidth="1"/>
    <col min="3867" max="3867" width="5" style="255" bestFit="1" customWidth="1"/>
    <col min="3868" max="3868" width="4" style="255" customWidth="1"/>
    <col min="3869" max="3870" width="4" style="255" bestFit="1" customWidth="1"/>
    <col min="3871" max="3871" width="4.42578125" style="255" customWidth="1"/>
    <col min="3872" max="3872" width="4.85546875" style="255" customWidth="1"/>
    <col min="3873" max="3876" width="4.7109375" style="255" customWidth="1"/>
    <col min="3877" max="3877" width="50.5703125" style="255" bestFit="1" customWidth="1"/>
    <col min="3878" max="4091" width="9.140625" style="255"/>
    <col min="4092" max="4092" width="31.7109375" style="255" bestFit="1" customWidth="1"/>
    <col min="4093" max="4110" width="3.85546875" style="255" customWidth="1"/>
    <col min="4111" max="4111" width="6.7109375" style="255" customWidth="1"/>
    <col min="4112" max="4122" width="3.85546875" style="255" customWidth="1"/>
    <col min="4123" max="4123" width="5" style="255" bestFit="1" customWidth="1"/>
    <col min="4124" max="4124" width="4" style="255" customWidth="1"/>
    <col min="4125" max="4126" width="4" style="255" bestFit="1" customWidth="1"/>
    <col min="4127" max="4127" width="4.42578125" style="255" customWidth="1"/>
    <col min="4128" max="4128" width="4.85546875" style="255" customWidth="1"/>
    <col min="4129" max="4132" width="4.7109375" style="255" customWidth="1"/>
    <col min="4133" max="4133" width="50.5703125" style="255" bestFit="1" customWidth="1"/>
    <col min="4134" max="4347" width="9.140625" style="255"/>
    <col min="4348" max="4348" width="31.7109375" style="255" bestFit="1" customWidth="1"/>
    <col min="4349" max="4366" width="3.85546875" style="255" customWidth="1"/>
    <col min="4367" max="4367" width="6.7109375" style="255" customWidth="1"/>
    <col min="4368" max="4378" width="3.85546875" style="255" customWidth="1"/>
    <col min="4379" max="4379" width="5" style="255" bestFit="1" customWidth="1"/>
    <col min="4380" max="4380" width="4" style="255" customWidth="1"/>
    <col min="4381" max="4382" width="4" style="255" bestFit="1" customWidth="1"/>
    <col min="4383" max="4383" width="4.42578125" style="255" customWidth="1"/>
    <col min="4384" max="4384" width="4.85546875" style="255" customWidth="1"/>
    <col min="4385" max="4388" width="4.7109375" style="255" customWidth="1"/>
    <col min="4389" max="4389" width="50.5703125" style="255" bestFit="1" customWidth="1"/>
    <col min="4390" max="4603" width="9.140625" style="255"/>
    <col min="4604" max="4604" width="31.7109375" style="255" bestFit="1" customWidth="1"/>
    <col min="4605" max="4622" width="3.85546875" style="255" customWidth="1"/>
    <col min="4623" max="4623" width="6.7109375" style="255" customWidth="1"/>
    <col min="4624" max="4634" width="3.85546875" style="255" customWidth="1"/>
    <col min="4635" max="4635" width="5" style="255" bestFit="1" customWidth="1"/>
    <col min="4636" max="4636" width="4" style="255" customWidth="1"/>
    <col min="4637" max="4638" width="4" style="255" bestFit="1" customWidth="1"/>
    <col min="4639" max="4639" width="4.42578125" style="255" customWidth="1"/>
    <col min="4640" max="4640" width="4.85546875" style="255" customWidth="1"/>
    <col min="4641" max="4644" width="4.7109375" style="255" customWidth="1"/>
    <col min="4645" max="4645" width="50.5703125" style="255" bestFit="1" customWidth="1"/>
    <col min="4646" max="4859" width="9.140625" style="255"/>
    <col min="4860" max="4860" width="31.7109375" style="255" bestFit="1" customWidth="1"/>
    <col min="4861" max="4878" width="3.85546875" style="255" customWidth="1"/>
    <col min="4879" max="4879" width="6.7109375" style="255" customWidth="1"/>
    <col min="4880" max="4890" width="3.85546875" style="255" customWidth="1"/>
    <col min="4891" max="4891" width="5" style="255" bestFit="1" customWidth="1"/>
    <col min="4892" max="4892" width="4" style="255" customWidth="1"/>
    <col min="4893" max="4894" width="4" style="255" bestFit="1" customWidth="1"/>
    <col min="4895" max="4895" width="4.42578125" style="255" customWidth="1"/>
    <col min="4896" max="4896" width="4.85546875" style="255" customWidth="1"/>
    <col min="4897" max="4900" width="4.7109375" style="255" customWidth="1"/>
    <col min="4901" max="4901" width="50.5703125" style="255" bestFit="1" customWidth="1"/>
    <col min="4902" max="5115" width="9.140625" style="255"/>
    <col min="5116" max="5116" width="31.7109375" style="255" bestFit="1" customWidth="1"/>
    <col min="5117" max="5134" width="3.85546875" style="255" customWidth="1"/>
    <col min="5135" max="5135" width="6.7109375" style="255" customWidth="1"/>
    <col min="5136" max="5146" width="3.85546875" style="255" customWidth="1"/>
    <col min="5147" max="5147" width="5" style="255" bestFit="1" customWidth="1"/>
    <col min="5148" max="5148" width="4" style="255" customWidth="1"/>
    <col min="5149" max="5150" width="4" style="255" bestFit="1" customWidth="1"/>
    <col min="5151" max="5151" width="4.42578125" style="255" customWidth="1"/>
    <col min="5152" max="5152" width="4.85546875" style="255" customWidth="1"/>
    <col min="5153" max="5156" width="4.7109375" style="255" customWidth="1"/>
    <col min="5157" max="5157" width="50.5703125" style="255" bestFit="1" customWidth="1"/>
    <col min="5158" max="5371" width="9.140625" style="255"/>
    <col min="5372" max="5372" width="31.7109375" style="255" bestFit="1" customWidth="1"/>
    <col min="5373" max="5390" width="3.85546875" style="255" customWidth="1"/>
    <col min="5391" max="5391" width="6.7109375" style="255" customWidth="1"/>
    <col min="5392" max="5402" width="3.85546875" style="255" customWidth="1"/>
    <col min="5403" max="5403" width="5" style="255" bestFit="1" customWidth="1"/>
    <col min="5404" max="5404" width="4" style="255" customWidth="1"/>
    <col min="5405" max="5406" width="4" style="255" bestFit="1" customWidth="1"/>
    <col min="5407" max="5407" width="4.42578125" style="255" customWidth="1"/>
    <col min="5408" max="5408" width="4.85546875" style="255" customWidth="1"/>
    <col min="5409" max="5412" width="4.7109375" style="255" customWidth="1"/>
    <col min="5413" max="5413" width="50.5703125" style="255" bestFit="1" customWidth="1"/>
    <col min="5414" max="5627" width="9.140625" style="255"/>
    <col min="5628" max="5628" width="31.7109375" style="255" bestFit="1" customWidth="1"/>
    <col min="5629" max="5646" width="3.85546875" style="255" customWidth="1"/>
    <col min="5647" max="5647" width="6.7109375" style="255" customWidth="1"/>
    <col min="5648" max="5658" width="3.85546875" style="255" customWidth="1"/>
    <col min="5659" max="5659" width="5" style="255" bestFit="1" customWidth="1"/>
    <col min="5660" max="5660" width="4" style="255" customWidth="1"/>
    <col min="5661" max="5662" width="4" style="255" bestFit="1" customWidth="1"/>
    <col min="5663" max="5663" width="4.42578125" style="255" customWidth="1"/>
    <col min="5664" max="5664" width="4.85546875" style="255" customWidth="1"/>
    <col min="5665" max="5668" width="4.7109375" style="255" customWidth="1"/>
    <col min="5669" max="5669" width="50.5703125" style="255" bestFit="1" customWidth="1"/>
    <col min="5670" max="5883" width="9.140625" style="255"/>
    <col min="5884" max="5884" width="31.7109375" style="255" bestFit="1" customWidth="1"/>
    <col min="5885" max="5902" width="3.85546875" style="255" customWidth="1"/>
    <col min="5903" max="5903" width="6.7109375" style="255" customWidth="1"/>
    <col min="5904" max="5914" width="3.85546875" style="255" customWidth="1"/>
    <col min="5915" max="5915" width="5" style="255" bestFit="1" customWidth="1"/>
    <col min="5916" max="5916" width="4" style="255" customWidth="1"/>
    <col min="5917" max="5918" width="4" style="255" bestFit="1" customWidth="1"/>
    <col min="5919" max="5919" width="4.42578125" style="255" customWidth="1"/>
    <col min="5920" max="5920" width="4.85546875" style="255" customWidth="1"/>
    <col min="5921" max="5924" width="4.7109375" style="255" customWidth="1"/>
    <col min="5925" max="5925" width="50.5703125" style="255" bestFit="1" customWidth="1"/>
    <col min="5926" max="6139" width="9.140625" style="255"/>
    <col min="6140" max="6140" width="31.7109375" style="255" bestFit="1" customWidth="1"/>
    <col min="6141" max="6158" width="3.85546875" style="255" customWidth="1"/>
    <col min="6159" max="6159" width="6.7109375" style="255" customWidth="1"/>
    <col min="6160" max="6170" width="3.85546875" style="255" customWidth="1"/>
    <col min="6171" max="6171" width="5" style="255" bestFit="1" customWidth="1"/>
    <col min="6172" max="6172" width="4" style="255" customWidth="1"/>
    <col min="6173" max="6174" width="4" style="255" bestFit="1" customWidth="1"/>
    <col min="6175" max="6175" width="4.42578125" style="255" customWidth="1"/>
    <col min="6176" max="6176" width="4.85546875" style="255" customWidth="1"/>
    <col min="6177" max="6180" width="4.7109375" style="255" customWidth="1"/>
    <col min="6181" max="6181" width="50.5703125" style="255" bestFit="1" customWidth="1"/>
    <col min="6182" max="6395" width="9.140625" style="255"/>
    <col min="6396" max="6396" width="31.7109375" style="255" bestFit="1" customWidth="1"/>
    <col min="6397" max="6414" width="3.85546875" style="255" customWidth="1"/>
    <col min="6415" max="6415" width="6.7109375" style="255" customWidth="1"/>
    <col min="6416" max="6426" width="3.85546875" style="255" customWidth="1"/>
    <col min="6427" max="6427" width="5" style="255" bestFit="1" customWidth="1"/>
    <col min="6428" max="6428" width="4" style="255" customWidth="1"/>
    <col min="6429" max="6430" width="4" style="255" bestFit="1" customWidth="1"/>
    <col min="6431" max="6431" width="4.42578125" style="255" customWidth="1"/>
    <col min="6432" max="6432" width="4.85546875" style="255" customWidth="1"/>
    <col min="6433" max="6436" width="4.7109375" style="255" customWidth="1"/>
    <col min="6437" max="6437" width="50.5703125" style="255" bestFit="1" customWidth="1"/>
    <col min="6438" max="6651" width="9.140625" style="255"/>
    <col min="6652" max="6652" width="31.7109375" style="255" bestFit="1" customWidth="1"/>
    <col min="6653" max="6670" width="3.85546875" style="255" customWidth="1"/>
    <col min="6671" max="6671" width="6.7109375" style="255" customWidth="1"/>
    <col min="6672" max="6682" width="3.85546875" style="255" customWidth="1"/>
    <col min="6683" max="6683" width="5" style="255" bestFit="1" customWidth="1"/>
    <col min="6684" max="6684" width="4" style="255" customWidth="1"/>
    <col min="6685" max="6686" width="4" style="255" bestFit="1" customWidth="1"/>
    <col min="6687" max="6687" width="4.42578125" style="255" customWidth="1"/>
    <col min="6688" max="6688" width="4.85546875" style="255" customWidth="1"/>
    <col min="6689" max="6692" width="4.7109375" style="255" customWidth="1"/>
    <col min="6693" max="6693" width="50.5703125" style="255" bestFit="1" customWidth="1"/>
    <col min="6694" max="6907" width="9.140625" style="255"/>
    <col min="6908" max="6908" width="31.7109375" style="255" bestFit="1" customWidth="1"/>
    <col min="6909" max="6926" width="3.85546875" style="255" customWidth="1"/>
    <col min="6927" max="6927" width="6.7109375" style="255" customWidth="1"/>
    <col min="6928" max="6938" width="3.85546875" style="255" customWidth="1"/>
    <col min="6939" max="6939" width="5" style="255" bestFit="1" customWidth="1"/>
    <col min="6940" max="6940" width="4" style="255" customWidth="1"/>
    <col min="6941" max="6942" width="4" style="255" bestFit="1" customWidth="1"/>
    <col min="6943" max="6943" width="4.42578125" style="255" customWidth="1"/>
    <col min="6944" max="6944" width="4.85546875" style="255" customWidth="1"/>
    <col min="6945" max="6948" width="4.7109375" style="255" customWidth="1"/>
    <col min="6949" max="6949" width="50.5703125" style="255" bestFit="1" customWidth="1"/>
    <col min="6950" max="7163" width="9.140625" style="255"/>
    <col min="7164" max="7164" width="31.7109375" style="255" bestFit="1" customWidth="1"/>
    <col min="7165" max="7182" width="3.85546875" style="255" customWidth="1"/>
    <col min="7183" max="7183" width="6.7109375" style="255" customWidth="1"/>
    <col min="7184" max="7194" width="3.85546875" style="255" customWidth="1"/>
    <col min="7195" max="7195" width="5" style="255" bestFit="1" customWidth="1"/>
    <col min="7196" max="7196" width="4" style="255" customWidth="1"/>
    <col min="7197" max="7198" width="4" style="255" bestFit="1" customWidth="1"/>
    <col min="7199" max="7199" width="4.42578125" style="255" customWidth="1"/>
    <col min="7200" max="7200" width="4.85546875" style="255" customWidth="1"/>
    <col min="7201" max="7204" width="4.7109375" style="255" customWidth="1"/>
    <col min="7205" max="7205" width="50.5703125" style="255" bestFit="1" customWidth="1"/>
    <col min="7206" max="7419" width="9.140625" style="255"/>
    <col min="7420" max="7420" width="31.7109375" style="255" bestFit="1" customWidth="1"/>
    <col min="7421" max="7438" width="3.85546875" style="255" customWidth="1"/>
    <col min="7439" max="7439" width="6.7109375" style="255" customWidth="1"/>
    <col min="7440" max="7450" width="3.85546875" style="255" customWidth="1"/>
    <col min="7451" max="7451" width="5" style="255" bestFit="1" customWidth="1"/>
    <col min="7452" max="7452" width="4" style="255" customWidth="1"/>
    <col min="7453" max="7454" width="4" style="255" bestFit="1" customWidth="1"/>
    <col min="7455" max="7455" width="4.42578125" style="255" customWidth="1"/>
    <col min="7456" max="7456" width="4.85546875" style="255" customWidth="1"/>
    <col min="7457" max="7460" width="4.7109375" style="255" customWidth="1"/>
    <col min="7461" max="7461" width="50.5703125" style="255" bestFit="1" customWidth="1"/>
    <col min="7462" max="7675" width="9.140625" style="255"/>
    <col min="7676" max="7676" width="31.7109375" style="255" bestFit="1" customWidth="1"/>
    <col min="7677" max="7694" width="3.85546875" style="255" customWidth="1"/>
    <col min="7695" max="7695" width="6.7109375" style="255" customWidth="1"/>
    <col min="7696" max="7706" width="3.85546875" style="255" customWidth="1"/>
    <col min="7707" max="7707" width="5" style="255" bestFit="1" customWidth="1"/>
    <col min="7708" max="7708" width="4" style="255" customWidth="1"/>
    <col min="7709" max="7710" width="4" style="255" bestFit="1" customWidth="1"/>
    <col min="7711" max="7711" width="4.42578125" style="255" customWidth="1"/>
    <col min="7712" max="7712" width="4.85546875" style="255" customWidth="1"/>
    <col min="7713" max="7716" width="4.7109375" style="255" customWidth="1"/>
    <col min="7717" max="7717" width="50.5703125" style="255" bestFit="1" customWidth="1"/>
    <col min="7718" max="7931" width="9.140625" style="255"/>
    <col min="7932" max="7932" width="31.7109375" style="255" bestFit="1" customWidth="1"/>
    <col min="7933" max="7950" width="3.85546875" style="255" customWidth="1"/>
    <col min="7951" max="7951" width="6.7109375" style="255" customWidth="1"/>
    <col min="7952" max="7962" width="3.85546875" style="255" customWidth="1"/>
    <col min="7963" max="7963" width="5" style="255" bestFit="1" customWidth="1"/>
    <col min="7964" max="7964" width="4" style="255" customWidth="1"/>
    <col min="7965" max="7966" width="4" style="255" bestFit="1" customWidth="1"/>
    <col min="7967" max="7967" width="4.42578125" style="255" customWidth="1"/>
    <col min="7968" max="7968" width="4.85546875" style="255" customWidth="1"/>
    <col min="7969" max="7972" width="4.7109375" style="255" customWidth="1"/>
    <col min="7973" max="7973" width="50.5703125" style="255" bestFit="1" customWidth="1"/>
    <col min="7974" max="8187" width="9.140625" style="255"/>
    <col min="8188" max="8188" width="31.7109375" style="255" bestFit="1" customWidth="1"/>
    <col min="8189" max="8206" width="3.85546875" style="255" customWidth="1"/>
    <col min="8207" max="8207" width="6.7109375" style="255" customWidth="1"/>
    <col min="8208" max="8218" width="3.85546875" style="255" customWidth="1"/>
    <col min="8219" max="8219" width="5" style="255" bestFit="1" customWidth="1"/>
    <col min="8220" max="8220" width="4" style="255" customWidth="1"/>
    <col min="8221" max="8222" width="4" style="255" bestFit="1" customWidth="1"/>
    <col min="8223" max="8223" width="4.42578125" style="255" customWidth="1"/>
    <col min="8224" max="8224" width="4.85546875" style="255" customWidth="1"/>
    <col min="8225" max="8228" width="4.7109375" style="255" customWidth="1"/>
    <col min="8229" max="8229" width="50.5703125" style="255" bestFit="1" customWidth="1"/>
    <col min="8230" max="8443" width="9.140625" style="255"/>
    <col min="8444" max="8444" width="31.7109375" style="255" bestFit="1" customWidth="1"/>
    <col min="8445" max="8462" width="3.85546875" style="255" customWidth="1"/>
    <col min="8463" max="8463" width="6.7109375" style="255" customWidth="1"/>
    <col min="8464" max="8474" width="3.85546875" style="255" customWidth="1"/>
    <col min="8475" max="8475" width="5" style="255" bestFit="1" customWidth="1"/>
    <col min="8476" max="8476" width="4" style="255" customWidth="1"/>
    <col min="8477" max="8478" width="4" style="255" bestFit="1" customWidth="1"/>
    <col min="8479" max="8479" width="4.42578125" style="255" customWidth="1"/>
    <col min="8480" max="8480" width="4.85546875" style="255" customWidth="1"/>
    <col min="8481" max="8484" width="4.7109375" style="255" customWidth="1"/>
    <col min="8485" max="8485" width="50.5703125" style="255" bestFit="1" customWidth="1"/>
    <col min="8486" max="8699" width="9.140625" style="255"/>
    <col min="8700" max="8700" width="31.7109375" style="255" bestFit="1" customWidth="1"/>
    <col min="8701" max="8718" width="3.85546875" style="255" customWidth="1"/>
    <col min="8719" max="8719" width="6.7109375" style="255" customWidth="1"/>
    <col min="8720" max="8730" width="3.85546875" style="255" customWidth="1"/>
    <col min="8731" max="8731" width="5" style="255" bestFit="1" customWidth="1"/>
    <col min="8732" max="8732" width="4" style="255" customWidth="1"/>
    <col min="8733" max="8734" width="4" style="255" bestFit="1" customWidth="1"/>
    <col min="8735" max="8735" width="4.42578125" style="255" customWidth="1"/>
    <col min="8736" max="8736" width="4.85546875" style="255" customWidth="1"/>
    <col min="8737" max="8740" width="4.7109375" style="255" customWidth="1"/>
    <col min="8741" max="8741" width="50.5703125" style="255" bestFit="1" customWidth="1"/>
    <col min="8742" max="8955" width="9.140625" style="255"/>
    <col min="8956" max="8956" width="31.7109375" style="255" bestFit="1" customWidth="1"/>
    <col min="8957" max="8974" width="3.85546875" style="255" customWidth="1"/>
    <col min="8975" max="8975" width="6.7109375" style="255" customWidth="1"/>
    <col min="8976" max="8986" width="3.85546875" style="255" customWidth="1"/>
    <col min="8987" max="8987" width="5" style="255" bestFit="1" customWidth="1"/>
    <col min="8988" max="8988" width="4" style="255" customWidth="1"/>
    <col min="8989" max="8990" width="4" style="255" bestFit="1" customWidth="1"/>
    <col min="8991" max="8991" width="4.42578125" style="255" customWidth="1"/>
    <col min="8992" max="8992" width="4.85546875" style="255" customWidth="1"/>
    <col min="8993" max="8996" width="4.7109375" style="255" customWidth="1"/>
    <col min="8997" max="8997" width="50.5703125" style="255" bestFit="1" customWidth="1"/>
    <col min="8998" max="9211" width="9.140625" style="255"/>
    <col min="9212" max="9212" width="31.7109375" style="255" bestFit="1" customWidth="1"/>
    <col min="9213" max="9230" width="3.85546875" style="255" customWidth="1"/>
    <col min="9231" max="9231" width="6.7109375" style="255" customWidth="1"/>
    <col min="9232" max="9242" width="3.85546875" style="255" customWidth="1"/>
    <col min="9243" max="9243" width="5" style="255" bestFit="1" customWidth="1"/>
    <col min="9244" max="9244" width="4" style="255" customWidth="1"/>
    <col min="9245" max="9246" width="4" style="255" bestFit="1" customWidth="1"/>
    <col min="9247" max="9247" width="4.42578125" style="255" customWidth="1"/>
    <col min="9248" max="9248" width="4.85546875" style="255" customWidth="1"/>
    <col min="9249" max="9252" width="4.7109375" style="255" customWidth="1"/>
    <col min="9253" max="9253" width="50.5703125" style="255" bestFit="1" customWidth="1"/>
    <col min="9254" max="9467" width="9.140625" style="255"/>
    <col min="9468" max="9468" width="31.7109375" style="255" bestFit="1" customWidth="1"/>
    <col min="9469" max="9486" width="3.85546875" style="255" customWidth="1"/>
    <col min="9487" max="9487" width="6.7109375" style="255" customWidth="1"/>
    <col min="9488" max="9498" width="3.85546875" style="255" customWidth="1"/>
    <col min="9499" max="9499" width="5" style="255" bestFit="1" customWidth="1"/>
    <col min="9500" max="9500" width="4" style="255" customWidth="1"/>
    <col min="9501" max="9502" width="4" style="255" bestFit="1" customWidth="1"/>
    <col min="9503" max="9503" width="4.42578125" style="255" customWidth="1"/>
    <col min="9504" max="9504" width="4.85546875" style="255" customWidth="1"/>
    <col min="9505" max="9508" width="4.7109375" style="255" customWidth="1"/>
    <col min="9509" max="9509" width="50.5703125" style="255" bestFit="1" customWidth="1"/>
    <col min="9510" max="9723" width="9.140625" style="255"/>
    <col min="9724" max="9724" width="31.7109375" style="255" bestFit="1" customWidth="1"/>
    <col min="9725" max="9742" width="3.85546875" style="255" customWidth="1"/>
    <col min="9743" max="9743" width="6.7109375" style="255" customWidth="1"/>
    <col min="9744" max="9754" width="3.85546875" style="255" customWidth="1"/>
    <col min="9755" max="9755" width="5" style="255" bestFit="1" customWidth="1"/>
    <col min="9756" max="9756" width="4" style="255" customWidth="1"/>
    <col min="9757" max="9758" width="4" style="255" bestFit="1" customWidth="1"/>
    <col min="9759" max="9759" width="4.42578125" style="255" customWidth="1"/>
    <col min="9760" max="9760" width="4.85546875" style="255" customWidth="1"/>
    <col min="9761" max="9764" width="4.7109375" style="255" customWidth="1"/>
    <col min="9765" max="9765" width="50.5703125" style="255" bestFit="1" customWidth="1"/>
    <col min="9766" max="9979" width="9.140625" style="255"/>
    <col min="9980" max="9980" width="31.7109375" style="255" bestFit="1" customWidth="1"/>
    <col min="9981" max="9998" width="3.85546875" style="255" customWidth="1"/>
    <col min="9999" max="9999" width="6.7109375" style="255" customWidth="1"/>
    <col min="10000" max="10010" width="3.85546875" style="255" customWidth="1"/>
    <col min="10011" max="10011" width="5" style="255" bestFit="1" customWidth="1"/>
    <col min="10012" max="10012" width="4" style="255" customWidth="1"/>
    <col min="10013" max="10014" width="4" style="255" bestFit="1" customWidth="1"/>
    <col min="10015" max="10015" width="4.42578125" style="255" customWidth="1"/>
    <col min="10016" max="10016" width="4.85546875" style="255" customWidth="1"/>
    <col min="10017" max="10020" width="4.7109375" style="255" customWidth="1"/>
    <col min="10021" max="10021" width="50.5703125" style="255" bestFit="1" customWidth="1"/>
    <col min="10022" max="10235" width="9.140625" style="255"/>
    <col min="10236" max="10236" width="31.7109375" style="255" bestFit="1" customWidth="1"/>
    <col min="10237" max="10254" width="3.85546875" style="255" customWidth="1"/>
    <col min="10255" max="10255" width="6.7109375" style="255" customWidth="1"/>
    <col min="10256" max="10266" width="3.85546875" style="255" customWidth="1"/>
    <col min="10267" max="10267" width="5" style="255" bestFit="1" customWidth="1"/>
    <col min="10268" max="10268" width="4" style="255" customWidth="1"/>
    <col min="10269" max="10270" width="4" style="255" bestFit="1" customWidth="1"/>
    <col min="10271" max="10271" width="4.42578125" style="255" customWidth="1"/>
    <col min="10272" max="10272" width="4.85546875" style="255" customWidth="1"/>
    <col min="10273" max="10276" width="4.7109375" style="255" customWidth="1"/>
    <col min="10277" max="10277" width="50.5703125" style="255" bestFit="1" customWidth="1"/>
    <col min="10278" max="10491" width="9.140625" style="255"/>
    <col min="10492" max="10492" width="31.7109375" style="255" bestFit="1" customWidth="1"/>
    <col min="10493" max="10510" width="3.85546875" style="255" customWidth="1"/>
    <col min="10511" max="10511" width="6.7109375" style="255" customWidth="1"/>
    <col min="10512" max="10522" width="3.85546875" style="255" customWidth="1"/>
    <col min="10523" max="10523" width="5" style="255" bestFit="1" customWidth="1"/>
    <col min="10524" max="10524" width="4" style="255" customWidth="1"/>
    <col min="10525" max="10526" width="4" style="255" bestFit="1" customWidth="1"/>
    <col min="10527" max="10527" width="4.42578125" style="255" customWidth="1"/>
    <col min="10528" max="10528" width="4.85546875" style="255" customWidth="1"/>
    <col min="10529" max="10532" width="4.7109375" style="255" customWidth="1"/>
    <col min="10533" max="10533" width="50.5703125" style="255" bestFit="1" customWidth="1"/>
    <col min="10534" max="10747" width="9.140625" style="255"/>
    <col min="10748" max="10748" width="31.7109375" style="255" bestFit="1" customWidth="1"/>
    <col min="10749" max="10766" width="3.85546875" style="255" customWidth="1"/>
    <col min="10767" max="10767" width="6.7109375" style="255" customWidth="1"/>
    <col min="10768" max="10778" width="3.85546875" style="255" customWidth="1"/>
    <col min="10779" max="10779" width="5" style="255" bestFit="1" customWidth="1"/>
    <col min="10780" max="10780" width="4" style="255" customWidth="1"/>
    <col min="10781" max="10782" width="4" style="255" bestFit="1" customWidth="1"/>
    <col min="10783" max="10783" width="4.42578125" style="255" customWidth="1"/>
    <col min="10784" max="10784" width="4.85546875" style="255" customWidth="1"/>
    <col min="10785" max="10788" width="4.7109375" style="255" customWidth="1"/>
    <col min="10789" max="10789" width="50.5703125" style="255" bestFit="1" customWidth="1"/>
    <col min="10790" max="11003" width="9.140625" style="255"/>
    <col min="11004" max="11004" width="31.7109375" style="255" bestFit="1" customWidth="1"/>
    <col min="11005" max="11022" width="3.85546875" style="255" customWidth="1"/>
    <col min="11023" max="11023" width="6.7109375" style="255" customWidth="1"/>
    <col min="11024" max="11034" width="3.85546875" style="255" customWidth="1"/>
    <col min="11035" max="11035" width="5" style="255" bestFit="1" customWidth="1"/>
    <col min="11036" max="11036" width="4" style="255" customWidth="1"/>
    <col min="11037" max="11038" width="4" style="255" bestFit="1" customWidth="1"/>
    <col min="11039" max="11039" width="4.42578125" style="255" customWidth="1"/>
    <col min="11040" max="11040" width="4.85546875" style="255" customWidth="1"/>
    <col min="11041" max="11044" width="4.7109375" style="255" customWidth="1"/>
    <col min="11045" max="11045" width="50.5703125" style="255" bestFit="1" customWidth="1"/>
    <col min="11046" max="11259" width="9.140625" style="255"/>
    <col min="11260" max="11260" width="31.7109375" style="255" bestFit="1" customWidth="1"/>
    <col min="11261" max="11278" width="3.85546875" style="255" customWidth="1"/>
    <col min="11279" max="11279" width="6.7109375" style="255" customWidth="1"/>
    <col min="11280" max="11290" width="3.85546875" style="255" customWidth="1"/>
    <col min="11291" max="11291" width="5" style="255" bestFit="1" customWidth="1"/>
    <col min="11292" max="11292" width="4" style="255" customWidth="1"/>
    <col min="11293" max="11294" width="4" style="255" bestFit="1" customWidth="1"/>
    <col min="11295" max="11295" width="4.42578125" style="255" customWidth="1"/>
    <col min="11296" max="11296" width="4.85546875" style="255" customWidth="1"/>
    <col min="11297" max="11300" width="4.7109375" style="255" customWidth="1"/>
    <col min="11301" max="11301" width="50.5703125" style="255" bestFit="1" customWidth="1"/>
    <col min="11302" max="11515" width="9.140625" style="255"/>
    <col min="11516" max="11516" width="31.7109375" style="255" bestFit="1" customWidth="1"/>
    <col min="11517" max="11534" width="3.85546875" style="255" customWidth="1"/>
    <col min="11535" max="11535" width="6.7109375" style="255" customWidth="1"/>
    <col min="11536" max="11546" width="3.85546875" style="255" customWidth="1"/>
    <col min="11547" max="11547" width="5" style="255" bestFit="1" customWidth="1"/>
    <col min="11548" max="11548" width="4" style="255" customWidth="1"/>
    <col min="11549" max="11550" width="4" style="255" bestFit="1" customWidth="1"/>
    <col min="11551" max="11551" width="4.42578125" style="255" customWidth="1"/>
    <col min="11552" max="11552" width="4.85546875" style="255" customWidth="1"/>
    <col min="11553" max="11556" width="4.7109375" style="255" customWidth="1"/>
    <col min="11557" max="11557" width="50.5703125" style="255" bestFit="1" customWidth="1"/>
    <col min="11558" max="11771" width="9.140625" style="255"/>
    <col min="11772" max="11772" width="31.7109375" style="255" bestFit="1" customWidth="1"/>
    <col min="11773" max="11790" width="3.85546875" style="255" customWidth="1"/>
    <col min="11791" max="11791" width="6.7109375" style="255" customWidth="1"/>
    <col min="11792" max="11802" width="3.85546875" style="255" customWidth="1"/>
    <col min="11803" max="11803" width="5" style="255" bestFit="1" customWidth="1"/>
    <col min="11804" max="11804" width="4" style="255" customWidth="1"/>
    <col min="11805" max="11806" width="4" style="255" bestFit="1" customWidth="1"/>
    <col min="11807" max="11807" width="4.42578125" style="255" customWidth="1"/>
    <col min="11808" max="11808" width="4.85546875" style="255" customWidth="1"/>
    <col min="11809" max="11812" width="4.7109375" style="255" customWidth="1"/>
    <col min="11813" max="11813" width="50.5703125" style="255" bestFit="1" customWidth="1"/>
    <col min="11814" max="12027" width="9.140625" style="255"/>
    <col min="12028" max="12028" width="31.7109375" style="255" bestFit="1" customWidth="1"/>
    <col min="12029" max="12046" width="3.85546875" style="255" customWidth="1"/>
    <col min="12047" max="12047" width="6.7109375" style="255" customWidth="1"/>
    <col min="12048" max="12058" width="3.85546875" style="255" customWidth="1"/>
    <col min="12059" max="12059" width="5" style="255" bestFit="1" customWidth="1"/>
    <col min="12060" max="12060" width="4" style="255" customWidth="1"/>
    <col min="12061" max="12062" width="4" style="255" bestFit="1" customWidth="1"/>
    <col min="12063" max="12063" width="4.42578125" style="255" customWidth="1"/>
    <col min="12064" max="12064" width="4.85546875" style="255" customWidth="1"/>
    <col min="12065" max="12068" width="4.7109375" style="255" customWidth="1"/>
    <col min="12069" max="12069" width="50.5703125" style="255" bestFit="1" customWidth="1"/>
    <col min="12070" max="12283" width="9.140625" style="255"/>
    <col min="12284" max="12284" width="31.7109375" style="255" bestFit="1" customWidth="1"/>
    <col min="12285" max="12302" width="3.85546875" style="255" customWidth="1"/>
    <col min="12303" max="12303" width="6.7109375" style="255" customWidth="1"/>
    <col min="12304" max="12314" width="3.85546875" style="255" customWidth="1"/>
    <col min="12315" max="12315" width="5" style="255" bestFit="1" customWidth="1"/>
    <col min="12316" max="12316" width="4" style="255" customWidth="1"/>
    <col min="12317" max="12318" width="4" style="255" bestFit="1" customWidth="1"/>
    <col min="12319" max="12319" width="4.42578125" style="255" customWidth="1"/>
    <col min="12320" max="12320" width="4.85546875" style="255" customWidth="1"/>
    <col min="12321" max="12324" width="4.7109375" style="255" customWidth="1"/>
    <col min="12325" max="12325" width="50.5703125" style="255" bestFit="1" customWidth="1"/>
    <col min="12326" max="12539" width="9.140625" style="255"/>
    <col min="12540" max="12540" width="31.7109375" style="255" bestFit="1" customWidth="1"/>
    <col min="12541" max="12558" width="3.85546875" style="255" customWidth="1"/>
    <col min="12559" max="12559" width="6.7109375" style="255" customWidth="1"/>
    <col min="12560" max="12570" width="3.85546875" style="255" customWidth="1"/>
    <col min="12571" max="12571" width="5" style="255" bestFit="1" customWidth="1"/>
    <col min="12572" max="12572" width="4" style="255" customWidth="1"/>
    <col min="12573" max="12574" width="4" style="255" bestFit="1" customWidth="1"/>
    <col min="12575" max="12575" width="4.42578125" style="255" customWidth="1"/>
    <col min="12576" max="12576" width="4.85546875" style="255" customWidth="1"/>
    <col min="12577" max="12580" width="4.7109375" style="255" customWidth="1"/>
    <col min="12581" max="12581" width="50.5703125" style="255" bestFit="1" customWidth="1"/>
    <col min="12582" max="12795" width="9.140625" style="255"/>
    <col min="12796" max="12796" width="31.7109375" style="255" bestFit="1" customWidth="1"/>
    <col min="12797" max="12814" width="3.85546875" style="255" customWidth="1"/>
    <col min="12815" max="12815" width="6.7109375" style="255" customWidth="1"/>
    <col min="12816" max="12826" width="3.85546875" style="255" customWidth="1"/>
    <col min="12827" max="12827" width="5" style="255" bestFit="1" customWidth="1"/>
    <col min="12828" max="12828" width="4" style="255" customWidth="1"/>
    <col min="12829" max="12830" width="4" style="255" bestFit="1" customWidth="1"/>
    <col min="12831" max="12831" width="4.42578125" style="255" customWidth="1"/>
    <col min="12832" max="12832" width="4.85546875" style="255" customWidth="1"/>
    <col min="12833" max="12836" width="4.7109375" style="255" customWidth="1"/>
    <col min="12837" max="12837" width="50.5703125" style="255" bestFit="1" customWidth="1"/>
    <col min="12838" max="13051" width="9.140625" style="255"/>
    <col min="13052" max="13052" width="31.7109375" style="255" bestFit="1" customWidth="1"/>
    <col min="13053" max="13070" width="3.85546875" style="255" customWidth="1"/>
    <col min="13071" max="13071" width="6.7109375" style="255" customWidth="1"/>
    <col min="13072" max="13082" width="3.85546875" style="255" customWidth="1"/>
    <col min="13083" max="13083" width="5" style="255" bestFit="1" customWidth="1"/>
    <col min="13084" max="13084" width="4" style="255" customWidth="1"/>
    <col min="13085" max="13086" width="4" style="255" bestFit="1" customWidth="1"/>
    <col min="13087" max="13087" width="4.42578125" style="255" customWidth="1"/>
    <col min="13088" max="13088" width="4.85546875" style="255" customWidth="1"/>
    <col min="13089" max="13092" width="4.7109375" style="255" customWidth="1"/>
    <col min="13093" max="13093" width="50.5703125" style="255" bestFit="1" customWidth="1"/>
    <col min="13094" max="13307" width="9.140625" style="255"/>
    <col min="13308" max="13308" width="31.7109375" style="255" bestFit="1" customWidth="1"/>
    <col min="13309" max="13326" width="3.85546875" style="255" customWidth="1"/>
    <col min="13327" max="13327" width="6.7109375" style="255" customWidth="1"/>
    <col min="13328" max="13338" width="3.85546875" style="255" customWidth="1"/>
    <col min="13339" max="13339" width="5" style="255" bestFit="1" customWidth="1"/>
    <col min="13340" max="13340" width="4" style="255" customWidth="1"/>
    <col min="13341" max="13342" width="4" style="255" bestFit="1" customWidth="1"/>
    <col min="13343" max="13343" width="4.42578125" style="255" customWidth="1"/>
    <col min="13344" max="13344" width="4.85546875" style="255" customWidth="1"/>
    <col min="13345" max="13348" width="4.7109375" style="255" customWidth="1"/>
    <col min="13349" max="13349" width="50.5703125" style="255" bestFit="1" customWidth="1"/>
    <col min="13350" max="13563" width="9.140625" style="255"/>
    <col min="13564" max="13564" width="31.7109375" style="255" bestFit="1" customWidth="1"/>
    <col min="13565" max="13582" width="3.85546875" style="255" customWidth="1"/>
    <col min="13583" max="13583" width="6.7109375" style="255" customWidth="1"/>
    <col min="13584" max="13594" width="3.85546875" style="255" customWidth="1"/>
    <col min="13595" max="13595" width="5" style="255" bestFit="1" customWidth="1"/>
    <col min="13596" max="13596" width="4" style="255" customWidth="1"/>
    <col min="13597" max="13598" width="4" style="255" bestFit="1" customWidth="1"/>
    <col min="13599" max="13599" width="4.42578125" style="255" customWidth="1"/>
    <col min="13600" max="13600" width="4.85546875" style="255" customWidth="1"/>
    <col min="13601" max="13604" width="4.7109375" style="255" customWidth="1"/>
    <col min="13605" max="13605" width="50.5703125" style="255" bestFit="1" customWidth="1"/>
    <col min="13606" max="13819" width="9.140625" style="255"/>
    <col min="13820" max="13820" width="31.7109375" style="255" bestFit="1" customWidth="1"/>
    <col min="13821" max="13838" width="3.85546875" style="255" customWidth="1"/>
    <col min="13839" max="13839" width="6.7109375" style="255" customWidth="1"/>
    <col min="13840" max="13850" width="3.85546875" style="255" customWidth="1"/>
    <col min="13851" max="13851" width="5" style="255" bestFit="1" customWidth="1"/>
    <col min="13852" max="13852" width="4" style="255" customWidth="1"/>
    <col min="13853" max="13854" width="4" style="255" bestFit="1" customWidth="1"/>
    <col min="13855" max="13855" width="4.42578125" style="255" customWidth="1"/>
    <col min="13856" max="13856" width="4.85546875" style="255" customWidth="1"/>
    <col min="13857" max="13860" width="4.7109375" style="255" customWidth="1"/>
    <col min="13861" max="13861" width="50.5703125" style="255" bestFit="1" customWidth="1"/>
    <col min="13862" max="14075" width="9.140625" style="255"/>
    <col min="14076" max="14076" width="31.7109375" style="255" bestFit="1" customWidth="1"/>
    <col min="14077" max="14094" width="3.85546875" style="255" customWidth="1"/>
    <col min="14095" max="14095" width="6.7109375" style="255" customWidth="1"/>
    <col min="14096" max="14106" width="3.85546875" style="255" customWidth="1"/>
    <col min="14107" max="14107" width="5" style="255" bestFit="1" customWidth="1"/>
    <col min="14108" max="14108" width="4" style="255" customWidth="1"/>
    <col min="14109" max="14110" width="4" style="255" bestFit="1" customWidth="1"/>
    <col min="14111" max="14111" width="4.42578125" style="255" customWidth="1"/>
    <col min="14112" max="14112" width="4.85546875" style="255" customWidth="1"/>
    <col min="14113" max="14116" width="4.7109375" style="255" customWidth="1"/>
    <col min="14117" max="14117" width="50.5703125" style="255" bestFit="1" customWidth="1"/>
    <col min="14118" max="14331" width="9.140625" style="255"/>
    <col min="14332" max="14332" width="31.7109375" style="255" bestFit="1" customWidth="1"/>
    <col min="14333" max="14350" width="3.85546875" style="255" customWidth="1"/>
    <col min="14351" max="14351" width="6.7109375" style="255" customWidth="1"/>
    <col min="14352" max="14362" width="3.85546875" style="255" customWidth="1"/>
    <col min="14363" max="14363" width="5" style="255" bestFit="1" customWidth="1"/>
    <col min="14364" max="14364" width="4" style="255" customWidth="1"/>
    <col min="14365" max="14366" width="4" style="255" bestFit="1" customWidth="1"/>
    <col min="14367" max="14367" width="4.42578125" style="255" customWidth="1"/>
    <col min="14368" max="14368" width="4.85546875" style="255" customWidth="1"/>
    <col min="14369" max="14372" width="4.7109375" style="255" customWidth="1"/>
    <col min="14373" max="14373" width="50.5703125" style="255" bestFit="1" customWidth="1"/>
    <col min="14374" max="14587" width="9.140625" style="255"/>
    <col min="14588" max="14588" width="31.7109375" style="255" bestFit="1" customWidth="1"/>
    <col min="14589" max="14606" width="3.85546875" style="255" customWidth="1"/>
    <col min="14607" max="14607" width="6.7109375" style="255" customWidth="1"/>
    <col min="14608" max="14618" width="3.85546875" style="255" customWidth="1"/>
    <col min="14619" max="14619" width="5" style="255" bestFit="1" customWidth="1"/>
    <col min="14620" max="14620" width="4" style="255" customWidth="1"/>
    <col min="14621" max="14622" width="4" style="255" bestFit="1" customWidth="1"/>
    <col min="14623" max="14623" width="4.42578125" style="255" customWidth="1"/>
    <col min="14624" max="14624" width="4.85546875" style="255" customWidth="1"/>
    <col min="14625" max="14628" width="4.7109375" style="255" customWidth="1"/>
    <col min="14629" max="14629" width="50.5703125" style="255" bestFit="1" customWidth="1"/>
    <col min="14630" max="14843" width="9.140625" style="255"/>
    <col min="14844" max="14844" width="31.7109375" style="255" bestFit="1" customWidth="1"/>
    <col min="14845" max="14862" width="3.85546875" style="255" customWidth="1"/>
    <col min="14863" max="14863" width="6.7109375" style="255" customWidth="1"/>
    <col min="14864" max="14874" width="3.85546875" style="255" customWidth="1"/>
    <col min="14875" max="14875" width="5" style="255" bestFit="1" customWidth="1"/>
    <col min="14876" max="14876" width="4" style="255" customWidth="1"/>
    <col min="14877" max="14878" width="4" style="255" bestFit="1" customWidth="1"/>
    <col min="14879" max="14879" width="4.42578125" style="255" customWidth="1"/>
    <col min="14880" max="14880" width="4.85546875" style="255" customWidth="1"/>
    <col min="14881" max="14884" width="4.7109375" style="255" customWidth="1"/>
    <col min="14885" max="14885" width="50.5703125" style="255" bestFit="1" customWidth="1"/>
    <col min="14886" max="15099" width="9.140625" style="255"/>
    <col min="15100" max="15100" width="31.7109375" style="255" bestFit="1" customWidth="1"/>
    <col min="15101" max="15118" width="3.85546875" style="255" customWidth="1"/>
    <col min="15119" max="15119" width="6.7109375" style="255" customWidth="1"/>
    <col min="15120" max="15130" width="3.85546875" style="255" customWidth="1"/>
    <col min="15131" max="15131" width="5" style="255" bestFit="1" customWidth="1"/>
    <col min="15132" max="15132" width="4" style="255" customWidth="1"/>
    <col min="15133" max="15134" width="4" style="255" bestFit="1" customWidth="1"/>
    <col min="15135" max="15135" width="4.42578125" style="255" customWidth="1"/>
    <col min="15136" max="15136" width="4.85546875" style="255" customWidth="1"/>
    <col min="15137" max="15140" width="4.7109375" style="255" customWidth="1"/>
    <col min="15141" max="15141" width="50.5703125" style="255" bestFit="1" customWidth="1"/>
    <col min="15142" max="15355" width="9.140625" style="255"/>
    <col min="15356" max="15356" width="31.7109375" style="255" bestFit="1" customWidth="1"/>
    <col min="15357" max="15374" width="3.85546875" style="255" customWidth="1"/>
    <col min="15375" max="15375" width="6.7109375" style="255" customWidth="1"/>
    <col min="15376" max="15386" width="3.85546875" style="255" customWidth="1"/>
    <col min="15387" max="15387" width="5" style="255" bestFit="1" customWidth="1"/>
    <col min="15388" max="15388" width="4" style="255" customWidth="1"/>
    <col min="15389" max="15390" width="4" style="255" bestFit="1" customWidth="1"/>
    <col min="15391" max="15391" width="4.42578125" style="255" customWidth="1"/>
    <col min="15392" max="15392" width="4.85546875" style="255" customWidth="1"/>
    <col min="15393" max="15396" width="4.7109375" style="255" customWidth="1"/>
    <col min="15397" max="15397" width="50.5703125" style="255" bestFit="1" customWidth="1"/>
    <col min="15398" max="15611" width="9.140625" style="255"/>
    <col min="15612" max="15612" width="31.7109375" style="255" bestFit="1" customWidth="1"/>
    <col min="15613" max="15630" width="3.85546875" style="255" customWidth="1"/>
    <col min="15631" max="15631" width="6.7109375" style="255" customWidth="1"/>
    <col min="15632" max="15642" width="3.85546875" style="255" customWidth="1"/>
    <col min="15643" max="15643" width="5" style="255" bestFit="1" customWidth="1"/>
    <col min="15644" max="15644" width="4" style="255" customWidth="1"/>
    <col min="15645" max="15646" width="4" style="255" bestFit="1" customWidth="1"/>
    <col min="15647" max="15647" width="4.42578125" style="255" customWidth="1"/>
    <col min="15648" max="15648" width="4.85546875" style="255" customWidth="1"/>
    <col min="15649" max="15652" width="4.7109375" style="255" customWidth="1"/>
    <col min="15653" max="15653" width="50.5703125" style="255" bestFit="1" customWidth="1"/>
    <col min="15654" max="15867" width="9.140625" style="255"/>
    <col min="15868" max="15868" width="31.7109375" style="255" bestFit="1" customWidth="1"/>
    <col min="15869" max="15886" width="3.85546875" style="255" customWidth="1"/>
    <col min="15887" max="15887" width="6.7109375" style="255" customWidth="1"/>
    <col min="15888" max="15898" width="3.85546875" style="255" customWidth="1"/>
    <col min="15899" max="15899" width="5" style="255" bestFit="1" customWidth="1"/>
    <col min="15900" max="15900" width="4" style="255" customWidth="1"/>
    <col min="15901" max="15902" width="4" style="255" bestFit="1" customWidth="1"/>
    <col min="15903" max="15903" width="4.42578125" style="255" customWidth="1"/>
    <col min="15904" max="15904" width="4.85546875" style="255" customWidth="1"/>
    <col min="15905" max="15908" width="4.7109375" style="255" customWidth="1"/>
    <col min="15909" max="15909" width="50.5703125" style="255" bestFit="1" customWidth="1"/>
    <col min="15910" max="16123" width="9.140625" style="255"/>
    <col min="16124" max="16124" width="31.7109375" style="255" bestFit="1" customWidth="1"/>
    <col min="16125" max="16142" width="3.85546875" style="255" customWidth="1"/>
    <col min="16143" max="16143" width="6.7109375" style="255" customWidth="1"/>
    <col min="16144" max="16154" width="3.85546875" style="255" customWidth="1"/>
    <col min="16155" max="16155" width="5" style="255" bestFit="1" customWidth="1"/>
    <col min="16156" max="16156" width="4" style="255" customWidth="1"/>
    <col min="16157" max="16158" width="4" style="255" bestFit="1" customWidth="1"/>
    <col min="16159" max="16159" width="4.42578125" style="255" customWidth="1"/>
    <col min="16160" max="16160" width="4.85546875" style="255" customWidth="1"/>
    <col min="16161" max="16164" width="4.7109375" style="255" customWidth="1"/>
    <col min="16165" max="16165" width="50.5703125" style="255" bestFit="1" customWidth="1"/>
    <col min="16166" max="16384" width="9.140625" style="255"/>
  </cols>
  <sheetData>
    <row r="1" spans="1:33" ht="13.5" thickBot="1" x14ac:dyDescent="0.25">
      <c r="A1" s="441" t="s">
        <v>178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3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3" s="250" customFormat="1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</row>
    <row r="4" spans="1:33" s="250" customFormat="1" x14ac:dyDescent="0.2">
      <c r="A4" s="525" t="s">
        <v>0</v>
      </c>
      <c r="B4" s="522" t="s">
        <v>1</v>
      </c>
      <c r="C4" s="527"/>
      <c r="D4" s="528"/>
      <c r="E4" s="522" t="s">
        <v>2</v>
      </c>
      <c r="F4" s="527"/>
      <c r="G4" s="528"/>
      <c r="H4" s="522" t="s">
        <v>3</v>
      </c>
      <c r="I4" s="527"/>
      <c r="J4" s="528"/>
      <c r="K4" s="522" t="s">
        <v>4</v>
      </c>
      <c r="L4" s="523"/>
      <c r="M4" s="524"/>
      <c r="N4" s="522" t="s">
        <v>5</v>
      </c>
      <c r="O4" s="523"/>
      <c r="P4" s="524"/>
      <c r="Q4" s="522" t="s">
        <v>6</v>
      </c>
      <c r="R4" s="523"/>
      <c r="S4" s="524"/>
      <c r="T4" s="522" t="s">
        <v>7</v>
      </c>
      <c r="U4" s="523"/>
      <c r="V4" s="524"/>
      <c r="W4" s="522" t="s">
        <v>8</v>
      </c>
      <c r="X4" s="523"/>
      <c r="Y4" s="524"/>
      <c r="Z4" s="497" t="s">
        <v>9</v>
      </c>
      <c r="AA4" s="498"/>
      <c r="AB4" s="499"/>
      <c r="AC4" s="497" t="s">
        <v>10</v>
      </c>
      <c r="AD4" s="498"/>
      <c r="AE4" s="499"/>
      <c r="AF4" s="518" t="s">
        <v>11</v>
      </c>
      <c r="AG4" s="520" t="s">
        <v>12</v>
      </c>
    </row>
    <row r="5" spans="1:33" s="250" customFormat="1" ht="13.5" thickBot="1" x14ac:dyDescent="0.25">
      <c r="A5" s="526"/>
      <c r="B5" s="270" t="s">
        <v>11</v>
      </c>
      <c r="C5" s="271"/>
      <c r="D5" s="253" t="s">
        <v>12</v>
      </c>
      <c r="E5" s="270" t="s">
        <v>11</v>
      </c>
      <c r="F5" s="271"/>
      <c r="G5" s="253" t="s">
        <v>12</v>
      </c>
      <c r="H5" s="270" t="s">
        <v>11</v>
      </c>
      <c r="I5" s="271"/>
      <c r="J5" s="253" t="s">
        <v>12</v>
      </c>
      <c r="K5" s="270" t="s">
        <v>11</v>
      </c>
      <c r="L5" s="271"/>
      <c r="M5" s="253" t="s">
        <v>12</v>
      </c>
      <c r="N5" s="270" t="s">
        <v>11</v>
      </c>
      <c r="O5" s="271"/>
      <c r="P5" s="253" t="s">
        <v>12</v>
      </c>
      <c r="Q5" s="270" t="s">
        <v>11</v>
      </c>
      <c r="R5" s="271"/>
      <c r="S5" s="253" t="s">
        <v>12</v>
      </c>
      <c r="T5" s="251" t="s">
        <v>11</v>
      </c>
      <c r="U5" s="252"/>
      <c r="V5" s="253" t="s">
        <v>12</v>
      </c>
      <c r="W5" s="251" t="s">
        <v>11</v>
      </c>
      <c r="X5" s="252"/>
      <c r="Y5" s="253" t="s">
        <v>12</v>
      </c>
      <c r="Z5" s="229" t="s">
        <v>11</v>
      </c>
      <c r="AA5" s="230"/>
      <c r="AB5" s="231" t="s">
        <v>12</v>
      </c>
      <c r="AC5" s="229" t="s">
        <v>11</v>
      </c>
      <c r="AD5" s="230"/>
      <c r="AE5" s="231" t="s">
        <v>12</v>
      </c>
      <c r="AF5" s="519"/>
      <c r="AG5" s="521"/>
    </row>
    <row r="6" spans="1:33" s="250" customFormat="1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166">
        <v>2</v>
      </c>
      <c r="I6" s="167" t="s">
        <v>45</v>
      </c>
      <c r="J6" s="192">
        <v>3</v>
      </c>
      <c r="K6" s="73">
        <v>2</v>
      </c>
      <c r="L6" s="74" t="s">
        <v>45</v>
      </c>
      <c r="M6" s="191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195"/>
      <c r="W6" s="193"/>
      <c r="X6" s="196"/>
      <c r="Y6" s="197"/>
      <c r="Z6" s="232"/>
      <c r="AA6" s="233"/>
      <c r="AB6" s="234"/>
      <c r="AC6" s="232"/>
      <c r="AD6" s="233"/>
      <c r="AE6" s="234"/>
      <c r="AF6" s="161">
        <f>15*(B6+E6+H6+K6+N6+Q6+T6+W6+Z6+AC6)</f>
        <v>180</v>
      </c>
      <c r="AG6" s="283">
        <f>D6+G6+J6+M6+P6+S6+V6+Y6+AB6+AE6</f>
        <v>18</v>
      </c>
    </row>
    <row r="7" spans="1:33" s="250" customFormat="1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0"/>
      <c r="I7" s="69"/>
      <c r="J7" s="134"/>
      <c r="K7" s="70"/>
      <c r="L7" s="69"/>
      <c r="M7" s="134"/>
      <c r="N7" s="70"/>
      <c r="O7" s="69"/>
      <c r="P7" s="134"/>
      <c r="Q7" s="70"/>
      <c r="R7" s="69" t="s">
        <v>29</v>
      </c>
      <c r="S7" s="134">
        <v>0</v>
      </c>
      <c r="T7" s="193"/>
      <c r="U7" s="194"/>
      <c r="V7" s="195"/>
      <c r="W7" s="193"/>
      <c r="X7" s="196"/>
      <c r="Y7" s="197"/>
      <c r="Z7" s="232"/>
      <c r="AA7" s="233"/>
      <c r="AB7" s="234"/>
      <c r="AC7" s="232"/>
      <c r="AD7" s="233"/>
      <c r="AE7" s="234"/>
      <c r="AF7" s="162">
        <f t="shared" ref="AF7:AF15" si="0">15*(B7+E7+H7+K7+N7+Q7+T7+W7+Z7+AC7)</f>
        <v>0</v>
      </c>
      <c r="AG7" s="282">
        <f t="shared" ref="AG7:AG15" si="1">D7+G7+J7+M7+P7+S7+V7+Y7+AB7+AE7</f>
        <v>0</v>
      </c>
    </row>
    <row r="8" spans="1:33" s="250" customFormat="1" ht="12.75" customHeight="1" x14ac:dyDescent="0.2">
      <c r="A8" s="67" t="s">
        <v>16</v>
      </c>
      <c r="B8" s="70">
        <v>1</v>
      </c>
      <c r="C8" s="69" t="s">
        <v>45</v>
      </c>
      <c r="D8" s="134">
        <v>1</v>
      </c>
      <c r="E8" s="70">
        <v>1</v>
      </c>
      <c r="F8" s="69" t="s">
        <v>13</v>
      </c>
      <c r="G8" s="134">
        <v>1</v>
      </c>
      <c r="H8" s="70"/>
      <c r="I8" s="69"/>
      <c r="J8" s="134"/>
      <c r="K8" s="70"/>
      <c r="L8" s="69"/>
      <c r="M8" s="134"/>
      <c r="N8" s="70"/>
      <c r="O8" s="69"/>
      <c r="P8" s="134"/>
      <c r="Q8" s="70"/>
      <c r="R8" s="69"/>
      <c r="S8" s="134"/>
      <c r="T8" s="200"/>
      <c r="U8" s="201"/>
      <c r="V8" s="202"/>
      <c r="W8" s="200"/>
      <c r="X8" s="203"/>
      <c r="Y8" s="204"/>
      <c r="Z8" s="235"/>
      <c r="AA8" s="236"/>
      <c r="AB8" s="237"/>
      <c r="AC8" s="235"/>
      <c r="AD8" s="236"/>
      <c r="AE8" s="237"/>
      <c r="AF8" s="162">
        <f t="shared" si="0"/>
        <v>30</v>
      </c>
      <c r="AG8" s="282">
        <f t="shared" si="1"/>
        <v>2</v>
      </c>
    </row>
    <row r="9" spans="1:33" s="250" customFormat="1" ht="12.75" customHeight="1" x14ac:dyDescent="0.2">
      <c r="A9" s="67" t="s">
        <v>30</v>
      </c>
      <c r="B9" s="70">
        <v>2</v>
      </c>
      <c r="C9" s="69" t="s">
        <v>15</v>
      </c>
      <c r="D9" s="134">
        <v>2</v>
      </c>
      <c r="E9" s="70">
        <v>2</v>
      </c>
      <c r="F9" s="69" t="s">
        <v>15</v>
      </c>
      <c r="G9" s="134">
        <v>2</v>
      </c>
      <c r="H9" s="70">
        <v>1</v>
      </c>
      <c r="I9" s="69" t="s">
        <v>15</v>
      </c>
      <c r="J9" s="134">
        <v>1</v>
      </c>
      <c r="K9" s="70">
        <v>1</v>
      </c>
      <c r="L9" s="69" t="s">
        <v>15</v>
      </c>
      <c r="M9" s="134">
        <v>1</v>
      </c>
      <c r="N9" s="70">
        <v>1</v>
      </c>
      <c r="O9" s="69" t="s">
        <v>15</v>
      </c>
      <c r="P9" s="134">
        <v>1</v>
      </c>
      <c r="Q9" s="70"/>
      <c r="R9" s="69"/>
      <c r="S9" s="134"/>
      <c r="T9" s="200"/>
      <c r="U9" s="201"/>
      <c r="V9" s="202"/>
      <c r="W9" s="200"/>
      <c r="X9" s="203"/>
      <c r="Y9" s="204"/>
      <c r="Z9" s="235"/>
      <c r="AA9" s="236"/>
      <c r="AB9" s="237"/>
      <c r="AC9" s="235"/>
      <c r="AD9" s="236"/>
      <c r="AE9" s="237"/>
      <c r="AF9" s="162">
        <f t="shared" si="0"/>
        <v>105</v>
      </c>
      <c r="AG9" s="282">
        <f t="shared" si="1"/>
        <v>7</v>
      </c>
    </row>
    <row r="10" spans="1:33" s="250" customFormat="1" ht="12.75" customHeight="1" x14ac:dyDescent="0.2">
      <c r="A10" s="67" t="s">
        <v>31</v>
      </c>
      <c r="B10" s="70">
        <v>2</v>
      </c>
      <c r="C10" s="69" t="s">
        <v>15</v>
      </c>
      <c r="D10" s="134">
        <v>4</v>
      </c>
      <c r="E10" s="70">
        <v>2</v>
      </c>
      <c r="F10" s="69" t="s">
        <v>15</v>
      </c>
      <c r="G10" s="134">
        <v>4</v>
      </c>
      <c r="H10" s="70">
        <v>1</v>
      </c>
      <c r="I10" s="69" t="s">
        <v>15</v>
      </c>
      <c r="J10" s="134">
        <v>2</v>
      </c>
      <c r="K10" s="70">
        <v>1</v>
      </c>
      <c r="L10" s="69" t="s">
        <v>15</v>
      </c>
      <c r="M10" s="134">
        <v>2</v>
      </c>
      <c r="N10" s="70">
        <v>1</v>
      </c>
      <c r="O10" s="69" t="s">
        <v>15</v>
      </c>
      <c r="P10" s="134">
        <v>2</v>
      </c>
      <c r="Q10" s="70"/>
      <c r="R10" s="69"/>
      <c r="S10" s="134"/>
      <c r="T10" s="200"/>
      <c r="U10" s="201"/>
      <c r="V10" s="202"/>
      <c r="W10" s="200"/>
      <c r="X10" s="203"/>
      <c r="Y10" s="204"/>
      <c r="Z10" s="235"/>
      <c r="AA10" s="236"/>
      <c r="AB10" s="237"/>
      <c r="AC10" s="235"/>
      <c r="AD10" s="236"/>
      <c r="AE10" s="237"/>
      <c r="AF10" s="162">
        <f t="shared" si="0"/>
        <v>105</v>
      </c>
      <c r="AG10" s="282">
        <f t="shared" si="1"/>
        <v>14</v>
      </c>
    </row>
    <row r="11" spans="1:33" s="250" customFormat="1" ht="12.75" customHeight="1" x14ac:dyDescent="0.2">
      <c r="A11" s="67" t="s">
        <v>32</v>
      </c>
      <c r="B11" s="70"/>
      <c r="C11" s="69"/>
      <c r="D11" s="134"/>
      <c r="E11" s="70"/>
      <c r="F11" s="69"/>
      <c r="G11" s="134"/>
      <c r="H11" s="70"/>
      <c r="I11" s="69"/>
      <c r="J11" s="134"/>
      <c r="K11" s="70"/>
      <c r="L11" s="69"/>
      <c r="M11" s="134"/>
      <c r="N11" s="70">
        <v>1</v>
      </c>
      <c r="O11" s="69" t="s">
        <v>15</v>
      </c>
      <c r="P11" s="134">
        <v>1</v>
      </c>
      <c r="Q11" s="70">
        <v>2</v>
      </c>
      <c r="R11" s="69" t="s">
        <v>15</v>
      </c>
      <c r="S11" s="134">
        <v>2</v>
      </c>
      <c r="T11" s="200"/>
      <c r="U11" s="201"/>
      <c r="V11" s="202"/>
      <c r="W11" s="200"/>
      <c r="X11" s="203"/>
      <c r="Y11" s="204"/>
      <c r="Z11" s="235"/>
      <c r="AA11" s="236"/>
      <c r="AB11" s="237"/>
      <c r="AC11" s="235"/>
      <c r="AD11" s="236"/>
      <c r="AE11" s="237"/>
      <c r="AF11" s="162">
        <f t="shared" si="0"/>
        <v>45</v>
      </c>
      <c r="AG11" s="282">
        <f t="shared" si="1"/>
        <v>3</v>
      </c>
    </row>
    <row r="12" spans="1:33" s="250" customFormat="1" ht="12.75" customHeight="1" x14ac:dyDescent="0.2">
      <c r="A12" s="67" t="s">
        <v>33</v>
      </c>
      <c r="B12" s="70"/>
      <c r="C12" s="69"/>
      <c r="D12" s="134"/>
      <c r="E12" s="70"/>
      <c r="F12" s="69"/>
      <c r="G12" s="134"/>
      <c r="H12" s="70"/>
      <c r="I12" s="69"/>
      <c r="J12" s="134"/>
      <c r="K12" s="70"/>
      <c r="L12" s="69"/>
      <c r="M12" s="134"/>
      <c r="N12" s="70"/>
      <c r="O12" s="69"/>
      <c r="P12" s="134"/>
      <c r="Q12" s="70"/>
      <c r="R12" s="69" t="s">
        <v>29</v>
      </c>
      <c r="S12" s="134">
        <v>0</v>
      </c>
      <c r="T12" s="200"/>
      <c r="U12" s="201"/>
      <c r="V12" s="202"/>
      <c r="W12" s="200"/>
      <c r="X12" s="203"/>
      <c r="Y12" s="204"/>
      <c r="Z12" s="235"/>
      <c r="AA12" s="236"/>
      <c r="AB12" s="237"/>
      <c r="AC12" s="235"/>
      <c r="AD12" s="236"/>
      <c r="AE12" s="237"/>
      <c r="AF12" s="162">
        <f t="shared" si="0"/>
        <v>0</v>
      </c>
      <c r="AG12" s="284">
        <f t="shared" si="1"/>
        <v>0</v>
      </c>
    </row>
    <row r="13" spans="1:33" s="250" customFormat="1" x14ac:dyDescent="0.2">
      <c r="A13" s="67" t="s">
        <v>34</v>
      </c>
      <c r="B13" s="70">
        <v>2</v>
      </c>
      <c r="C13" s="69" t="s">
        <v>45</v>
      </c>
      <c r="D13" s="134">
        <v>2</v>
      </c>
      <c r="E13" s="70"/>
      <c r="F13" s="69"/>
      <c r="G13" s="134"/>
      <c r="H13" s="70"/>
      <c r="I13" s="69"/>
      <c r="J13" s="134"/>
      <c r="K13" s="70"/>
      <c r="L13" s="69"/>
      <c r="M13" s="134"/>
      <c r="N13" s="70"/>
      <c r="O13" s="69"/>
      <c r="P13" s="134"/>
      <c r="Q13" s="70"/>
      <c r="R13" s="69"/>
      <c r="S13" s="134"/>
      <c r="T13" s="206"/>
      <c r="U13" s="201"/>
      <c r="V13" s="202"/>
      <c r="W13" s="206"/>
      <c r="X13" s="207"/>
      <c r="Y13" s="202"/>
      <c r="Z13" s="238"/>
      <c r="AA13" s="239"/>
      <c r="AB13" s="240"/>
      <c r="AC13" s="238"/>
      <c r="AD13" s="239"/>
      <c r="AE13" s="240"/>
      <c r="AF13" s="162">
        <f t="shared" si="0"/>
        <v>30</v>
      </c>
      <c r="AG13" s="282">
        <f t="shared" si="1"/>
        <v>2</v>
      </c>
    </row>
    <row r="14" spans="1:33" s="250" customFormat="1" x14ac:dyDescent="0.2">
      <c r="A14" s="67" t="s">
        <v>35</v>
      </c>
      <c r="B14" s="70"/>
      <c r="C14" s="69"/>
      <c r="D14" s="134"/>
      <c r="E14" s="70"/>
      <c r="F14" s="69"/>
      <c r="G14" s="134"/>
      <c r="H14" s="70"/>
      <c r="I14" s="69"/>
      <c r="J14" s="134"/>
      <c r="K14" s="70">
        <v>2</v>
      </c>
      <c r="L14" s="69" t="s">
        <v>45</v>
      </c>
      <c r="M14" s="134">
        <v>2</v>
      </c>
      <c r="N14" s="70"/>
      <c r="O14" s="69"/>
      <c r="P14" s="134"/>
      <c r="Q14" s="70"/>
      <c r="R14" s="69"/>
      <c r="S14" s="134"/>
      <c r="T14" s="206"/>
      <c r="U14" s="201"/>
      <c r="V14" s="202"/>
      <c r="W14" s="206"/>
      <c r="X14" s="207"/>
      <c r="Y14" s="202"/>
      <c r="Z14" s="238"/>
      <c r="AA14" s="239"/>
      <c r="AB14" s="240"/>
      <c r="AC14" s="238"/>
      <c r="AD14" s="239"/>
      <c r="AE14" s="240"/>
      <c r="AF14" s="162">
        <f t="shared" si="0"/>
        <v>30</v>
      </c>
      <c r="AG14" s="282">
        <f t="shared" si="1"/>
        <v>2</v>
      </c>
    </row>
    <row r="15" spans="1:33" s="250" customFormat="1" x14ac:dyDescent="0.2">
      <c r="A15" s="67" t="s">
        <v>17</v>
      </c>
      <c r="B15" s="70"/>
      <c r="C15" s="69"/>
      <c r="D15" s="134"/>
      <c r="E15" s="70"/>
      <c r="F15" s="69"/>
      <c r="G15" s="134"/>
      <c r="H15" s="70">
        <v>2</v>
      </c>
      <c r="I15" s="69" t="s">
        <v>45</v>
      </c>
      <c r="J15" s="134">
        <v>2</v>
      </c>
      <c r="K15" s="70"/>
      <c r="L15" s="69"/>
      <c r="M15" s="134"/>
      <c r="N15" s="70"/>
      <c r="O15" s="69"/>
      <c r="P15" s="134"/>
      <c r="Q15" s="70"/>
      <c r="R15" s="69"/>
      <c r="S15" s="134"/>
      <c r="T15" s="206"/>
      <c r="U15" s="201"/>
      <c r="V15" s="202"/>
      <c r="W15" s="206"/>
      <c r="X15" s="207"/>
      <c r="Y15" s="202"/>
      <c r="Z15" s="238"/>
      <c r="AA15" s="239"/>
      <c r="AB15" s="240"/>
      <c r="AC15" s="238"/>
      <c r="AD15" s="239"/>
      <c r="AE15" s="240"/>
      <c r="AF15" s="162">
        <f t="shared" si="0"/>
        <v>30</v>
      </c>
      <c r="AG15" s="282">
        <f t="shared" si="1"/>
        <v>2</v>
      </c>
    </row>
    <row r="16" spans="1:33" s="250" customFormat="1" x14ac:dyDescent="0.2">
      <c r="A16" s="66" t="s">
        <v>80</v>
      </c>
      <c r="B16" s="78">
        <v>2</v>
      </c>
      <c r="C16" s="79" t="s">
        <v>45</v>
      </c>
      <c r="D16" s="334">
        <v>7</v>
      </c>
      <c r="E16" s="78">
        <v>2</v>
      </c>
      <c r="F16" s="79" t="s">
        <v>45</v>
      </c>
      <c r="G16" s="334">
        <v>7</v>
      </c>
      <c r="H16" s="78">
        <v>2</v>
      </c>
      <c r="I16" s="79" t="s">
        <v>45</v>
      </c>
      <c r="J16" s="334">
        <v>7</v>
      </c>
      <c r="K16" s="78">
        <v>2</v>
      </c>
      <c r="L16" s="79" t="s">
        <v>45</v>
      </c>
      <c r="M16" s="334">
        <v>7</v>
      </c>
      <c r="N16" s="78">
        <v>2</v>
      </c>
      <c r="O16" s="79" t="s">
        <v>45</v>
      </c>
      <c r="P16" s="334">
        <v>7</v>
      </c>
      <c r="Q16" s="78">
        <v>2</v>
      </c>
      <c r="R16" s="79" t="s">
        <v>45</v>
      </c>
      <c r="S16" s="334">
        <v>7</v>
      </c>
      <c r="T16" s="164">
        <v>2</v>
      </c>
      <c r="U16" s="165" t="s">
        <v>45</v>
      </c>
      <c r="V16" s="388">
        <v>7</v>
      </c>
      <c r="W16" s="164">
        <v>2</v>
      </c>
      <c r="X16" s="165" t="s">
        <v>21</v>
      </c>
      <c r="Y16" s="388">
        <v>7</v>
      </c>
      <c r="Z16" s="238"/>
      <c r="AA16" s="239"/>
      <c r="AB16" s="240"/>
      <c r="AC16" s="238"/>
      <c r="AD16" s="239"/>
      <c r="AE16" s="240"/>
      <c r="AF16" s="286">
        <f t="shared" ref="AF16:AF31" si="2">15*(B16+E16+H16+K16+N16+Q16+T16+W16+Z16+AC16)</f>
        <v>240</v>
      </c>
      <c r="AG16" s="282">
        <f t="shared" ref="AG16:AG31" si="3">D16+G16+J16+M16+P16+S16+V16+Y16+AB16+AE16</f>
        <v>56</v>
      </c>
    </row>
    <row r="17" spans="1:33" s="250" customFormat="1" x14ac:dyDescent="0.2">
      <c r="A17" s="67" t="s">
        <v>50</v>
      </c>
      <c r="B17" s="78">
        <v>1</v>
      </c>
      <c r="C17" s="79" t="s">
        <v>45</v>
      </c>
      <c r="D17" s="202">
        <v>1</v>
      </c>
      <c r="E17" s="78">
        <v>1</v>
      </c>
      <c r="F17" s="79" t="s">
        <v>45</v>
      </c>
      <c r="G17" s="202">
        <v>1</v>
      </c>
      <c r="H17" s="78">
        <v>1</v>
      </c>
      <c r="I17" s="79" t="s">
        <v>45</v>
      </c>
      <c r="J17" s="202">
        <v>1</v>
      </c>
      <c r="K17" s="78">
        <v>1</v>
      </c>
      <c r="L17" s="79" t="s">
        <v>45</v>
      </c>
      <c r="M17" s="202">
        <v>1</v>
      </c>
      <c r="N17" s="78"/>
      <c r="O17" s="79"/>
      <c r="P17" s="202"/>
      <c r="Q17" s="78"/>
      <c r="R17" s="79"/>
      <c r="S17" s="202"/>
      <c r="T17" s="164"/>
      <c r="U17" s="165"/>
      <c r="V17" s="202"/>
      <c r="W17" s="164"/>
      <c r="X17" s="165"/>
      <c r="Y17" s="202"/>
      <c r="Z17" s="238"/>
      <c r="AA17" s="239"/>
      <c r="AB17" s="240"/>
      <c r="AC17" s="238"/>
      <c r="AD17" s="239"/>
      <c r="AE17" s="240"/>
      <c r="AF17" s="286">
        <f t="shared" si="2"/>
        <v>60</v>
      </c>
      <c r="AG17" s="282">
        <f t="shared" si="3"/>
        <v>4</v>
      </c>
    </row>
    <row r="18" spans="1:33" s="250" customFormat="1" ht="25.5" x14ac:dyDescent="0.2">
      <c r="A18" s="67" t="s">
        <v>77</v>
      </c>
      <c r="B18" s="78"/>
      <c r="C18" s="79"/>
      <c r="D18" s="202"/>
      <c r="E18" s="78"/>
      <c r="F18" s="79"/>
      <c r="G18" s="202"/>
      <c r="H18" s="78"/>
      <c r="I18" s="79"/>
      <c r="J18" s="202"/>
      <c r="K18" s="78"/>
      <c r="L18" s="79"/>
      <c r="M18" s="202"/>
      <c r="N18" s="78">
        <v>1</v>
      </c>
      <c r="O18" s="79" t="s">
        <v>45</v>
      </c>
      <c r="P18" s="202">
        <v>1</v>
      </c>
      <c r="Q18" s="78">
        <v>1</v>
      </c>
      <c r="R18" s="79" t="s">
        <v>45</v>
      </c>
      <c r="S18" s="202">
        <v>1</v>
      </c>
      <c r="T18" s="164"/>
      <c r="U18" s="165"/>
      <c r="V18" s="202"/>
      <c r="W18" s="164"/>
      <c r="X18" s="165"/>
      <c r="Y18" s="202"/>
      <c r="Z18" s="238"/>
      <c r="AA18" s="239"/>
      <c r="AB18" s="240"/>
      <c r="AC18" s="238"/>
      <c r="AD18" s="239"/>
      <c r="AE18" s="240"/>
      <c r="AF18" s="286">
        <f t="shared" si="2"/>
        <v>30</v>
      </c>
      <c r="AG18" s="282">
        <f t="shared" si="3"/>
        <v>2</v>
      </c>
    </row>
    <row r="19" spans="1:33" s="250" customFormat="1" x14ac:dyDescent="0.2">
      <c r="A19" s="67" t="s">
        <v>43</v>
      </c>
      <c r="B19" s="78">
        <v>1</v>
      </c>
      <c r="C19" s="79" t="s">
        <v>15</v>
      </c>
      <c r="D19" s="202">
        <v>1</v>
      </c>
      <c r="E19" s="78">
        <v>1</v>
      </c>
      <c r="F19" s="79" t="s">
        <v>15</v>
      </c>
      <c r="G19" s="202">
        <v>1</v>
      </c>
      <c r="H19" s="78">
        <v>1</v>
      </c>
      <c r="I19" s="79" t="s">
        <v>15</v>
      </c>
      <c r="J19" s="202">
        <v>1</v>
      </c>
      <c r="K19" s="78">
        <v>1</v>
      </c>
      <c r="L19" s="79" t="s">
        <v>15</v>
      </c>
      <c r="M19" s="202">
        <v>1</v>
      </c>
      <c r="N19" s="78">
        <v>1</v>
      </c>
      <c r="O19" s="79" t="s">
        <v>15</v>
      </c>
      <c r="P19" s="202">
        <v>1</v>
      </c>
      <c r="Q19" s="78">
        <v>1</v>
      </c>
      <c r="R19" s="79" t="s">
        <v>15</v>
      </c>
      <c r="S19" s="202">
        <v>1</v>
      </c>
      <c r="T19" s="78">
        <v>1</v>
      </c>
      <c r="U19" s="79" t="s">
        <v>15</v>
      </c>
      <c r="V19" s="202">
        <v>1</v>
      </c>
      <c r="W19" s="78">
        <v>1</v>
      </c>
      <c r="X19" s="79" t="s">
        <v>15</v>
      </c>
      <c r="Y19" s="202">
        <v>1</v>
      </c>
      <c r="Z19" s="238"/>
      <c r="AA19" s="239"/>
      <c r="AB19" s="240"/>
      <c r="AC19" s="238"/>
      <c r="AD19" s="239"/>
      <c r="AE19" s="240"/>
      <c r="AF19" s="286">
        <f t="shared" si="2"/>
        <v>120</v>
      </c>
      <c r="AG19" s="282">
        <f t="shared" si="3"/>
        <v>8</v>
      </c>
    </row>
    <row r="20" spans="1:33" s="250" customFormat="1" x14ac:dyDescent="0.2">
      <c r="A20" s="67" t="s">
        <v>46</v>
      </c>
      <c r="B20" s="164"/>
      <c r="C20" s="165"/>
      <c r="D20" s="202"/>
      <c r="E20" s="164"/>
      <c r="F20" s="165"/>
      <c r="G20" s="202"/>
      <c r="H20" s="70">
        <v>4</v>
      </c>
      <c r="I20" s="69" t="s">
        <v>15</v>
      </c>
      <c r="J20" s="202">
        <v>2</v>
      </c>
      <c r="K20" s="70">
        <v>4</v>
      </c>
      <c r="L20" s="69" t="s">
        <v>15</v>
      </c>
      <c r="M20" s="202">
        <v>2</v>
      </c>
      <c r="N20" s="70">
        <v>4</v>
      </c>
      <c r="O20" s="69" t="s">
        <v>15</v>
      </c>
      <c r="P20" s="202">
        <v>2</v>
      </c>
      <c r="Q20" s="70">
        <v>4</v>
      </c>
      <c r="R20" s="69" t="s">
        <v>15</v>
      </c>
      <c r="S20" s="202">
        <v>2</v>
      </c>
      <c r="T20" s="164"/>
      <c r="U20" s="165"/>
      <c r="V20" s="202"/>
      <c r="W20" s="164"/>
      <c r="X20" s="165"/>
      <c r="Y20" s="202"/>
      <c r="Z20" s="238"/>
      <c r="AA20" s="239"/>
      <c r="AB20" s="240"/>
      <c r="AC20" s="238"/>
      <c r="AD20" s="239"/>
      <c r="AE20" s="240"/>
      <c r="AF20" s="286">
        <f t="shared" si="2"/>
        <v>240</v>
      </c>
      <c r="AG20" s="282">
        <f t="shared" si="3"/>
        <v>8</v>
      </c>
    </row>
    <row r="21" spans="1:33" s="250" customFormat="1" x14ac:dyDescent="0.2">
      <c r="A21" s="67" t="s">
        <v>19</v>
      </c>
      <c r="B21" s="70">
        <v>1</v>
      </c>
      <c r="C21" s="69" t="s">
        <v>15</v>
      </c>
      <c r="D21" s="202">
        <v>3</v>
      </c>
      <c r="E21" s="70">
        <v>1</v>
      </c>
      <c r="F21" s="69" t="s">
        <v>15</v>
      </c>
      <c r="G21" s="202">
        <v>3</v>
      </c>
      <c r="H21" s="70">
        <v>1</v>
      </c>
      <c r="I21" s="69" t="s">
        <v>15</v>
      </c>
      <c r="J21" s="202">
        <v>3</v>
      </c>
      <c r="K21" s="70">
        <v>1</v>
      </c>
      <c r="L21" s="69" t="s">
        <v>15</v>
      </c>
      <c r="M21" s="202">
        <v>3</v>
      </c>
      <c r="N21" s="70">
        <v>1</v>
      </c>
      <c r="O21" s="69" t="s">
        <v>15</v>
      </c>
      <c r="P21" s="202">
        <v>3</v>
      </c>
      <c r="Q21" s="70">
        <v>1</v>
      </c>
      <c r="R21" s="69" t="s">
        <v>15</v>
      </c>
      <c r="S21" s="202">
        <v>3</v>
      </c>
      <c r="T21" s="164">
        <v>1</v>
      </c>
      <c r="U21" s="165" t="s">
        <v>21</v>
      </c>
      <c r="V21" s="202">
        <v>3</v>
      </c>
      <c r="W21" s="164">
        <v>1</v>
      </c>
      <c r="X21" s="165" t="s">
        <v>21</v>
      </c>
      <c r="Y21" s="202">
        <v>3</v>
      </c>
      <c r="Z21" s="238"/>
      <c r="AA21" s="239"/>
      <c r="AB21" s="240"/>
      <c r="AC21" s="238"/>
      <c r="AD21" s="239"/>
      <c r="AE21" s="240"/>
      <c r="AF21" s="286">
        <f t="shared" si="2"/>
        <v>120</v>
      </c>
      <c r="AG21" s="282">
        <f t="shared" si="3"/>
        <v>24</v>
      </c>
    </row>
    <row r="22" spans="1:33" s="250" customFormat="1" x14ac:dyDescent="0.2">
      <c r="A22" s="67" t="s">
        <v>129</v>
      </c>
      <c r="B22" s="70">
        <v>2</v>
      </c>
      <c r="C22" s="69" t="s">
        <v>15</v>
      </c>
      <c r="D22" s="202">
        <v>2</v>
      </c>
      <c r="E22" s="70">
        <v>2</v>
      </c>
      <c r="F22" s="69" t="s">
        <v>15</v>
      </c>
      <c r="G22" s="202">
        <v>2</v>
      </c>
      <c r="H22" s="70">
        <v>2</v>
      </c>
      <c r="I22" s="69" t="s">
        <v>15</v>
      </c>
      <c r="J22" s="202">
        <v>2</v>
      </c>
      <c r="K22" s="70">
        <v>2</v>
      </c>
      <c r="L22" s="69" t="s">
        <v>15</v>
      </c>
      <c r="M22" s="202">
        <v>2</v>
      </c>
      <c r="N22" s="70">
        <v>2</v>
      </c>
      <c r="O22" s="69" t="s">
        <v>15</v>
      </c>
      <c r="P22" s="202">
        <v>2</v>
      </c>
      <c r="Q22" s="70">
        <v>2</v>
      </c>
      <c r="R22" s="69" t="s">
        <v>15</v>
      </c>
      <c r="S22" s="202">
        <v>2</v>
      </c>
      <c r="T22" s="164">
        <v>2</v>
      </c>
      <c r="U22" s="165" t="s">
        <v>21</v>
      </c>
      <c r="V22" s="202">
        <v>2</v>
      </c>
      <c r="W22" s="164"/>
      <c r="X22" s="165"/>
      <c r="Y22" s="202"/>
      <c r="Z22" s="238"/>
      <c r="AA22" s="239"/>
      <c r="AB22" s="240"/>
      <c r="AC22" s="238"/>
      <c r="AD22" s="239"/>
      <c r="AE22" s="240"/>
      <c r="AF22" s="286">
        <f t="shared" si="2"/>
        <v>210</v>
      </c>
      <c r="AG22" s="282">
        <f t="shared" si="3"/>
        <v>14</v>
      </c>
    </row>
    <row r="23" spans="1:33" s="250" customFormat="1" x14ac:dyDescent="0.2">
      <c r="A23" s="67" t="s">
        <v>131</v>
      </c>
      <c r="B23" s="70">
        <v>2</v>
      </c>
      <c r="C23" s="69" t="s">
        <v>15</v>
      </c>
      <c r="D23" s="202">
        <v>1</v>
      </c>
      <c r="E23" s="70">
        <v>2</v>
      </c>
      <c r="F23" s="69" t="s">
        <v>15</v>
      </c>
      <c r="G23" s="202">
        <v>1</v>
      </c>
      <c r="H23" s="70">
        <v>2</v>
      </c>
      <c r="I23" s="69" t="s">
        <v>15</v>
      </c>
      <c r="J23" s="202">
        <v>1</v>
      </c>
      <c r="K23" s="70">
        <v>2</v>
      </c>
      <c r="L23" s="69" t="s">
        <v>15</v>
      </c>
      <c r="M23" s="202">
        <v>1</v>
      </c>
      <c r="N23" s="70">
        <v>2</v>
      </c>
      <c r="O23" s="69" t="s">
        <v>15</v>
      </c>
      <c r="P23" s="202">
        <v>1</v>
      </c>
      <c r="Q23" s="70">
        <v>2</v>
      </c>
      <c r="R23" s="69" t="s">
        <v>15</v>
      </c>
      <c r="S23" s="202">
        <v>1</v>
      </c>
      <c r="T23" s="164">
        <v>2</v>
      </c>
      <c r="U23" s="165" t="s">
        <v>128</v>
      </c>
      <c r="V23" s="202">
        <v>1</v>
      </c>
      <c r="W23" s="164"/>
      <c r="X23" s="165"/>
      <c r="Y23" s="202"/>
      <c r="Z23" s="238"/>
      <c r="AA23" s="239"/>
      <c r="AB23" s="240"/>
      <c r="AC23" s="238"/>
      <c r="AD23" s="239"/>
      <c r="AE23" s="240"/>
      <c r="AF23" s="286">
        <f t="shared" si="2"/>
        <v>210</v>
      </c>
      <c r="AG23" s="282">
        <f t="shared" si="3"/>
        <v>7</v>
      </c>
    </row>
    <row r="24" spans="1:33" s="250" customFormat="1" x14ac:dyDescent="0.2">
      <c r="A24" s="67" t="s">
        <v>48</v>
      </c>
      <c r="B24" s="211">
        <v>1</v>
      </c>
      <c r="C24" s="212" t="s">
        <v>15</v>
      </c>
      <c r="D24" s="202">
        <v>1</v>
      </c>
      <c r="E24" s="211">
        <v>1</v>
      </c>
      <c r="F24" s="212" t="s">
        <v>45</v>
      </c>
      <c r="G24" s="202">
        <v>1</v>
      </c>
      <c r="H24" s="211"/>
      <c r="I24" s="212"/>
      <c r="J24" s="202"/>
      <c r="K24" s="211"/>
      <c r="L24" s="212"/>
      <c r="M24" s="202"/>
      <c r="N24" s="211"/>
      <c r="O24" s="212"/>
      <c r="P24" s="202"/>
      <c r="Q24" s="211"/>
      <c r="R24" s="212"/>
      <c r="S24" s="202"/>
      <c r="T24" s="206"/>
      <c r="U24" s="213"/>
      <c r="V24" s="214"/>
      <c r="W24" s="206"/>
      <c r="X24" s="207"/>
      <c r="Y24" s="202"/>
      <c r="Z24" s="238"/>
      <c r="AA24" s="239"/>
      <c r="AB24" s="240"/>
      <c r="AC24" s="238"/>
      <c r="AD24" s="239"/>
      <c r="AE24" s="240"/>
      <c r="AF24" s="286">
        <f t="shared" si="2"/>
        <v>30</v>
      </c>
      <c r="AG24" s="282">
        <f t="shared" si="3"/>
        <v>2</v>
      </c>
    </row>
    <row r="25" spans="1:33" x14ac:dyDescent="0.2">
      <c r="A25" s="67" t="s">
        <v>41</v>
      </c>
      <c r="B25" s="211"/>
      <c r="C25" s="212"/>
      <c r="D25" s="202"/>
      <c r="E25" s="211"/>
      <c r="F25" s="212"/>
      <c r="G25" s="202"/>
      <c r="H25" s="211"/>
      <c r="I25" s="212"/>
      <c r="J25" s="202"/>
      <c r="K25" s="211"/>
      <c r="L25" s="212"/>
      <c r="M25" s="202"/>
      <c r="N25" s="211">
        <v>4</v>
      </c>
      <c r="O25" s="212" t="s">
        <v>21</v>
      </c>
      <c r="P25" s="202">
        <v>2</v>
      </c>
      <c r="Q25" s="211">
        <v>4</v>
      </c>
      <c r="R25" s="212" t="s">
        <v>15</v>
      </c>
      <c r="S25" s="202">
        <v>2</v>
      </c>
      <c r="T25" s="206"/>
      <c r="U25" s="213"/>
      <c r="V25" s="214"/>
      <c r="W25" s="206"/>
      <c r="X25" s="207"/>
      <c r="Y25" s="202"/>
      <c r="Z25" s="238"/>
      <c r="AA25" s="239"/>
      <c r="AB25" s="240"/>
      <c r="AC25" s="238"/>
      <c r="AD25" s="239"/>
      <c r="AE25" s="240"/>
      <c r="AF25" s="286">
        <f t="shared" si="2"/>
        <v>120</v>
      </c>
      <c r="AG25" s="282">
        <f t="shared" si="3"/>
        <v>4</v>
      </c>
    </row>
    <row r="26" spans="1:33" ht="15" customHeight="1" x14ac:dyDescent="0.2">
      <c r="A26" s="67" t="s">
        <v>36</v>
      </c>
      <c r="B26" s="211">
        <v>1</v>
      </c>
      <c r="C26" s="212" t="s">
        <v>22</v>
      </c>
      <c r="D26" s="202"/>
      <c r="E26" s="211">
        <v>1</v>
      </c>
      <c r="F26" s="212" t="s">
        <v>22</v>
      </c>
      <c r="G26" s="202"/>
      <c r="H26" s="211">
        <v>1</v>
      </c>
      <c r="I26" s="212" t="s">
        <v>22</v>
      </c>
      <c r="J26" s="202"/>
      <c r="K26" s="211">
        <v>1</v>
      </c>
      <c r="L26" s="212" t="s">
        <v>22</v>
      </c>
      <c r="M26" s="202"/>
      <c r="N26" s="211">
        <v>1</v>
      </c>
      <c r="O26" s="212" t="s">
        <v>22</v>
      </c>
      <c r="P26" s="202"/>
      <c r="Q26" s="211">
        <v>1</v>
      </c>
      <c r="R26" s="212" t="s">
        <v>22</v>
      </c>
      <c r="S26" s="202"/>
      <c r="T26" s="215"/>
      <c r="U26" s="216"/>
      <c r="V26" s="217"/>
      <c r="W26" s="218"/>
      <c r="X26" s="216"/>
      <c r="Y26" s="219"/>
      <c r="Z26" s="241"/>
      <c r="AA26" s="242"/>
      <c r="AB26" s="243"/>
      <c r="AC26" s="241"/>
      <c r="AD26" s="242"/>
      <c r="AE26" s="243"/>
      <c r="AF26" s="287">
        <f t="shared" si="2"/>
        <v>90</v>
      </c>
      <c r="AG26" s="285">
        <v>0</v>
      </c>
    </row>
    <row r="27" spans="1:33" s="250" customFormat="1" x14ac:dyDescent="0.2">
      <c r="A27" s="176" t="s">
        <v>20</v>
      </c>
      <c r="B27" s="177"/>
      <c r="C27" s="169"/>
      <c r="D27" s="195"/>
      <c r="E27" s="178"/>
      <c r="F27" s="169"/>
      <c r="G27" s="195"/>
      <c r="H27" s="178"/>
      <c r="I27" s="169"/>
      <c r="J27" s="195"/>
      <c r="K27" s="178"/>
      <c r="L27" s="169"/>
      <c r="M27" s="195"/>
      <c r="N27" s="178"/>
      <c r="O27" s="169"/>
      <c r="P27" s="195">
        <v>4</v>
      </c>
      <c r="Q27" s="178"/>
      <c r="R27" s="169"/>
      <c r="S27" s="195">
        <v>3</v>
      </c>
      <c r="T27" s="206"/>
      <c r="U27" s="222"/>
      <c r="V27" s="195">
        <v>4</v>
      </c>
      <c r="W27" s="223"/>
      <c r="X27" s="222"/>
      <c r="Y27" s="195">
        <v>2</v>
      </c>
      <c r="Z27" s="238"/>
      <c r="AA27" s="239"/>
      <c r="AB27" s="240"/>
      <c r="AC27" s="238"/>
      <c r="AD27" s="239"/>
      <c r="AE27" s="240"/>
      <c r="AF27" s="286">
        <f t="shared" si="2"/>
        <v>0</v>
      </c>
      <c r="AG27" s="282">
        <f t="shared" si="3"/>
        <v>13</v>
      </c>
    </row>
    <row r="28" spans="1:33" s="250" customFormat="1" ht="13.5" thickBot="1" x14ac:dyDescent="0.25">
      <c r="A28" s="67" t="s">
        <v>120</v>
      </c>
      <c r="B28" s="164"/>
      <c r="C28" s="165"/>
      <c r="D28" s="202"/>
      <c r="E28" s="164"/>
      <c r="F28" s="165"/>
      <c r="G28" s="202"/>
      <c r="H28" s="164"/>
      <c r="I28" s="165"/>
      <c r="J28" s="202"/>
      <c r="K28" s="164"/>
      <c r="L28" s="165"/>
      <c r="M28" s="202"/>
      <c r="N28" s="164"/>
      <c r="O28" s="165"/>
      <c r="P28" s="202"/>
      <c r="Q28" s="164"/>
      <c r="R28" s="165"/>
      <c r="S28" s="202"/>
      <c r="T28" s="206">
        <v>0</v>
      </c>
      <c r="U28" s="207" t="s">
        <v>21</v>
      </c>
      <c r="V28" s="202">
        <v>4</v>
      </c>
      <c r="W28" s="206">
        <v>0</v>
      </c>
      <c r="X28" s="207" t="s">
        <v>21</v>
      </c>
      <c r="Y28" s="202">
        <v>4</v>
      </c>
      <c r="Z28" s="238"/>
      <c r="AA28" s="239"/>
      <c r="AB28" s="240"/>
      <c r="AC28" s="238"/>
      <c r="AD28" s="239"/>
      <c r="AE28" s="240"/>
      <c r="AF28" s="288">
        <f t="shared" si="2"/>
        <v>0</v>
      </c>
      <c r="AG28" s="282">
        <f t="shared" si="3"/>
        <v>8</v>
      </c>
    </row>
    <row r="29" spans="1:33" s="250" customFormat="1" ht="13.5" thickBot="1" x14ac:dyDescent="0.25">
      <c r="A29" s="444" t="s">
        <v>169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6"/>
    </row>
    <row r="30" spans="1:33" s="250" customFormat="1" x14ac:dyDescent="0.2">
      <c r="A30" s="98" t="s">
        <v>115</v>
      </c>
      <c r="B30" s="70"/>
      <c r="C30" s="69"/>
      <c r="D30" s="134"/>
      <c r="E30" s="70"/>
      <c r="F30" s="69"/>
      <c r="G30" s="134"/>
      <c r="H30" s="70">
        <v>2</v>
      </c>
      <c r="I30" s="69" t="s">
        <v>45</v>
      </c>
      <c r="J30" s="134">
        <v>3</v>
      </c>
      <c r="K30" s="70">
        <v>2</v>
      </c>
      <c r="L30" s="69" t="s">
        <v>45</v>
      </c>
      <c r="M30" s="134">
        <v>3</v>
      </c>
      <c r="N30" s="70">
        <v>2</v>
      </c>
      <c r="O30" s="69" t="s">
        <v>45</v>
      </c>
      <c r="P30" s="134">
        <v>3</v>
      </c>
      <c r="Q30" s="70">
        <v>2</v>
      </c>
      <c r="R30" s="69" t="s">
        <v>45</v>
      </c>
      <c r="S30" s="134">
        <v>3</v>
      </c>
      <c r="T30" s="99"/>
      <c r="U30" s="69"/>
      <c r="V30" s="244"/>
      <c r="W30" s="99"/>
      <c r="X30" s="69"/>
      <c r="Y30" s="244"/>
      <c r="Z30" s="127"/>
      <c r="AA30" s="128"/>
      <c r="AB30" s="133"/>
      <c r="AC30" s="127"/>
      <c r="AD30" s="128"/>
      <c r="AE30" s="133"/>
      <c r="AF30" s="88">
        <f t="shared" si="2"/>
        <v>120</v>
      </c>
      <c r="AG30" s="247">
        <f t="shared" si="3"/>
        <v>12</v>
      </c>
    </row>
    <row r="31" spans="1:33" s="250" customFormat="1" x14ac:dyDescent="0.2">
      <c r="A31" s="98" t="s">
        <v>117</v>
      </c>
      <c r="B31" s="70"/>
      <c r="C31" s="69"/>
      <c r="D31" s="134"/>
      <c r="E31" s="70"/>
      <c r="F31" s="69"/>
      <c r="G31" s="134"/>
      <c r="H31" s="70"/>
      <c r="I31" s="69"/>
      <c r="J31" s="134"/>
      <c r="K31" s="70">
        <v>2</v>
      </c>
      <c r="L31" s="69" t="s">
        <v>21</v>
      </c>
      <c r="M31" s="224">
        <v>2</v>
      </c>
      <c r="N31" s="70">
        <v>2</v>
      </c>
      <c r="O31" s="69" t="s">
        <v>21</v>
      </c>
      <c r="P31" s="224">
        <v>2</v>
      </c>
      <c r="Q31" s="70"/>
      <c r="R31" s="69"/>
      <c r="S31" s="134"/>
      <c r="T31" s="70"/>
      <c r="U31" s="69"/>
      <c r="V31" s="134"/>
      <c r="W31" s="70"/>
      <c r="X31" s="69"/>
      <c r="Y31" s="134"/>
      <c r="Z31" s="127"/>
      <c r="AA31" s="128"/>
      <c r="AB31" s="133"/>
      <c r="AC31" s="127"/>
      <c r="AD31" s="128"/>
      <c r="AE31" s="133"/>
      <c r="AF31" s="88">
        <f t="shared" si="2"/>
        <v>60</v>
      </c>
      <c r="AG31" s="247">
        <f t="shared" si="3"/>
        <v>4</v>
      </c>
    </row>
    <row r="32" spans="1:33" s="250" customFormat="1" x14ac:dyDescent="0.2">
      <c r="A32" s="98" t="s">
        <v>118</v>
      </c>
      <c r="B32" s="70"/>
      <c r="C32" s="69"/>
      <c r="D32" s="134"/>
      <c r="E32" s="70"/>
      <c r="F32" s="69"/>
      <c r="G32" s="134"/>
      <c r="H32" s="70"/>
      <c r="I32" s="69"/>
      <c r="J32" s="134"/>
      <c r="K32" s="70"/>
      <c r="L32" s="69"/>
      <c r="M32" s="224"/>
      <c r="N32" s="70"/>
      <c r="O32" s="69"/>
      <c r="P32" s="134"/>
      <c r="Q32" s="99">
        <v>2</v>
      </c>
      <c r="R32" s="69" t="s">
        <v>21</v>
      </c>
      <c r="S32" s="244">
        <v>2</v>
      </c>
      <c r="T32" s="99">
        <v>2</v>
      </c>
      <c r="U32" s="69" t="s">
        <v>21</v>
      </c>
      <c r="V32" s="244">
        <v>2</v>
      </c>
      <c r="W32" s="99">
        <v>2</v>
      </c>
      <c r="X32" s="69" t="s">
        <v>21</v>
      </c>
      <c r="Y32" s="244">
        <v>2</v>
      </c>
      <c r="Z32" s="127"/>
      <c r="AA32" s="128"/>
      <c r="AB32" s="133"/>
      <c r="AC32" s="127"/>
      <c r="AD32" s="128"/>
      <c r="AE32" s="133"/>
      <c r="AF32" s="88">
        <f>15*(B32+E32+H32+K32+N32+Q32+T32+W32+Z32+AC32)</f>
        <v>90</v>
      </c>
      <c r="AG32" s="247">
        <f>D32+G32+J32+M32+P32+S32+V32+Y32+AB32+AE32</f>
        <v>6</v>
      </c>
    </row>
    <row r="33" spans="1:33" s="250" customFormat="1" x14ac:dyDescent="0.2">
      <c r="A33" s="98" t="s">
        <v>119</v>
      </c>
      <c r="B33" s="70"/>
      <c r="C33" s="69"/>
      <c r="D33" s="134"/>
      <c r="E33" s="70"/>
      <c r="F33" s="69"/>
      <c r="G33" s="134"/>
      <c r="H33" s="70"/>
      <c r="I33" s="69"/>
      <c r="J33" s="134"/>
      <c r="K33" s="70"/>
      <c r="L33" s="69"/>
      <c r="M33" s="224"/>
      <c r="N33" s="70"/>
      <c r="O33" s="69"/>
      <c r="P33" s="134"/>
      <c r="Q33" s="99"/>
      <c r="R33" s="69"/>
      <c r="S33" s="244"/>
      <c r="T33" s="99">
        <v>1</v>
      </c>
      <c r="U33" s="69" t="s">
        <v>21</v>
      </c>
      <c r="V33" s="244">
        <v>1</v>
      </c>
      <c r="W33" s="99"/>
      <c r="X33" s="69"/>
      <c r="Y33" s="244"/>
      <c r="Z33" s="127"/>
      <c r="AA33" s="128"/>
      <c r="AB33" s="133"/>
      <c r="AC33" s="127"/>
      <c r="AD33" s="128"/>
      <c r="AE33" s="133"/>
      <c r="AF33" s="88">
        <f>15*(B33+E33+H33+K33+N33+Q33+T33+W33+Z33+AC33)</f>
        <v>15</v>
      </c>
      <c r="AG33" s="247">
        <f>D33+G33+J33+M33+P33+S33+V33+Y33+AB33+AE33</f>
        <v>1</v>
      </c>
    </row>
    <row r="34" spans="1:33" s="250" customFormat="1" x14ac:dyDescent="0.2">
      <c r="A34" s="98" t="s">
        <v>100</v>
      </c>
      <c r="B34" s="70">
        <v>2</v>
      </c>
      <c r="C34" s="69" t="s">
        <v>22</v>
      </c>
      <c r="D34" s="134">
        <v>0</v>
      </c>
      <c r="E34" s="70"/>
      <c r="F34" s="69"/>
      <c r="G34" s="134"/>
      <c r="H34" s="70"/>
      <c r="I34" s="69"/>
      <c r="J34" s="134"/>
      <c r="K34" s="70"/>
      <c r="L34" s="69"/>
      <c r="M34" s="224"/>
      <c r="N34" s="70"/>
      <c r="O34" s="69"/>
      <c r="P34" s="134"/>
      <c r="Q34" s="70"/>
      <c r="R34" s="69"/>
      <c r="S34" s="134"/>
      <c r="T34" s="245"/>
      <c r="U34" s="246"/>
      <c r="V34" s="134"/>
      <c r="W34" s="245">
        <v>2</v>
      </c>
      <c r="X34" s="246" t="s">
        <v>22</v>
      </c>
      <c r="Y34" s="134">
        <v>0</v>
      </c>
      <c r="Z34" s="227"/>
      <c r="AA34" s="228"/>
      <c r="AB34" s="133"/>
      <c r="AC34" s="227"/>
      <c r="AD34" s="228"/>
      <c r="AE34" s="133"/>
      <c r="AF34" s="65">
        <f>15*(B34+E34+H34+K34+N34+Q34+T34+W34+Z34+AC34)</f>
        <v>60</v>
      </c>
      <c r="AG34" s="248">
        <f>D34+G34+J34+M34+P34+S34+V34+Y34+AB34+AE34</f>
        <v>0</v>
      </c>
    </row>
    <row r="35" spans="1:33" s="250" customFormat="1" x14ac:dyDescent="0.2">
      <c r="A35" s="98" t="s">
        <v>98</v>
      </c>
      <c r="B35" s="70">
        <v>2</v>
      </c>
      <c r="C35" s="69" t="s">
        <v>45</v>
      </c>
      <c r="D35" s="134">
        <v>2</v>
      </c>
      <c r="E35" s="70"/>
      <c r="F35" s="69"/>
      <c r="G35" s="134"/>
      <c r="H35" s="70"/>
      <c r="I35" s="69"/>
      <c r="J35" s="134"/>
      <c r="K35" s="70"/>
      <c r="L35" s="69"/>
      <c r="M35" s="224"/>
      <c r="N35" s="70"/>
      <c r="O35" s="69"/>
      <c r="P35" s="134"/>
      <c r="Q35" s="70"/>
      <c r="R35" s="69"/>
      <c r="S35" s="134"/>
      <c r="T35" s="70"/>
      <c r="U35" s="69"/>
      <c r="V35" s="134"/>
      <c r="W35" s="70"/>
      <c r="X35" s="69"/>
      <c r="Y35" s="134"/>
      <c r="Z35" s="127"/>
      <c r="AA35" s="128"/>
      <c r="AB35" s="133"/>
      <c r="AC35" s="127"/>
      <c r="AD35" s="128"/>
      <c r="AE35" s="133"/>
      <c r="AF35" s="88">
        <f>15*(B35+E35+H35+K35+N35+Q35+T35+W35+Z35+AC35)</f>
        <v>30</v>
      </c>
      <c r="AG35" s="247">
        <f>D35+G35+J35+M35+P35+S35+V35+Y35+AB35+AE35</f>
        <v>2</v>
      </c>
    </row>
    <row r="36" spans="1:33" s="250" customFormat="1" x14ac:dyDescent="0.2">
      <c r="A36" s="98" t="s">
        <v>99</v>
      </c>
      <c r="B36" s="70"/>
      <c r="C36" s="69"/>
      <c r="D36" s="134"/>
      <c r="E36" s="70">
        <v>2</v>
      </c>
      <c r="F36" s="69" t="s">
        <v>45</v>
      </c>
      <c r="G36" s="134">
        <v>2</v>
      </c>
      <c r="H36" s="70"/>
      <c r="I36" s="69"/>
      <c r="J36" s="134"/>
      <c r="K36" s="70"/>
      <c r="L36" s="69"/>
      <c r="M36" s="224"/>
      <c r="N36" s="70"/>
      <c r="O36" s="69"/>
      <c r="P36" s="134"/>
      <c r="Q36" s="70"/>
      <c r="R36" s="69"/>
      <c r="S36" s="134"/>
      <c r="T36" s="70"/>
      <c r="U36" s="69"/>
      <c r="V36" s="134"/>
      <c r="W36" s="70"/>
      <c r="X36" s="69"/>
      <c r="Y36" s="134"/>
      <c r="Z36" s="127"/>
      <c r="AA36" s="128"/>
      <c r="AB36" s="133"/>
      <c r="AC36" s="127"/>
      <c r="AD36" s="128"/>
      <c r="AE36" s="133"/>
      <c r="AF36" s="88">
        <f>15*(B36+E36+H36+K36+N36+Q36+T36+W36+Z36+AC36)</f>
        <v>30</v>
      </c>
      <c r="AG36" s="247">
        <f>D36+G36+J36+M36+P36+S36+V36+Y36+AB36+AE36</f>
        <v>2</v>
      </c>
    </row>
    <row r="37" spans="1:33" s="250" customFormat="1" x14ac:dyDescent="0.2">
      <c r="A37" s="100" t="s">
        <v>101</v>
      </c>
      <c r="B37" s="70"/>
      <c r="C37" s="69"/>
      <c r="D37" s="134"/>
      <c r="E37" s="70"/>
      <c r="F37" s="69"/>
      <c r="G37" s="134"/>
      <c r="H37" s="70">
        <v>2</v>
      </c>
      <c r="I37" s="69" t="s">
        <v>15</v>
      </c>
      <c r="J37" s="134">
        <v>2</v>
      </c>
      <c r="K37" s="70"/>
      <c r="L37" s="69"/>
      <c r="M37" s="224"/>
      <c r="N37" s="70"/>
      <c r="O37" s="69"/>
      <c r="P37" s="134"/>
      <c r="Q37" s="70"/>
      <c r="R37" s="69"/>
      <c r="S37" s="134"/>
      <c r="T37" s="70"/>
      <c r="U37" s="69"/>
      <c r="V37" s="134"/>
      <c r="W37" s="70"/>
      <c r="X37" s="69"/>
      <c r="Y37" s="134"/>
      <c r="Z37" s="127"/>
      <c r="AA37" s="128"/>
      <c r="AB37" s="133"/>
      <c r="AC37" s="127"/>
      <c r="AD37" s="128"/>
      <c r="AE37" s="133"/>
      <c r="AF37" s="88">
        <f t="shared" ref="AF37:AF56" si="4">15*(B37+E37+H37+K37+N37+Q37+T37+W37+Z37+AC37)</f>
        <v>30</v>
      </c>
      <c r="AG37" s="247">
        <f t="shared" ref="AG37:AG56" si="5">D37+G37+J37+M37+P37+S37+V37+Y37+AB37+AE37</f>
        <v>2</v>
      </c>
    </row>
    <row r="38" spans="1:33" s="250" customFormat="1" x14ac:dyDescent="0.2">
      <c r="A38" s="98" t="s">
        <v>102</v>
      </c>
      <c r="B38" s="70"/>
      <c r="C38" s="69"/>
      <c r="D38" s="134"/>
      <c r="E38" s="70"/>
      <c r="F38" s="69"/>
      <c r="G38" s="134"/>
      <c r="H38" s="70">
        <v>2</v>
      </c>
      <c r="I38" s="69" t="s">
        <v>15</v>
      </c>
      <c r="J38" s="134">
        <v>3</v>
      </c>
      <c r="K38" s="70"/>
      <c r="L38" s="69"/>
      <c r="M38" s="224"/>
      <c r="N38" s="70"/>
      <c r="O38" s="69"/>
      <c r="P38" s="134"/>
      <c r="Q38" s="70"/>
      <c r="R38" s="69"/>
      <c r="S38" s="134"/>
      <c r="T38" s="70"/>
      <c r="U38" s="69"/>
      <c r="V38" s="134"/>
      <c r="W38" s="70"/>
      <c r="X38" s="69"/>
      <c r="Y38" s="134"/>
      <c r="Z38" s="127"/>
      <c r="AA38" s="128"/>
      <c r="AB38" s="133"/>
      <c r="AC38" s="127"/>
      <c r="AD38" s="128"/>
      <c r="AE38" s="133"/>
      <c r="AF38" s="88">
        <f t="shared" si="4"/>
        <v>30</v>
      </c>
      <c r="AG38" s="247">
        <f t="shared" si="5"/>
        <v>3</v>
      </c>
    </row>
    <row r="39" spans="1:33" s="250" customFormat="1" x14ac:dyDescent="0.2">
      <c r="A39" s="98" t="s">
        <v>103</v>
      </c>
      <c r="B39" s="70"/>
      <c r="C39" s="69"/>
      <c r="D39" s="134"/>
      <c r="E39" s="70"/>
      <c r="F39" s="69"/>
      <c r="G39" s="134"/>
      <c r="H39" s="70"/>
      <c r="I39" s="69"/>
      <c r="J39" s="134"/>
      <c r="K39" s="70">
        <v>2</v>
      </c>
      <c r="L39" s="69" t="s">
        <v>15</v>
      </c>
      <c r="M39" s="224">
        <v>3</v>
      </c>
      <c r="N39" s="70"/>
      <c r="O39" s="69"/>
      <c r="P39" s="134"/>
      <c r="Q39" s="70"/>
      <c r="R39" s="69"/>
      <c r="S39" s="134"/>
      <c r="T39" s="70"/>
      <c r="U39" s="69"/>
      <c r="V39" s="134"/>
      <c r="W39" s="70"/>
      <c r="X39" s="69"/>
      <c r="Y39" s="134"/>
      <c r="Z39" s="127"/>
      <c r="AA39" s="128"/>
      <c r="AB39" s="133"/>
      <c r="AC39" s="127"/>
      <c r="AD39" s="128"/>
      <c r="AE39" s="133"/>
      <c r="AF39" s="88">
        <f t="shared" si="4"/>
        <v>30</v>
      </c>
      <c r="AG39" s="247">
        <f t="shared" si="5"/>
        <v>3</v>
      </c>
    </row>
    <row r="40" spans="1:33" s="250" customFormat="1" x14ac:dyDescent="0.2">
      <c r="A40" s="98" t="s">
        <v>104</v>
      </c>
      <c r="B40" s="70"/>
      <c r="C40" s="69"/>
      <c r="D40" s="134"/>
      <c r="E40" s="70"/>
      <c r="F40" s="69"/>
      <c r="G40" s="134"/>
      <c r="H40" s="70"/>
      <c r="I40" s="69"/>
      <c r="J40" s="134"/>
      <c r="K40" s="70"/>
      <c r="L40" s="69"/>
      <c r="M40" s="224"/>
      <c r="N40" s="70">
        <v>2</v>
      </c>
      <c r="O40" s="69" t="s">
        <v>45</v>
      </c>
      <c r="P40" s="134">
        <v>2</v>
      </c>
      <c r="Q40" s="70"/>
      <c r="R40" s="69"/>
      <c r="S40" s="134"/>
      <c r="T40" s="70"/>
      <c r="U40" s="69"/>
      <c r="V40" s="134"/>
      <c r="W40" s="70"/>
      <c r="X40" s="69"/>
      <c r="Y40" s="134"/>
      <c r="Z40" s="127"/>
      <c r="AA40" s="128"/>
      <c r="AB40" s="133"/>
      <c r="AC40" s="127"/>
      <c r="AD40" s="128"/>
      <c r="AE40" s="133"/>
      <c r="AF40" s="88">
        <f t="shared" si="4"/>
        <v>30</v>
      </c>
      <c r="AG40" s="247">
        <f t="shared" si="5"/>
        <v>2</v>
      </c>
    </row>
    <row r="41" spans="1:33" s="250" customFormat="1" x14ac:dyDescent="0.2">
      <c r="A41" s="98" t="s">
        <v>105</v>
      </c>
      <c r="B41" s="70"/>
      <c r="C41" s="69"/>
      <c r="D41" s="134"/>
      <c r="E41" s="70"/>
      <c r="F41" s="69"/>
      <c r="G41" s="134"/>
      <c r="H41" s="70"/>
      <c r="I41" s="69"/>
      <c r="J41" s="134"/>
      <c r="K41" s="70"/>
      <c r="L41" s="69"/>
      <c r="M41" s="224"/>
      <c r="N41" s="70"/>
      <c r="O41" s="69"/>
      <c r="P41" s="134"/>
      <c r="Q41" s="70">
        <v>3</v>
      </c>
      <c r="R41" s="69" t="s">
        <v>15</v>
      </c>
      <c r="S41" s="134">
        <v>2</v>
      </c>
      <c r="T41" s="70"/>
      <c r="U41" s="69"/>
      <c r="V41" s="134"/>
      <c r="W41" s="70"/>
      <c r="X41" s="69"/>
      <c r="Y41" s="134"/>
      <c r="Z41" s="127"/>
      <c r="AA41" s="128"/>
      <c r="AB41" s="133"/>
      <c r="AC41" s="127"/>
      <c r="AD41" s="128"/>
      <c r="AE41" s="133"/>
      <c r="AF41" s="88">
        <f t="shared" si="4"/>
        <v>45</v>
      </c>
      <c r="AG41" s="247">
        <f t="shared" si="5"/>
        <v>2</v>
      </c>
    </row>
    <row r="42" spans="1:33" s="250" customFormat="1" x14ac:dyDescent="0.2">
      <c r="A42" s="98" t="s">
        <v>106</v>
      </c>
      <c r="B42" s="70"/>
      <c r="C42" s="69"/>
      <c r="D42" s="134"/>
      <c r="E42" s="70"/>
      <c r="F42" s="69"/>
      <c r="G42" s="134"/>
      <c r="H42" s="70"/>
      <c r="I42" s="69"/>
      <c r="J42" s="134"/>
      <c r="K42" s="70"/>
      <c r="L42" s="69"/>
      <c r="M42" s="224"/>
      <c r="N42" s="70"/>
      <c r="O42" s="69"/>
      <c r="P42" s="134"/>
      <c r="Q42" s="70"/>
      <c r="R42" s="69"/>
      <c r="S42" s="134"/>
      <c r="T42" s="70">
        <v>2</v>
      </c>
      <c r="U42" s="69" t="s">
        <v>45</v>
      </c>
      <c r="V42" s="134">
        <v>2</v>
      </c>
      <c r="W42" s="70"/>
      <c r="X42" s="69"/>
      <c r="Y42" s="134"/>
      <c r="Z42" s="127"/>
      <c r="AA42" s="128"/>
      <c r="AB42" s="133"/>
      <c r="AC42" s="127"/>
      <c r="AD42" s="128"/>
      <c r="AE42" s="133"/>
      <c r="AF42" s="88">
        <f t="shared" si="4"/>
        <v>30</v>
      </c>
      <c r="AG42" s="247">
        <f t="shared" si="5"/>
        <v>2</v>
      </c>
    </row>
    <row r="43" spans="1:33" s="250" customFormat="1" x14ac:dyDescent="0.2">
      <c r="A43" s="98" t="s">
        <v>107</v>
      </c>
      <c r="B43" s="70"/>
      <c r="C43" s="69"/>
      <c r="D43" s="134"/>
      <c r="E43" s="70"/>
      <c r="F43" s="69"/>
      <c r="G43" s="134"/>
      <c r="H43" s="70"/>
      <c r="I43" s="69"/>
      <c r="J43" s="134"/>
      <c r="K43" s="70"/>
      <c r="L43" s="69"/>
      <c r="M43" s="224"/>
      <c r="N43" s="70"/>
      <c r="O43" s="69"/>
      <c r="P43" s="134"/>
      <c r="Q43" s="70"/>
      <c r="R43" s="69"/>
      <c r="S43" s="134"/>
      <c r="T43" s="70"/>
      <c r="U43" s="69"/>
      <c r="V43" s="134"/>
      <c r="W43" s="70">
        <v>2</v>
      </c>
      <c r="X43" s="69" t="s">
        <v>45</v>
      </c>
      <c r="Y43" s="134">
        <v>2</v>
      </c>
      <c r="Z43" s="127"/>
      <c r="AA43" s="128"/>
      <c r="AB43" s="133"/>
      <c r="AC43" s="127"/>
      <c r="AD43" s="128"/>
      <c r="AE43" s="133"/>
      <c r="AF43" s="88">
        <f t="shared" si="4"/>
        <v>30</v>
      </c>
      <c r="AG43" s="247">
        <f t="shared" si="5"/>
        <v>2</v>
      </c>
    </row>
    <row r="44" spans="1:33" s="250" customFormat="1" x14ac:dyDescent="0.2">
      <c r="A44" s="98" t="s">
        <v>108</v>
      </c>
      <c r="B44" s="70"/>
      <c r="C44" s="69"/>
      <c r="D44" s="134"/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70"/>
      <c r="R44" s="69"/>
      <c r="S44" s="134"/>
      <c r="T44" s="70">
        <v>2</v>
      </c>
      <c r="U44" s="69" t="s">
        <v>45</v>
      </c>
      <c r="V44" s="134">
        <v>3</v>
      </c>
      <c r="W44" s="70"/>
      <c r="X44" s="69"/>
      <c r="Y44" s="134"/>
      <c r="Z44" s="127"/>
      <c r="AA44" s="128"/>
      <c r="AB44" s="133"/>
      <c r="AC44" s="127"/>
      <c r="AD44" s="128"/>
      <c r="AE44" s="133"/>
      <c r="AF44" s="88">
        <f t="shared" si="4"/>
        <v>30</v>
      </c>
      <c r="AG44" s="247">
        <f t="shared" si="5"/>
        <v>3</v>
      </c>
    </row>
    <row r="45" spans="1:33" s="256" customFormat="1" ht="13.5" thickBot="1" x14ac:dyDescent="0.25">
      <c r="A45" s="98" t="s">
        <v>109</v>
      </c>
      <c r="B45" s="70"/>
      <c r="C45" s="69"/>
      <c r="D45" s="134"/>
      <c r="E45" s="70"/>
      <c r="F45" s="69"/>
      <c r="G45" s="134"/>
      <c r="H45" s="70"/>
      <c r="I45" s="69"/>
      <c r="J45" s="134"/>
      <c r="K45" s="70"/>
      <c r="L45" s="69"/>
      <c r="M45" s="224"/>
      <c r="N45" s="70"/>
      <c r="O45" s="69"/>
      <c r="P45" s="134"/>
      <c r="Q45" s="70"/>
      <c r="R45" s="69"/>
      <c r="S45" s="134"/>
      <c r="T45" s="70">
        <v>2</v>
      </c>
      <c r="U45" s="69" t="s">
        <v>45</v>
      </c>
      <c r="V45" s="134">
        <v>2</v>
      </c>
      <c r="W45" s="70"/>
      <c r="X45" s="69"/>
      <c r="Y45" s="134"/>
      <c r="Z45" s="127"/>
      <c r="AA45" s="128"/>
      <c r="AB45" s="133"/>
      <c r="AC45" s="127"/>
      <c r="AD45" s="128"/>
      <c r="AE45" s="133"/>
      <c r="AF45" s="88">
        <f t="shared" si="4"/>
        <v>30</v>
      </c>
      <c r="AG45" s="247">
        <f t="shared" si="5"/>
        <v>2</v>
      </c>
    </row>
    <row r="46" spans="1:33" s="256" customFormat="1" ht="13.5" thickBot="1" x14ac:dyDescent="0.25">
      <c r="A46" s="487" t="s">
        <v>171</v>
      </c>
      <c r="B46" s="461" t="s">
        <v>1</v>
      </c>
      <c r="C46" s="462"/>
      <c r="D46" s="463"/>
      <c r="E46" s="464" t="s">
        <v>2</v>
      </c>
      <c r="F46" s="465"/>
      <c r="G46" s="466"/>
      <c r="H46" s="461" t="s">
        <v>3</v>
      </c>
      <c r="I46" s="462"/>
      <c r="J46" s="463"/>
      <c r="K46" s="461" t="s">
        <v>4</v>
      </c>
      <c r="L46" s="462"/>
      <c r="M46" s="463"/>
      <c r="N46" s="461" t="s">
        <v>5</v>
      </c>
      <c r="O46" s="462"/>
      <c r="P46" s="463"/>
      <c r="Q46" s="461" t="s">
        <v>6</v>
      </c>
      <c r="R46" s="462"/>
      <c r="S46" s="463"/>
      <c r="T46" s="461" t="s">
        <v>7</v>
      </c>
      <c r="U46" s="462"/>
      <c r="V46" s="463"/>
      <c r="W46" s="461" t="s">
        <v>8</v>
      </c>
      <c r="X46" s="462"/>
      <c r="Y46" s="463"/>
      <c r="Z46" s="467" t="s">
        <v>9</v>
      </c>
      <c r="AA46" s="468"/>
      <c r="AB46" s="469"/>
      <c r="AC46" s="467" t="s">
        <v>10</v>
      </c>
      <c r="AD46" s="468"/>
      <c r="AE46" s="469"/>
      <c r="AF46" s="116" t="s">
        <v>11</v>
      </c>
      <c r="AG46" s="116" t="s">
        <v>12</v>
      </c>
    </row>
    <row r="47" spans="1:33" s="256" customFormat="1" ht="13.5" thickBot="1" x14ac:dyDescent="0.25">
      <c r="A47" s="488"/>
      <c r="B47" s="156" t="s">
        <v>11</v>
      </c>
      <c r="C47" s="157"/>
      <c r="D47" s="158" t="s">
        <v>12</v>
      </c>
      <c r="E47" s="159" t="s">
        <v>11</v>
      </c>
      <c r="F47" s="160"/>
      <c r="G47" s="158" t="s">
        <v>12</v>
      </c>
      <c r="H47" s="159" t="s">
        <v>11</v>
      </c>
      <c r="I47" s="160"/>
      <c r="J47" s="158" t="s">
        <v>12</v>
      </c>
      <c r="K47" s="159" t="s">
        <v>11</v>
      </c>
      <c r="L47" s="160"/>
      <c r="M47" s="158" t="s">
        <v>12</v>
      </c>
      <c r="N47" s="159" t="s">
        <v>11</v>
      </c>
      <c r="O47" s="160"/>
      <c r="P47" s="158" t="s">
        <v>12</v>
      </c>
      <c r="Q47" s="159" t="s">
        <v>11</v>
      </c>
      <c r="R47" s="160"/>
      <c r="S47" s="158" t="s">
        <v>12</v>
      </c>
      <c r="T47" s="113" t="s">
        <v>11</v>
      </c>
      <c r="U47" s="114"/>
      <c r="V47" s="115" t="s">
        <v>12</v>
      </c>
      <c r="W47" s="113" t="s">
        <v>11</v>
      </c>
      <c r="X47" s="114"/>
      <c r="Y47" s="115" t="s">
        <v>12</v>
      </c>
      <c r="Z47" s="130" t="s">
        <v>11</v>
      </c>
      <c r="AA47" s="131"/>
      <c r="AB47" s="132" t="s">
        <v>12</v>
      </c>
      <c r="AC47" s="130" t="s">
        <v>11</v>
      </c>
      <c r="AD47" s="131"/>
      <c r="AE47" s="132" t="s">
        <v>12</v>
      </c>
      <c r="AF47" s="97"/>
      <c r="AG47" s="97"/>
    </row>
    <row r="48" spans="1:33" s="257" customFormat="1" x14ac:dyDescent="0.2">
      <c r="A48" s="98" t="s">
        <v>111</v>
      </c>
      <c r="B48" s="70"/>
      <c r="C48" s="69"/>
      <c r="D48" s="134"/>
      <c r="E48" s="70"/>
      <c r="F48" s="69"/>
      <c r="G48" s="134"/>
      <c r="H48" s="70"/>
      <c r="I48" s="69"/>
      <c r="J48" s="134"/>
      <c r="K48" s="70"/>
      <c r="L48" s="69"/>
      <c r="M48" s="224"/>
      <c r="N48" s="70"/>
      <c r="O48" s="69"/>
      <c r="P48" s="134"/>
      <c r="Q48" s="70"/>
      <c r="R48" s="69"/>
      <c r="S48" s="134"/>
      <c r="T48" s="70">
        <v>2</v>
      </c>
      <c r="U48" s="69" t="s">
        <v>21</v>
      </c>
      <c r="V48" s="134">
        <v>2</v>
      </c>
      <c r="W48" s="70"/>
      <c r="X48" s="69"/>
      <c r="Y48" s="134"/>
      <c r="Z48" s="127"/>
      <c r="AA48" s="128"/>
      <c r="AB48" s="133"/>
      <c r="AC48" s="127"/>
      <c r="AD48" s="128"/>
      <c r="AE48" s="133"/>
      <c r="AF48" s="65">
        <f t="shared" ref="AF48:AF51" si="6">15*(B48+E48+H48+K48+N48+Q48+T48+W48+Z48+AC48)</f>
        <v>30</v>
      </c>
      <c r="AG48" s="248">
        <f t="shared" ref="AG48:AG51" si="7">D48+G48+J48+M48+P48+S48+V48+Y48+AB48+AE48</f>
        <v>2</v>
      </c>
    </row>
    <row r="49" spans="1:33" s="257" customFormat="1" x14ac:dyDescent="0.2">
      <c r="A49" s="98" t="s">
        <v>112</v>
      </c>
      <c r="B49" s="70"/>
      <c r="C49" s="69"/>
      <c r="D49" s="134"/>
      <c r="E49" s="70"/>
      <c r="F49" s="69"/>
      <c r="G49" s="134"/>
      <c r="H49" s="70"/>
      <c r="I49" s="69"/>
      <c r="J49" s="134"/>
      <c r="K49" s="70"/>
      <c r="L49" s="69"/>
      <c r="M49" s="224"/>
      <c r="N49" s="70"/>
      <c r="O49" s="69"/>
      <c r="P49" s="134"/>
      <c r="Q49" s="70"/>
      <c r="R49" s="69"/>
      <c r="S49" s="134"/>
      <c r="T49" s="70">
        <v>2</v>
      </c>
      <c r="U49" s="69" t="s">
        <v>45</v>
      </c>
      <c r="V49" s="134">
        <v>2</v>
      </c>
      <c r="W49" s="70"/>
      <c r="X49" s="69"/>
      <c r="Y49" s="134"/>
      <c r="Z49" s="127"/>
      <c r="AA49" s="128"/>
      <c r="AB49" s="133"/>
      <c r="AC49" s="127"/>
      <c r="AD49" s="128"/>
      <c r="AE49" s="133"/>
      <c r="AF49" s="65">
        <f t="shared" si="6"/>
        <v>30</v>
      </c>
      <c r="AG49" s="248">
        <f t="shared" si="7"/>
        <v>2</v>
      </c>
    </row>
    <row r="50" spans="1:33" s="257" customFormat="1" x14ac:dyDescent="0.2">
      <c r="A50" s="98" t="s">
        <v>113</v>
      </c>
      <c r="B50" s="70"/>
      <c r="C50" s="69"/>
      <c r="D50" s="134"/>
      <c r="E50" s="70"/>
      <c r="F50" s="69"/>
      <c r="G50" s="134"/>
      <c r="H50" s="70"/>
      <c r="I50" s="69"/>
      <c r="J50" s="134"/>
      <c r="K50" s="70">
        <v>2</v>
      </c>
      <c r="L50" s="69" t="s">
        <v>21</v>
      </c>
      <c r="M50" s="224">
        <v>2</v>
      </c>
      <c r="N50" s="70"/>
      <c r="O50" s="69"/>
      <c r="P50" s="134"/>
      <c r="Q50" s="70"/>
      <c r="R50" s="69"/>
      <c r="S50" s="134"/>
      <c r="T50" s="70"/>
      <c r="U50" s="69"/>
      <c r="V50" s="134"/>
      <c r="W50" s="70"/>
      <c r="X50" s="69"/>
      <c r="Y50" s="134"/>
      <c r="Z50" s="127"/>
      <c r="AA50" s="128"/>
      <c r="AB50" s="133"/>
      <c r="AC50" s="127"/>
      <c r="AD50" s="128"/>
      <c r="AE50" s="133"/>
      <c r="AF50" s="65">
        <f t="shared" si="6"/>
        <v>30</v>
      </c>
      <c r="AG50" s="248">
        <f t="shared" si="7"/>
        <v>2</v>
      </c>
    </row>
    <row r="51" spans="1:33" s="257" customFormat="1" ht="13.5" thickBot="1" x14ac:dyDescent="0.25">
      <c r="A51" s="98" t="s">
        <v>114</v>
      </c>
      <c r="B51" s="70"/>
      <c r="C51" s="69"/>
      <c r="D51" s="134"/>
      <c r="E51" s="70"/>
      <c r="F51" s="69"/>
      <c r="G51" s="134"/>
      <c r="H51" s="70"/>
      <c r="I51" s="69"/>
      <c r="J51" s="134"/>
      <c r="K51" s="70"/>
      <c r="L51" s="69"/>
      <c r="M51" s="224"/>
      <c r="N51" s="70">
        <v>2</v>
      </c>
      <c r="O51" s="69" t="s">
        <v>45</v>
      </c>
      <c r="P51" s="134">
        <v>2</v>
      </c>
      <c r="Q51" s="70"/>
      <c r="R51" s="69"/>
      <c r="S51" s="134"/>
      <c r="T51" s="70"/>
      <c r="U51" s="69"/>
      <c r="V51" s="134"/>
      <c r="W51" s="70"/>
      <c r="X51" s="69"/>
      <c r="Y51" s="134"/>
      <c r="Z51" s="127"/>
      <c r="AA51" s="128"/>
      <c r="AB51" s="133"/>
      <c r="AC51" s="127"/>
      <c r="AD51" s="128"/>
      <c r="AE51" s="133"/>
      <c r="AF51" s="65">
        <f t="shared" si="6"/>
        <v>30</v>
      </c>
      <c r="AG51" s="248">
        <f t="shared" si="7"/>
        <v>2</v>
      </c>
    </row>
    <row r="52" spans="1:33" s="257" customFormat="1" ht="13.5" thickBot="1" x14ac:dyDescent="0.25">
      <c r="A52" s="458" t="s">
        <v>170</v>
      </c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60"/>
    </row>
    <row r="53" spans="1:33" s="250" customFormat="1" x14ac:dyDescent="0.2">
      <c r="A53" s="98" t="s">
        <v>110</v>
      </c>
      <c r="B53" s="70"/>
      <c r="C53" s="69"/>
      <c r="D53" s="134"/>
      <c r="E53" s="70"/>
      <c r="F53" s="69"/>
      <c r="G53" s="134"/>
      <c r="H53" s="70"/>
      <c r="I53" s="69"/>
      <c r="J53" s="134"/>
      <c r="K53" s="70"/>
      <c r="L53" s="69"/>
      <c r="M53" s="224"/>
      <c r="N53" s="70"/>
      <c r="O53" s="69"/>
      <c r="P53" s="134"/>
      <c r="Q53" s="70"/>
      <c r="R53" s="69"/>
      <c r="S53" s="134"/>
      <c r="T53" s="70"/>
      <c r="U53" s="69"/>
      <c r="V53" s="134"/>
      <c r="W53" s="70"/>
      <c r="X53" s="135"/>
      <c r="Y53" s="136"/>
      <c r="Z53" s="127">
        <v>2</v>
      </c>
      <c r="AA53" s="149" t="s">
        <v>45</v>
      </c>
      <c r="AB53" s="133">
        <v>2</v>
      </c>
      <c r="AC53" s="127"/>
      <c r="AD53" s="150"/>
      <c r="AE53" s="133"/>
      <c r="AF53" s="88">
        <f t="shared" si="4"/>
        <v>30</v>
      </c>
      <c r="AG53" s="247">
        <f t="shared" si="5"/>
        <v>2</v>
      </c>
    </row>
    <row r="54" spans="1:33" s="250" customFormat="1" x14ac:dyDescent="0.2">
      <c r="A54" s="98" t="s">
        <v>116</v>
      </c>
      <c r="B54" s="70"/>
      <c r="C54" s="69"/>
      <c r="D54" s="134"/>
      <c r="E54" s="70"/>
      <c r="F54" s="69"/>
      <c r="G54" s="134"/>
      <c r="H54" s="70"/>
      <c r="I54" s="69"/>
      <c r="J54" s="134"/>
      <c r="K54" s="70"/>
      <c r="L54" s="69"/>
      <c r="M54" s="224"/>
      <c r="N54" s="70"/>
      <c r="O54" s="69"/>
      <c r="P54" s="134"/>
      <c r="Q54" s="70"/>
      <c r="R54" s="69"/>
      <c r="S54" s="134"/>
      <c r="T54" s="70"/>
      <c r="U54" s="69"/>
      <c r="V54" s="134"/>
      <c r="W54" s="70"/>
      <c r="X54" s="135"/>
      <c r="Y54" s="136"/>
      <c r="Z54" s="127">
        <v>2</v>
      </c>
      <c r="AA54" s="149" t="s">
        <v>45</v>
      </c>
      <c r="AB54" s="133">
        <v>2</v>
      </c>
      <c r="AC54" s="127">
        <v>2</v>
      </c>
      <c r="AD54" s="149" t="s">
        <v>45</v>
      </c>
      <c r="AE54" s="133">
        <v>2</v>
      </c>
      <c r="AF54" s="88">
        <f t="shared" si="4"/>
        <v>60</v>
      </c>
      <c r="AG54" s="247">
        <f t="shared" si="5"/>
        <v>4</v>
      </c>
    </row>
    <row r="55" spans="1:33" s="250" customFormat="1" x14ac:dyDescent="0.2">
      <c r="A55" s="137" t="s">
        <v>23</v>
      </c>
      <c r="B55" s="70"/>
      <c r="C55" s="69"/>
      <c r="D55" s="134"/>
      <c r="E55" s="70"/>
      <c r="F55" s="69"/>
      <c r="G55" s="134"/>
      <c r="H55" s="70"/>
      <c r="I55" s="69"/>
      <c r="J55" s="134"/>
      <c r="K55" s="70"/>
      <c r="L55" s="69"/>
      <c r="M55" s="224"/>
      <c r="N55" s="70"/>
      <c r="O55" s="69"/>
      <c r="P55" s="134"/>
      <c r="Q55" s="70"/>
      <c r="R55" s="69"/>
      <c r="S55" s="134"/>
      <c r="T55" s="70"/>
      <c r="U55" s="69"/>
      <c r="V55" s="134"/>
      <c r="W55" s="70"/>
      <c r="X55" s="69"/>
      <c r="Y55" s="83"/>
      <c r="Z55" s="276"/>
      <c r="AA55" s="128"/>
      <c r="AB55" s="133">
        <v>20</v>
      </c>
      <c r="AC55" s="127"/>
      <c r="AD55" s="128"/>
      <c r="AE55" s="133">
        <v>20</v>
      </c>
      <c r="AF55" s="88">
        <f t="shared" si="4"/>
        <v>0</v>
      </c>
      <c r="AG55" s="247">
        <f t="shared" si="5"/>
        <v>40</v>
      </c>
    </row>
    <row r="56" spans="1:33" s="250" customFormat="1" ht="13.5" thickBot="1" x14ac:dyDescent="0.25">
      <c r="A56" s="138" t="s">
        <v>24</v>
      </c>
      <c r="B56" s="139"/>
      <c r="C56" s="140"/>
      <c r="D56" s="225"/>
      <c r="E56" s="139"/>
      <c r="F56" s="140"/>
      <c r="G56" s="225"/>
      <c r="H56" s="139"/>
      <c r="I56" s="140"/>
      <c r="J56" s="225"/>
      <c r="K56" s="139"/>
      <c r="L56" s="140"/>
      <c r="M56" s="226"/>
      <c r="N56" s="139"/>
      <c r="O56" s="140"/>
      <c r="P56" s="225"/>
      <c r="Q56" s="139"/>
      <c r="R56" s="140"/>
      <c r="S56" s="225"/>
      <c r="T56" s="139"/>
      <c r="U56" s="140"/>
      <c r="V56" s="225"/>
      <c r="W56" s="139"/>
      <c r="X56" s="140"/>
      <c r="Y56" s="141"/>
      <c r="Z56" s="152"/>
      <c r="AA56" s="153"/>
      <c r="AB56" s="277">
        <v>2</v>
      </c>
      <c r="AC56" s="152"/>
      <c r="AD56" s="153"/>
      <c r="AE56" s="277">
        <v>2</v>
      </c>
      <c r="AF56" s="142">
        <f t="shared" si="4"/>
        <v>0</v>
      </c>
      <c r="AG56" s="249">
        <f t="shared" si="5"/>
        <v>4</v>
      </c>
    </row>
    <row r="57" spans="1:33" s="250" customFormat="1" ht="13.5" thickBot="1" x14ac:dyDescent="0.25">
      <c r="A57" s="272" t="s">
        <v>25</v>
      </c>
      <c r="B57" s="273">
        <f>SUM(B6:B56)</f>
        <v>24</v>
      </c>
      <c r="C57" s="274"/>
      <c r="D57" s="259">
        <f>SUM(D6:D56)</f>
        <v>30</v>
      </c>
      <c r="E57" s="273">
        <f>SUM(E6:E56)</f>
        <v>20</v>
      </c>
      <c r="F57" s="275"/>
      <c r="G57" s="261">
        <f>SUM(G6:G56)</f>
        <v>28</v>
      </c>
      <c r="H57" s="273">
        <f>SUM(H6:H56)</f>
        <v>26</v>
      </c>
      <c r="I57" s="275"/>
      <c r="J57" s="262">
        <f>SUM(J6:J56)</f>
        <v>33</v>
      </c>
      <c r="K57" s="273">
        <f>SUM(K6:K56)</f>
        <v>28</v>
      </c>
      <c r="L57" s="275"/>
      <c r="M57" s="262">
        <f>SUM(M6:M56)</f>
        <v>35</v>
      </c>
      <c r="N57" s="273">
        <f>SUM(N6:N56)</f>
        <v>31</v>
      </c>
      <c r="O57" s="275"/>
      <c r="P57" s="262">
        <f>SUM(P6:P56)</f>
        <v>39</v>
      </c>
      <c r="Q57" s="273">
        <f>SUM(Q6:Q56)</f>
        <v>29</v>
      </c>
      <c r="R57" s="275"/>
      <c r="S57" s="262">
        <f>SUM(S6:S56)</f>
        <v>34</v>
      </c>
      <c r="T57" s="258">
        <f>SUM(T6:T56)</f>
        <v>21</v>
      </c>
      <c r="U57" s="260"/>
      <c r="V57" s="262">
        <f>SUM(V6:V56)</f>
        <v>36</v>
      </c>
      <c r="W57" s="258">
        <f>SUM(W6:W56)</f>
        <v>10</v>
      </c>
      <c r="X57" s="260"/>
      <c r="Y57" s="262">
        <f>SUM(Y6:Y56)</f>
        <v>21</v>
      </c>
      <c r="Z57" s="278">
        <f>SUM(Z6:Z56)</f>
        <v>4</v>
      </c>
      <c r="AA57" s="279"/>
      <c r="AB57" s="280">
        <f>SUM(AB6:AB56)</f>
        <v>26</v>
      </c>
      <c r="AC57" s="278">
        <f>SUM(AC6:AC56)</f>
        <v>2</v>
      </c>
      <c r="AD57" s="279"/>
      <c r="AE57" s="280">
        <f>SUM(AE6:AE56)</f>
        <v>24</v>
      </c>
      <c r="AF57" s="263">
        <f>SUM(AF6:AF56)</f>
        <v>2925</v>
      </c>
      <c r="AG57" s="264">
        <f>SUM(AG6:AG56)-AG49-AG50-AG51</f>
        <v>300</v>
      </c>
    </row>
  </sheetData>
  <sheetProtection algorithmName="SHA-512" hashValue="uiNCoFz7PqDaSP/khiz9tNRRYfAUjyh9cNbOE6YK3N5kLJixCmR6yYx86nVuISQs772iIvx3rrMJP11CWIB61w==" saltValue="oVtZy5sT59y5jicDVIwJOw==" spinCount="100000" sheet="1" objects="1" scenarios="1"/>
  <mergeCells count="29">
    <mergeCell ref="A4:A5"/>
    <mergeCell ref="B4:D4"/>
    <mergeCell ref="E4:G4"/>
    <mergeCell ref="H4:J4"/>
    <mergeCell ref="K4:M4"/>
    <mergeCell ref="AF4:AF5"/>
    <mergeCell ref="AG4:AG5"/>
    <mergeCell ref="N4:P4"/>
    <mergeCell ref="Q4:S4"/>
    <mergeCell ref="T4:V4"/>
    <mergeCell ref="W4:Y4"/>
    <mergeCell ref="Z4:AB4"/>
    <mergeCell ref="AC4:AE4"/>
    <mergeCell ref="A52:AG52"/>
    <mergeCell ref="A1:AG1"/>
    <mergeCell ref="A2:AG2"/>
    <mergeCell ref="A29:AG29"/>
    <mergeCell ref="A46:A47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3:AG3"/>
  </mergeCells>
  <printOptions horizontalCentered="1"/>
  <pageMargins left="0.16" right="0.22" top="0.75" bottom="0.75" header="0.3" footer="0.3"/>
  <pageSetup paperSize="9" scale="73" orientation="portrait" verticalDpi="0" r:id="rId1"/>
  <headerFooter>
    <oddHeader>&amp;COsztatlan zenetanár szak mintatantervei - Harsonatanár szakirány</oddHeader>
    <firstHeader>&amp;COsztatlan zenetanár szak mintatantervei - Harsonatanár szakirány</first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57"/>
  <sheetViews>
    <sheetView workbookViewId="0">
      <selection sqref="A1:AG1"/>
    </sheetView>
  </sheetViews>
  <sheetFormatPr defaultRowHeight="12.75" x14ac:dyDescent="0.2"/>
  <cols>
    <col min="1" max="1" width="40.85546875" style="21" customWidth="1"/>
    <col min="2" max="3" width="3.85546875" style="22" customWidth="1"/>
    <col min="4" max="4" width="3.85546875" style="23" customWidth="1"/>
    <col min="5" max="6" width="3.85546875" style="22" customWidth="1"/>
    <col min="7" max="7" width="3.85546875" style="23" customWidth="1"/>
    <col min="8" max="9" width="3.85546875" style="22" customWidth="1"/>
    <col min="10" max="10" width="3.85546875" style="23" customWidth="1"/>
    <col min="11" max="12" width="3.85546875" style="22" customWidth="1"/>
    <col min="13" max="13" width="3.85546875" style="23" customWidth="1"/>
    <col min="14" max="15" width="3.85546875" style="22" customWidth="1"/>
    <col min="16" max="16" width="3.85546875" style="23" customWidth="1"/>
    <col min="17" max="18" width="3.85546875" style="22" customWidth="1"/>
    <col min="19" max="19" width="3.85546875" style="23" customWidth="1"/>
    <col min="20" max="20" width="5" style="22" customWidth="1"/>
    <col min="21" max="21" width="3.85546875" style="22" customWidth="1"/>
    <col min="22" max="22" width="3.85546875" style="23" customWidth="1"/>
    <col min="23" max="24" width="3.85546875" style="22" customWidth="1"/>
    <col min="25" max="25" width="3.85546875" style="23" customWidth="1"/>
    <col min="26" max="27" width="3.85546875" style="22" customWidth="1"/>
    <col min="28" max="28" width="3.85546875" style="23" customWidth="1"/>
    <col min="29" max="30" width="3.85546875" style="22" customWidth="1"/>
    <col min="31" max="31" width="3.85546875" style="23" customWidth="1"/>
    <col min="32" max="32" width="5" style="24" bestFit="1" customWidth="1"/>
    <col min="33" max="33" width="4" style="37" customWidth="1"/>
    <col min="34" max="247" width="9.140625" style="6"/>
    <col min="248" max="248" width="31.7109375" style="6" bestFit="1" customWidth="1"/>
    <col min="249" max="266" width="3.85546875" style="6" customWidth="1"/>
    <col min="267" max="267" width="6.7109375" style="6" customWidth="1"/>
    <col min="268" max="278" width="3.85546875" style="6" customWidth="1"/>
    <col min="279" max="279" width="5" style="6" bestFit="1" customWidth="1"/>
    <col min="280" max="280" width="4" style="6" customWidth="1"/>
    <col min="281" max="282" width="4" style="6" bestFit="1" customWidth="1"/>
    <col min="283" max="283" width="9.140625" style="6"/>
    <col min="284" max="284" width="4.85546875" style="6" customWidth="1"/>
    <col min="285" max="288" width="4.7109375" style="6" customWidth="1"/>
    <col min="289" max="289" width="50.5703125" style="6" bestFit="1" customWidth="1"/>
    <col min="290" max="503" width="9.140625" style="6"/>
    <col min="504" max="504" width="31.7109375" style="6" bestFit="1" customWidth="1"/>
    <col min="505" max="522" width="3.85546875" style="6" customWidth="1"/>
    <col min="523" max="523" width="6.7109375" style="6" customWidth="1"/>
    <col min="524" max="534" width="3.85546875" style="6" customWidth="1"/>
    <col min="535" max="535" width="5" style="6" bestFit="1" customWidth="1"/>
    <col min="536" max="536" width="4" style="6" customWidth="1"/>
    <col min="537" max="538" width="4" style="6" bestFit="1" customWidth="1"/>
    <col min="539" max="539" width="9.140625" style="6"/>
    <col min="540" max="540" width="4.85546875" style="6" customWidth="1"/>
    <col min="541" max="544" width="4.7109375" style="6" customWidth="1"/>
    <col min="545" max="545" width="50.5703125" style="6" bestFit="1" customWidth="1"/>
    <col min="546" max="759" width="9.140625" style="6"/>
    <col min="760" max="760" width="31.7109375" style="6" bestFit="1" customWidth="1"/>
    <col min="761" max="778" width="3.85546875" style="6" customWidth="1"/>
    <col min="779" max="779" width="6.7109375" style="6" customWidth="1"/>
    <col min="780" max="790" width="3.85546875" style="6" customWidth="1"/>
    <col min="791" max="791" width="5" style="6" bestFit="1" customWidth="1"/>
    <col min="792" max="792" width="4" style="6" customWidth="1"/>
    <col min="793" max="794" width="4" style="6" bestFit="1" customWidth="1"/>
    <col min="795" max="795" width="9.140625" style="6"/>
    <col min="796" max="796" width="4.85546875" style="6" customWidth="1"/>
    <col min="797" max="800" width="4.7109375" style="6" customWidth="1"/>
    <col min="801" max="801" width="50.5703125" style="6" bestFit="1" customWidth="1"/>
    <col min="802" max="1015" width="9.140625" style="6"/>
    <col min="1016" max="1016" width="31.7109375" style="6" bestFit="1" customWidth="1"/>
    <col min="1017" max="1034" width="3.85546875" style="6" customWidth="1"/>
    <col min="1035" max="1035" width="6.7109375" style="6" customWidth="1"/>
    <col min="1036" max="1046" width="3.85546875" style="6" customWidth="1"/>
    <col min="1047" max="1047" width="5" style="6" bestFit="1" customWidth="1"/>
    <col min="1048" max="1048" width="4" style="6" customWidth="1"/>
    <col min="1049" max="1050" width="4" style="6" bestFit="1" customWidth="1"/>
    <col min="1051" max="1051" width="9.140625" style="6"/>
    <col min="1052" max="1052" width="4.85546875" style="6" customWidth="1"/>
    <col min="1053" max="1056" width="4.7109375" style="6" customWidth="1"/>
    <col min="1057" max="1057" width="50.5703125" style="6" bestFit="1" customWidth="1"/>
    <col min="1058" max="1271" width="9.140625" style="6"/>
    <col min="1272" max="1272" width="31.7109375" style="6" bestFit="1" customWidth="1"/>
    <col min="1273" max="1290" width="3.85546875" style="6" customWidth="1"/>
    <col min="1291" max="1291" width="6.7109375" style="6" customWidth="1"/>
    <col min="1292" max="1302" width="3.85546875" style="6" customWidth="1"/>
    <col min="1303" max="1303" width="5" style="6" bestFit="1" customWidth="1"/>
    <col min="1304" max="1304" width="4" style="6" customWidth="1"/>
    <col min="1305" max="1306" width="4" style="6" bestFit="1" customWidth="1"/>
    <col min="1307" max="1307" width="9.140625" style="6"/>
    <col min="1308" max="1308" width="4.85546875" style="6" customWidth="1"/>
    <col min="1309" max="1312" width="4.7109375" style="6" customWidth="1"/>
    <col min="1313" max="1313" width="50.5703125" style="6" bestFit="1" customWidth="1"/>
    <col min="1314" max="1527" width="9.140625" style="6"/>
    <col min="1528" max="1528" width="31.7109375" style="6" bestFit="1" customWidth="1"/>
    <col min="1529" max="1546" width="3.85546875" style="6" customWidth="1"/>
    <col min="1547" max="1547" width="6.7109375" style="6" customWidth="1"/>
    <col min="1548" max="1558" width="3.85546875" style="6" customWidth="1"/>
    <col min="1559" max="1559" width="5" style="6" bestFit="1" customWidth="1"/>
    <col min="1560" max="1560" width="4" style="6" customWidth="1"/>
    <col min="1561" max="1562" width="4" style="6" bestFit="1" customWidth="1"/>
    <col min="1563" max="1563" width="9.140625" style="6"/>
    <col min="1564" max="1564" width="4.85546875" style="6" customWidth="1"/>
    <col min="1565" max="1568" width="4.7109375" style="6" customWidth="1"/>
    <col min="1569" max="1569" width="50.5703125" style="6" bestFit="1" customWidth="1"/>
    <col min="1570" max="1783" width="9.140625" style="6"/>
    <col min="1784" max="1784" width="31.7109375" style="6" bestFit="1" customWidth="1"/>
    <col min="1785" max="1802" width="3.85546875" style="6" customWidth="1"/>
    <col min="1803" max="1803" width="6.7109375" style="6" customWidth="1"/>
    <col min="1804" max="1814" width="3.85546875" style="6" customWidth="1"/>
    <col min="1815" max="1815" width="5" style="6" bestFit="1" customWidth="1"/>
    <col min="1816" max="1816" width="4" style="6" customWidth="1"/>
    <col min="1817" max="1818" width="4" style="6" bestFit="1" customWidth="1"/>
    <col min="1819" max="1819" width="9.140625" style="6"/>
    <col min="1820" max="1820" width="4.85546875" style="6" customWidth="1"/>
    <col min="1821" max="1824" width="4.7109375" style="6" customWidth="1"/>
    <col min="1825" max="1825" width="50.5703125" style="6" bestFit="1" customWidth="1"/>
    <col min="1826" max="2039" width="9.140625" style="6"/>
    <col min="2040" max="2040" width="31.7109375" style="6" bestFit="1" customWidth="1"/>
    <col min="2041" max="2058" width="3.85546875" style="6" customWidth="1"/>
    <col min="2059" max="2059" width="6.7109375" style="6" customWidth="1"/>
    <col min="2060" max="2070" width="3.85546875" style="6" customWidth="1"/>
    <col min="2071" max="2071" width="5" style="6" bestFit="1" customWidth="1"/>
    <col min="2072" max="2072" width="4" style="6" customWidth="1"/>
    <col min="2073" max="2074" width="4" style="6" bestFit="1" customWidth="1"/>
    <col min="2075" max="2075" width="9.140625" style="6"/>
    <col min="2076" max="2076" width="4.85546875" style="6" customWidth="1"/>
    <col min="2077" max="2080" width="4.7109375" style="6" customWidth="1"/>
    <col min="2081" max="2081" width="50.5703125" style="6" bestFit="1" customWidth="1"/>
    <col min="2082" max="2295" width="9.140625" style="6"/>
    <col min="2296" max="2296" width="31.7109375" style="6" bestFit="1" customWidth="1"/>
    <col min="2297" max="2314" width="3.85546875" style="6" customWidth="1"/>
    <col min="2315" max="2315" width="6.7109375" style="6" customWidth="1"/>
    <col min="2316" max="2326" width="3.85546875" style="6" customWidth="1"/>
    <col min="2327" max="2327" width="5" style="6" bestFit="1" customWidth="1"/>
    <col min="2328" max="2328" width="4" style="6" customWidth="1"/>
    <col min="2329" max="2330" width="4" style="6" bestFit="1" customWidth="1"/>
    <col min="2331" max="2331" width="9.140625" style="6"/>
    <col min="2332" max="2332" width="4.85546875" style="6" customWidth="1"/>
    <col min="2333" max="2336" width="4.7109375" style="6" customWidth="1"/>
    <col min="2337" max="2337" width="50.5703125" style="6" bestFit="1" customWidth="1"/>
    <col min="2338" max="2551" width="9.140625" style="6"/>
    <col min="2552" max="2552" width="31.7109375" style="6" bestFit="1" customWidth="1"/>
    <col min="2553" max="2570" width="3.85546875" style="6" customWidth="1"/>
    <col min="2571" max="2571" width="6.7109375" style="6" customWidth="1"/>
    <col min="2572" max="2582" width="3.85546875" style="6" customWidth="1"/>
    <col min="2583" max="2583" width="5" style="6" bestFit="1" customWidth="1"/>
    <col min="2584" max="2584" width="4" style="6" customWidth="1"/>
    <col min="2585" max="2586" width="4" style="6" bestFit="1" customWidth="1"/>
    <col min="2587" max="2587" width="9.140625" style="6"/>
    <col min="2588" max="2588" width="4.85546875" style="6" customWidth="1"/>
    <col min="2589" max="2592" width="4.7109375" style="6" customWidth="1"/>
    <col min="2593" max="2593" width="50.5703125" style="6" bestFit="1" customWidth="1"/>
    <col min="2594" max="2807" width="9.140625" style="6"/>
    <col min="2808" max="2808" width="31.7109375" style="6" bestFit="1" customWidth="1"/>
    <col min="2809" max="2826" width="3.85546875" style="6" customWidth="1"/>
    <col min="2827" max="2827" width="6.7109375" style="6" customWidth="1"/>
    <col min="2828" max="2838" width="3.85546875" style="6" customWidth="1"/>
    <col min="2839" max="2839" width="5" style="6" bestFit="1" customWidth="1"/>
    <col min="2840" max="2840" width="4" style="6" customWidth="1"/>
    <col min="2841" max="2842" width="4" style="6" bestFit="1" customWidth="1"/>
    <col min="2843" max="2843" width="9.140625" style="6"/>
    <col min="2844" max="2844" width="4.85546875" style="6" customWidth="1"/>
    <col min="2845" max="2848" width="4.7109375" style="6" customWidth="1"/>
    <col min="2849" max="2849" width="50.5703125" style="6" bestFit="1" customWidth="1"/>
    <col min="2850" max="3063" width="9.140625" style="6"/>
    <col min="3064" max="3064" width="31.7109375" style="6" bestFit="1" customWidth="1"/>
    <col min="3065" max="3082" width="3.85546875" style="6" customWidth="1"/>
    <col min="3083" max="3083" width="6.7109375" style="6" customWidth="1"/>
    <col min="3084" max="3094" width="3.85546875" style="6" customWidth="1"/>
    <col min="3095" max="3095" width="5" style="6" bestFit="1" customWidth="1"/>
    <col min="3096" max="3096" width="4" style="6" customWidth="1"/>
    <col min="3097" max="3098" width="4" style="6" bestFit="1" customWidth="1"/>
    <col min="3099" max="3099" width="9.140625" style="6"/>
    <col min="3100" max="3100" width="4.85546875" style="6" customWidth="1"/>
    <col min="3101" max="3104" width="4.7109375" style="6" customWidth="1"/>
    <col min="3105" max="3105" width="50.5703125" style="6" bestFit="1" customWidth="1"/>
    <col min="3106" max="3319" width="9.140625" style="6"/>
    <col min="3320" max="3320" width="31.7109375" style="6" bestFit="1" customWidth="1"/>
    <col min="3321" max="3338" width="3.85546875" style="6" customWidth="1"/>
    <col min="3339" max="3339" width="6.7109375" style="6" customWidth="1"/>
    <col min="3340" max="3350" width="3.85546875" style="6" customWidth="1"/>
    <col min="3351" max="3351" width="5" style="6" bestFit="1" customWidth="1"/>
    <col min="3352" max="3352" width="4" style="6" customWidth="1"/>
    <col min="3353" max="3354" width="4" style="6" bestFit="1" customWidth="1"/>
    <col min="3355" max="3355" width="9.140625" style="6"/>
    <col min="3356" max="3356" width="4.85546875" style="6" customWidth="1"/>
    <col min="3357" max="3360" width="4.7109375" style="6" customWidth="1"/>
    <col min="3361" max="3361" width="50.5703125" style="6" bestFit="1" customWidth="1"/>
    <col min="3362" max="3575" width="9.140625" style="6"/>
    <col min="3576" max="3576" width="31.7109375" style="6" bestFit="1" customWidth="1"/>
    <col min="3577" max="3594" width="3.85546875" style="6" customWidth="1"/>
    <col min="3595" max="3595" width="6.7109375" style="6" customWidth="1"/>
    <col min="3596" max="3606" width="3.85546875" style="6" customWidth="1"/>
    <col min="3607" max="3607" width="5" style="6" bestFit="1" customWidth="1"/>
    <col min="3608" max="3608" width="4" style="6" customWidth="1"/>
    <col min="3609" max="3610" width="4" style="6" bestFit="1" customWidth="1"/>
    <col min="3611" max="3611" width="9.140625" style="6"/>
    <col min="3612" max="3612" width="4.85546875" style="6" customWidth="1"/>
    <col min="3613" max="3616" width="4.7109375" style="6" customWidth="1"/>
    <col min="3617" max="3617" width="50.5703125" style="6" bestFit="1" customWidth="1"/>
    <col min="3618" max="3831" width="9.140625" style="6"/>
    <col min="3832" max="3832" width="31.7109375" style="6" bestFit="1" customWidth="1"/>
    <col min="3833" max="3850" width="3.85546875" style="6" customWidth="1"/>
    <col min="3851" max="3851" width="6.7109375" style="6" customWidth="1"/>
    <col min="3852" max="3862" width="3.85546875" style="6" customWidth="1"/>
    <col min="3863" max="3863" width="5" style="6" bestFit="1" customWidth="1"/>
    <col min="3864" max="3864" width="4" style="6" customWidth="1"/>
    <col min="3865" max="3866" width="4" style="6" bestFit="1" customWidth="1"/>
    <col min="3867" max="3867" width="9.140625" style="6"/>
    <col min="3868" max="3868" width="4.85546875" style="6" customWidth="1"/>
    <col min="3869" max="3872" width="4.7109375" style="6" customWidth="1"/>
    <col min="3873" max="3873" width="50.5703125" style="6" bestFit="1" customWidth="1"/>
    <col min="3874" max="4087" width="9.140625" style="6"/>
    <col min="4088" max="4088" width="31.7109375" style="6" bestFit="1" customWidth="1"/>
    <col min="4089" max="4106" width="3.85546875" style="6" customWidth="1"/>
    <col min="4107" max="4107" width="6.7109375" style="6" customWidth="1"/>
    <col min="4108" max="4118" width="3.85546875" style="6" customWidth="1"/>
    <col min="4119" max="4119" width="5" style="6" bestFit="1" customWidth="1"/>
    <col min="4120" max="4120" width="4" style="6" customWidth="1"/>
    <col min="4121" max="4122" width="4" style="6" bestFit="1" customWidth="1"/>
    <col min="4123" max="4123" width="9.140625" style="6"/>
    <col min="4124" max="4124" width="4.85546875" style="6" customWidth="1"/>
    <col min="4125" max="4128" width="4.7109375" style="6" customWidth="1"/>
    <col min="4129" max="4129" width="50.5703125" style="6" bestFit="1" customWidth="1"/>
    <col min="4130" max="4343" width="9.140625" style="6"/>
    <col min="4344" max="4344" width="31.7109375" style="6" bestFit="1" customWidth="1"/>
    <col min="4345" max="4362" width="3.85546875" style="6" customWidth="1"/>
    <col min="4363" max="4363" width="6.7109375" style="6" customWidth="1"/>
    <col min="4364" max="4374" width="3.85546875" style="6" customWidth="1"/>
    <col min="4375" max="4375" width="5" style="6" bestFit="1" customWidth="1"/>
    <col min="4376" max="4376" width="4" style="6" customWidth="1"/>
    <col min="4377" max="4378" width="4" style="6" bestFit="1" customWidth="1"/>
    <col min="4379" max="4379" width="9.140625" style="6"/>
    <col min="4380" max="4380" width="4.85546875" style="6" customWidth="1"/>
    <col min="4381" max="4384" width="4.7109375" style="6" customWidth="1"/>
    <col min="4385" max="4385" width="50.5703125" style="6" bestFit="1" customWidth="1"/>
    <col min="4386" max="4599" width="9.140625" style="6"/>
    <col min="4600" max="4600" width="31.7109375" style="6" bestFit="1" customWidth="1"/>
    <col min="4601" max="4618" width="3.85546875" style="6" customWidth="1"/>
    <col min="4619" max="4619" width="6.7109375" style="6" customWidth="1"/>
    <col min="4620" max="4630" width="3.85546875" style="6" customWidth="1"/>
    <col min="4631" max="4631" width="5" style="6" bestFit="1" customWidth="1"/>
    <col min="4632" max="4632" width="4" style="6" customWidth="1"/>
    <col min="4633" max="4634" width="4" style="6" bestFit="1" customWidth="1"/>
    <col min="4635" max="4635" width="9.140625" style="6"/>
    <col min="4636" max="4636" width="4.85546875" style="6" customWidth="1"/>
    <col min="4637" max="4640" width="4.7109375" style="6" customWidth="1"/>
    <col min="4641" max="4641" width="50.5703125" style="6" bestFit="1" customWidth="1"/>
    <col min="4642" max="4855" width="9.140625" style="6"/>
    <col min="4856" max="4856" width="31.7109375" style="6" bestFit="1" customWidth="1"/>
    <col min="4857" max="4874" width="3.85546875" style="6" customWidth="1"/>
    <col min="4875" max="4875" width="6.7109375" style="6" customWidth="1"/>
    <col min="4876" max="4886" width="3.85546875" style="6" customWidth="1"/>
    <col min="4887" max="4887" width="5" style="6" bestFit="1" customWidth="1"/>
    <col min="4888" max="4888" width="4" style="6" customWidth="1"/>
    <col min="4889" max="4890" width="4" style="6" bestFit="1" customWidth="1"/>
    <col min="4891" max="4891" width="9.140625" style="6"/>
    <col min="4892" max="4892" width="4.85546875" style="6" customWidth="1"/>
    <col min="4893" max="4896" width="4.7109375" style="6" customWidth="1"/>
    <col min="4897" max="4897" width="50.5703125" style="6" bestFit="1" customWidth="1"/>
    <col min="4898" max="5111" width="9.140625" style="6"/>
    <col min="5112" max="5112" width="31.7109375" style="6" bestFit="1" customWidth="1"/>
    <col min="5113" max="5130" width="3.85546875" style="6" customWidth="1"/>
    <col min="5131" max="5131" width="6.7109375" style="6" customWidth="1"/>
    <col min="5132" max="5142" width="3.85546875" style="6" customWidth="1"/>
    <col min="5143" max="5143" width="5" style="6" bestFit="1" customWidth="1"/>
    <col min="5144" max="5144" width="4" style="6" customWidth="1"/>
    <col min="5145" max="5146" width="4" style="6" bestFit="1" customWidth="1"/>
    <col min="5147" max="5147" width="9.140625" style="6"/>
    <col min="5148" max="5148" width="4.85546875" style="6" customWidth="1"/>
    <col min="5149" max="5152" width="4.7109375" style="6" customWidth="1"/>
    <col min="5153" max="5153" width="50.5703125" style="6" bestFit="1" customWidth="1"/>
    <col min="5154" max="5367" width="9.140625" style="6"/>
    <col min="5368" max="5368" width="31.7109375" style="6" bestFit="1" customWidth="1"/>
    <col min="5369" max="5386" width="3.85546875" style="6" customWidth="1"/>
    <col min="5387" max="5387" width="6.7109375" style="6" customWidth="1"/>
    <col min="5388" max="5398" width="3.85546875" style="6" customWidth="1"/>
    <col min="5399" max="5399" width="5" style="6" bestFit="1" customWidth="1"/>
    <col min="5400" max="5400" width="4" style="6" customWidth="1"/>
    <col min="5401" max="5402" width="4" style="6" bestFit="1" customWidth="1"/>
    <col min="5403" max="5403" width="9.140625" style="6"/>
    <col min="5404" max="5404" width="4.85546875" style="6" customWidth="1"/>
    <col min="5405" max="5408" width="4.7109375" style="6" customWidth="1"/>
    <col min="5409" max="5409" width="50.5703125" style="6" bestFit="1" customWidth="1"/>
    <col min="5410" max="5623" width="9.140625" style="6"/>
    <col min="5624" max="5624" width="31.7109375" style="6" bestFit="1" customWidth="1"/>
    <col min="5625" max="5642" width="3.85546875" style="6" customWidth="1"/>
    <col min="5643" max="5643" width="6.7109375" style="6" customWidth="1"/>
    <col min="5644" max="5654" width="3.85546875" style="6" customWidth="1"/>
    <col min="5655" max="5655" width="5" style="6" bestFit="1" customWidth="1"/>
    <col min="5656" max="5656" width="4" style="6" customWidth="1"/>
    <col min="5657" max="5658" width="4" style="6" bestFit="1" customWidth="1"/>
    <col min="5659" max="5659" width="9.140625" style="6"/>
    <col min="5660" max="5660" width="4.85546875" style="6" customWidth="1"/>
    <col min="5661" max="5664" width="4.7109375" style="6" customWidth="1"/>
    <col min="5665" max="5665" width="50.5703125" style="6" bestFit="1" customWidth="1"/>
    <col min="5666" max="5879" width="9.140625" style="6"/>
    <col min="5880" max="5880" width="31.7109375" style="6" bestFit="1" customWidth="1"/>
    <col min="5881" max="5898" width="3.85546875" style="6" customWidth="1"/>
    <col min="5899" max="5899" width="6.7109375" style="6" customWidth="1"/>
    <col min="5900" max="5910" width="3.85546875" style="6" customWidth="1"/>
    <col min="5911" max="5911" width="5" style="6" bestFit="1" customWidth="1"/>
    <col min="5912" max="5912" width="4" style="6" customWidth="1"/>
    <col min="5913" max="5914" width="4" style="6" bestFit="1" customWidth="1"/>
    <col min="5915" max="5915" width="9.140625" style="6"/>
    <col min="5916" max="5916" width="4.85546875" style="6" customWidth="1"/>
    <col min="5917" max="5920" width="4.7109375" style="6" customWidth="1"/>
    <col min="5921" max="5921" width="50.5703125" style="6" bestFit="1" customWidth="1"/>
    <col min="5922" max="6135" width="9.140625" style="6"/>
    <col min="6136" max="6136" width="31.7109375" style="6" bestFit="1" customWidth="1"/>
    <col min="6137" max="6154" width="3.85546875" style="6" customWidth="1"/>
    <col min="6155" max="6155" width="6.7109375" style="6" customWidth="1"/>
    <col min="6156" max="6166" width="3.85546875" style="6" customWidth="1"/>
    <col min="6167" max="6167" width="5" style="6" bestFit="1" customWidth="1"/>
    <col min="6168" max="6168" width="4" style="6" customWidth="1"/>
    <col min="6169" max="6170" width="4" style="6" bestFit="1" customWidth="1"/>
    <col min="6171" max="6171" width="9.140625" style="6"/>
    <col min="6172" max="6172" width="4.85546875" style="6" customWidth="1"/>
    <col min="6173" max="6176" width="4.7109375" style="6" customWidth="1"/>
    <col min="6177" max="6177" width="50.5703125" style="6" bestFit="1" customWidth="1"/>
    <col min="6178" max="6391" width="9.140625" style="6"/>
    <col min="6392" max="6392" width="31.7109375" style="6" bestFit="1" customWidth="1"/>
    <col min="6393" max="6410" width="3.85546875" style="6" customWidth="1"/>
    <col min="6411" max="6411" width="6.7109375" style="6" customWidth="1"/>
    <col min="6412" max="6422" width="3.85546875" style="6" customWidth="1"/>
    <col min="6423" max="6423" width="5" style="6" bestFit="1" customWidth="1"/>
    <col min="6424" max="6424" width="4" style="6" customWidth="1"/>
    <col min="6425" max="6426" width="4" style="6" bestFit="1" customWidth="1"/>
    <col min="6427" max="6427" width="9.140625" style="6"/>
    <col min="6428" max="6428" width="4.85546875" style="6" customWidth="1"/>
    <col min="6429" max="6432" width="4.7109375" style="6" customWidth="1"/>
    <col min="6433" max="6433" width="50.5703125" style="6" bestFit="1" customWidth="1"/>
    <col min="6434" max="6647" width="9.140625" style="6"/>
    <col min="6648" max="6648" width="31.7109375" style="6" bestFit="1" customWidth="1"/>
    <col min="6649" max="6666" width="3.85546875" style="6" customWidth="1"/>
    <col min="6667" max="6667" width="6.7109375" style="6" customWidth="1"/>
    <col min="6668" max="6678" width="3.85546875" style="6" customWidth="1"/>
    <col min="6679" max="6679" width="5" style="6" bestFit="1" customWidth="1"/>
    <col min="6680" max="6680" width="4" style="6" customWidth="1"/>
    <col min="6681" max="6682" width="4" style="6" bestFit="1" customWidth="1"/>
    <col min="6683" max="6683" width="9.140625" style="6"/>
    <col min="6684" max="6684" width="4.85546875" style="6" customWidth="1"/>
    <col min="6685" max="6688" width="4.7109375" style="6" customWidth="1"/>
    <col min="6689" max="6689" width="50.5703125" style="6" bestFit="1" customWidth="1"/>
    <col min="6690" max="6903" width="9.140625" style="6"/>
    <col min="6904" max="6904" width="31.7109375" style="6" bestFit="1" customWidth="1"/>
    <col min="6905" max="6922" width="3.85546875" style="6" customWidth="1"/>
    <col min="6923" max="6923" width="6.7109375" style="6" customWidth="1"/>
    <col min="6924" max="6934" width="3.85546875" style="6" customWidth="1"/>
    <col min="6935" max="6935" width="5" style="6" bestFit="1" customWidth="1"/>
    <col min="6936" max="6936" width="4" style="6" customWidth="1"/>
    <col min="6937" max="6938" width="4" style="6" bestFit="1" customWidth="1"/>
    <col min="6939" max="6939" width="9.140625" style="6"/>
    <col min="6940" max="6940" width="4.85546875" style="6" customWidth="1"/>
    <col min="6941" max="6944" width="4.7109375" style="6" customWidth="1"/>
    <col min="6945" max="6945" width="50.5703125" style="6" bestFit="1" customWidth="1"/>
    <col min="6946" max="7159" width="9.140625" style="6"/>
    <col min="7160" max="7160" width="31.7109375" style="6" bestFit="1" customWidth="1"/>
    <col min="7161" max="7178" width="3.85546875" style="6" customWidth="1"/>
    <col min="7179" max="7179" width="6.7109375" style="6" customWidth="1"/>
    <col min="7180" max="7190" width="3.85546875" style="6" customWidth="1"/>
    <col min="7191" max="7191" width="5" style="6" bestFit="1" customWidth="1"/>
    <col min="7192" max="7192" width="4" style="6" customWidth="1"/>
    <col min="7193" max="7194" width="4" style="6" bestFit="1" customWidth="1"/>
    <col min="7195" max="7195" width="9.140625" style="6"/>
    <col min="7196" max="7196" width="4.85546875" style="6" customWidth="1"/>
    <col min="7197" max="7200" width="4.7109375" style="6" customWidth="1"/>
    <col min="7201" max="7201" width="50.5703125" style="6" bestFit="1" customWidth="1"/>
    <col min="7202" max="7415" width="9.140625" style="6"/>
    <col min="7416" max="7416" width="31.7109375" style="6" bestFit="1" customWidth="1"/>
    <col min="7417" max="7434" width="3.85546875" style="6" customWidth="1"/>
    <col min="7435" max="7435" width="6.7109375" style="6" customWidth="1"/>
    <col min="7436" max="7446" width="3.85546875" style="6" customWidth="1"/>
    <col min="7447" max="7447" width="5" style="6" bestFit="1" customWidth="1"/>
    <col min="7448" max="7448" width="4" style="6" customWidth="1"/>
    <col min="7449" max="7450" width="4" style="6" bestFit="1" customWidth="1"/>
    <col min="7451" max="7451" width="9.140625" style="6"/>
    <col min="7452" max="7452" width="4.85546875" style="6" customWidth="1"/>
    <col min="7453" max="7456" width="4.7109375" style="6" customWidth="1"/>
    <col min="7457" max="7457" width="50.5703125" style="6" bestFit="1" customWidth="1"/>
    <col min="7458" max="7671" width="9.140625" style="6"/>
    <col min="7672" max="7672" width="31.7109375" style="6" bestFit="1" customWidth="1"/>
    <col min="7673" max="7690" width="3.85546875" style="6" customWidth="1"/>
    <col min="7691" max="7691" width="6.7109375" style="6" customWidth="1"/>
    <col min="7692" max="7702" width="3.85546875" style="6" customWidth="1"/>
    <col min="7703" max="7703" width="5" style="6" bestFit="1" customWidth="1"/>
    <col min="7704" max="7704" width="4" style="6" customWidth="1"/>
    <col min="7705" max="7706" width="4" style="6" bestFit="1" customWidth="1"/>
    <col min="7707" max="7707" width="9.140625" style="6"/>
    <col min="7708" max="7708" width="4.85546875" style="6" customWidth="1"/>
    <col min="7709" max="7712" width="4.7109375" style="6" customWidth="1"/>
    <col min="7713" max="7713" width="50.5703125" style="6" bestFit="1" customWidth="1"/>
    <col min="7714" max="7927" width="9.140625" style="6"/>
    <col min="7928" max="7928" width="31.7109375" style="6" bestFit="1" customWidth="1"/>
    <col min="7929" max="7946" width="3.85546875" style="6" customWidth="1"/>
    <col min="7947" max="7947" width="6.7109375" style="6" customWidth="1"/>
    <col min="7948" max="7958" width="3.85546875" style="6" customWidth="1"/>
    <col min="7959" max="7959" width="5" style="6" bestFit="1" customWidth="1"/>
    <col min="7960" max="7960" width="4" style="6" customWidth="1"/>
    <col min="7961" max="7962" width="4" style="6" bestFit="1" customWidth="1"/>
    <col min="7963" max="7963" width="9.140625" style="6"/>
    <col min="7964" max="7964" width="4.85546875" style="6" customWidth="1"/>
    <col min="7965" max="7968" width="4.7109375" style="6" customWidth="1"/>
    <col min="7969" max="7969" width="50.5703125" style="6" bestFit="1" customWidth="1"/>
    <col min="7970" max="8183" width="9.140625" style="6"/>
    <col min="8184" max="8184" width="31.7109375" style="6" bestFit="1" customWidth="1"/>
    <col min="8185" max="8202" width="3.85546875" style="6" customWidth="1"/>
    <col min="8203" max="8203" width="6.7109375" style="6" customWidth="1"/>
    <col min="8204" max="8214" width="3.85546875" style="6" customWidth="1"/>
    <col min="8215" max="8215" width="5" style="6" bestFit="1" customWidth="1"/>
    <col min="8216" max="8216" width="4" style="6" customWidth="1"/>
    <col min="8217" max="8218" width="4" style="6" bestFit="1" customWidth="1"/>
    <col min="8219" max="8219" width="9.140625" style="6"/>
    <col min="8220" max="8220" width="4.85546875" style="6" customWidth="1"/>
    <col min="8221" max="8224" width="4.7109375" style="6" customWidth="1"/>
    <col min="8225" max="8225" width="50.5703125" style="6" bestFit="1" customWidth="1"/>
    <col min="8226" max="8439" width="9.140625" style="6"/>
    <col min="8440" max="8440" width="31.7109375" style="6" bestFit="1" customWidth="1"/>
    <col min="8441" max="8458" width="3.85546875" style="6" customWidth="1"/>
    <col min="8459" max="8459" width="6.7109375" style="6" customWidth="1"/>
    <col min="8460" max="8470" width="3.85546875" style="6" customWidth="1"/>
    <col min="8471" max="8471" width="5" style="6" bestFit="1" customWidth="1"/>
    <col min="8472" max="8472" width="4" style="6" customWidth="1"/>
    <col min="8473" max="8474" width="4" style="6" bestFit="1" customWidth="1"/>
    <col min="8475" max="8475" width="9.140625" style="6"/>
    <col min="8476" max="8476" width="4.85546875" style="6" customWidth="1"/>
    <col min="8477" max="8480" width="4.7109375" style="6" customWidth="1"/>
    <col min="8481" max="8481" width="50.5703125" style="6" bestFit="1" customWidth="1"/>
    <col min="8482" max="8695" width="9.140625" style="6"/>
    <col min="8696" max="8696" width="31.7109375" style="6" bestFit="1" customWidth="1"/>
    <col min="8697" max="8714" width="3.85546875" style="6" customWidth="1"/>
    <col min="8715" max="8715" width="6.7109375" style="6" customWidth="1"/>
    <col min="8716" max="8726" width="3.85546875" style="6" customWidth="1"/>
    <col min="8727" max="8727" width="5" style="6" bestFit="1" customWidth="1"/>
    <col min="8728" max="8728" width="4" style="6" customWidth="1"/>
    <col min="8729" max="8730" width="4" style="6" bestFit="1" customWidth="1"/>
    <col min="8731" max="8731" width="9.140625" style="6"/>
    <col min="8732" max="8732" width="4.85546875" style="6" customWidth="1"/>
    <col min="8733" max="8736" width="4.7109375" style="6" customWidth="1"/>
    <col min="8737" max="8737" width="50.5703125" style="6" bestFit="1" customWidth="1"/>
    <col min="8738" max="8951" width="9.140625" style="6"/>
    <col min="8952" max="8952" width="31.7109375" style="6" bestFit="1" customWidth="1"/>
    <col min="8953" max="8970" width="3.85546875" style="6" customWidth="1"/>
    <col min="8971" max="8971" width="6.7109375" style="6" customWidth="1"/>
    <col min="8972" max="8982" width="3.85546875" style="6" customWidth="1"/>
    <col min="8983" max="8983" width="5" style="6" bestFit="1" customWidth="1"/>
    <col min="8984" max="8984" width="4" style="6" customWidth="1"/>
    <col min="8985" max="8986" width="4" style="6" bestFit="1" customWidth="1"/>
    <col min="8987" max="8987" width="9.140625" style="6"/>
    <col min="8988" max="8988" width="4.85546875" style="6" customWidth="1"/>
    <col min="8989" max="8992" width="4.7109375" style="6" customWidth="1"/>
    <col min="8993" max="8993" width="50.5703125" style="6" bestFit="1" customWidth="1"/>
    <col min="8994" max="9207" width="9.140625" style="6"/>
    <col min="9208" max="9208" width="31.7109375" style="6" bestFit="1" customWidth="1"/>
    <col min="9209" max="9226" width="3.85546875" style="6" customWidth="1"/>
    <col min="9227" max="9227" width="6.7109375" style="6" customWidth="1"/>
    <col min="9228" max="9238" width="3.85546875" style="6" customWidth="1"/>
    <col min="9239" max="9239" width="5" style="6" bestFit="1" customWidth="1"/>
    <col min="9240" max="9240" width="4" style="6" customWidth="1"/>
    <col min="9241" max="9242" width="4" style="6" bestFit="1" customWidth="1"/>
    <col min="9243" max="9243" width="9.140625" style="6"/>
    <col min="9244" max="9244" width="4.85546875" style="6" customWidth="1"/>
    <col min="9245" max="9248" width="4.7109375" style="6" customWidth="1"/>
    <col min="9249" max="9249" width="50.5703125" style="6" bestFit="1" customWidth="1"/>
    <col min="9250" max="9463" width="9.140625" style="6"/>
    <col min="9464" max="9464" width="31.7109375" style="6" bestFit="1" customWidth="1"/>
    <col min="9465" max="9482" width="3.85546875" style="6" customWidth="1"/>
    <col min="9483" max="9483" width="6.7109375" style="6" customWidth="1"/>
    <col min="9484" max="9494" width="3.85546875" style="6" customWidth="1"/>
    <col min="9495" max="9495" width="5" style="6" bestFit="1" customWidth="1"/>
    <col min="9496" max="9496" width="4" style="6" customWidth="1"/>
    <col min="9497" max="9498" width="4" style="6" bestFit="1" customWidth="1"/>
    <col min="9499" max="9499" width="9.140625" style="6"/>
    <col min="9500" max="9500" width="4.85546875" style="6" customWidth="1"/>
    <col min="9501" max="9504" width="4.7109375" style="6" customWidth="1"/>
    <col min="9505" max="9505" width="50.5703125" style="6" bestFit="1" customWidth="1"/>
    <col min="9506" max="9719" width="9.140625" style="6"/>
    <col min="9720" max="9720" width="31.7109375" style="6" bestFit="1" customWidth="1"/>
    <col min="9721" max="9738" width="3.85546875" style="6" customWidth="1"/>
    <col min="9739" max="9739" width="6.7109375" style="6" customWidth="1"/>
    <col min="9740" max="9750" width="3.85546875" style="6" customWidth="1"/>
    <col min="9751" max="9751" width="5" style="6" bestFit="1" customWidth="1"/>
    <col min="9752" max="9752" width="4" style="6" customWidth="1"/>
    <col min="9753" max="9754" width="4" style="6" bestFit="1" customWidth="1"/>
    <col min="9755" max="9755" width="9.140625" style="6"/>
    <col min="9756" max="9756" width="4.85546875" style="6" customWidth="1"/>
    <col min="9757" max="9760" width="4.7109375" style="6" customWidth="1"/>
    <col min="9761" max="9761" width="50.5703125" style="6" bestFit="1" customWidth="1"/>
    <col min="9762" max="9975" width="9.140625" style="6"/>
    <col min="9976" max="9976" width="31.7109375" style="6" bestFit="1" customWidth="1"/>
    <col min="9977" max="9994" width="3.85546875" style="6" customWidth="1"/>
    <col min="9995" max="9995" width="6.7109375" style="6" customWidth="1"/>
    <col min="9996" max="10006" width="3.85546875" style="6" customWidth="1"/>
    <col min="10007" max="10007" width="5" style="6" bestFit="1" customWidth="1"/>
    <col min="10008" max="10008" width="4" style="6" customWidth="1"/>
    <col min="10009" max="10010" width="4" style="6" bestFit="1" customWidth="1"/>
    <col min="10011" max="10011" width="9.140625" style="6"/>
    <col min="10012" max="10012" width="4.85546875" style="6" customWidth="1"/>
    <col min="10013" max="10016" width="4.7109375" style="6" customWidth="1"/>
    <col min="10017" max="10017" width="50.5703125" style="6" bestFit="1" customWidth="1"/>
    <col min="10018" max="10231" width="9.140625" style="6"/>
    <col min="10232" max="10232" width="31.7109375" style="6" bestFit="1" customWidth="1"/>
    <col min="10233" max="10250" width="3.85546875" style="6" customWidth="1"/>
    <col min="10251" max="10251" width="6.7109375" style="6" customWidth="1"/>
    <col min="10252" max="10262" width="3.85546875" style="6" customWidth="1"/>
    <col min="10263" max="10263" width="5" style="6" bestFit="1" customWidth="1"/>
    <col min="10264" max="10264" width="4" style="6" customWidth="1"/>
    <col min="10265" max="10266" width="4" style="6" bestFit="1" customWidth="1"/>
    <col min="10267" max="10267" width="9.140625" style="6"/>
    <col min="10268" max="10268" width="4.85546875" style="6" customWidth="1"/>
    <col min="10269" max="10272" width="4.7109375" style="6" customWidth="1"/>
    <col min="10273" max="10273" width="50.5703125" style="6" bestFit="1" customWidth="1"/>
    <col min="10274" max="10487" width="9.140625" style="6"/>
    <col min="10488" max="10488" width="31.7109375" style="6" bestFit="1" customWidth="1"/>
    <col min="10489" max="10506" width="3.85546875" style="6" customWidth="1"/>
    <col min="10507" max="10507" width="6.7109375" style="6" customWidth="1"/>
    <col min="10508" max="10518" width="3.85546875" style="6" customWidth="1"/>
    <col min="10519" max="10519" width="5" style="6" bestFit="1" customWidth="1"/>
    <col min="10520" max="10520" width="4" style="6" customWidth="1"/>
    <col min="10521" max="10522" width="4" style="6" bestFit="1" customWidth="1"/>
    <col min="10523" max="10523" width="9.140625" style="6"/>
    <col min="10524" max="10524" width="4.85546875" style="6" customWidth="1"/>
    <col min="10525" max="10528" width="4.7109375" style="6" customWidth="1"/>
    <col min="10529" max="10529" width="50.5703125" style="6" bestFit="1" customWidth="1"/>
    <col min="10530" max="10743" width="9.140625" style="6"/>
    <col min="10744" max="10744" width="31.7109375" style="6" bestFit="1" customWidth="1"/>
    <col min="10745" max="10762" width="3.85546875" style="6" customWidth="1"/>
    <col min="10763" max="10763" width="6.7109375" style="6" customWidth="1"/>
    <col min="10764" max="10774" width="3.85546875" style="6" customWidth="1"/>
    <col min="10775" max="10775" width="5" style="6" bestFit="1" customWidth="1"/>
    <col min="10776" max="10776" width="4" style="6" customWidth="1"/>
    <col min="10777" max="10778" width="4" style="6" bestFit="1" customWidth="1"/>
    <col min="10779" max="10779" width="9.140625" style="6"/>
    <col min="10780" max="10780" width="4.85546875" style="6" customWidth="1"/>
    <col min="10781" max="10784" width="4.7109375" style="6" customWidth="1"/>
    <col min="10785" max="10785" width="50.5703125" style="6" bestFit="1" customWidth="1"/>
    <col min="10786" max="10999" width="9.140625" style="6"/>
    <col min="11000" max="11000" width="31.7109375" style="6" bestFit="1" customWidth="1"/>
    <col min="11001" max="11018" width="3.85546875" style="6" customWidth="1"/>
    <col min="11019" max="11019" width="6.7109375" style="6" customWidth="1"/>
    <col min="11020" max="11030" width="3.85546875" style="6" customWidth="1"/>
    <col min="11031" max="11031" width="5" style="6" bestFit="1" customWidth="1"/>
    <col min="11032" max="11032" width="4" style="6" customWidth="1"/>
    <col min="11033" max="11034" width="4" style="6" bestFit="1" customWidth="1"/>
    <col min="11035" max="11035" width="9.140625" style="6"/>
    <col min="11036" max="11036" width="4.85546875" style="6" customWidth="1"/>
    <col min="11037" max="11040" width="4.7109375" style="6" customWidth="1"/>
    <col min="11041" max="11041" width="50.5703125" style="6" bestFit="1" customWidth="1"/>
    <col min="11042" max="11255" width="9.140625" style="6"/>
    <col min="11256" max="11256" width="31.7109375" style="6" bestFit="1" customWidth="1"/>
    <col min="11257" max="11274" width="3.85546875" style="6" customWidth="1"/>
    <col min="11275" max="11275" width="6.7109375" style="6" customWidth="1"/>
    <col min="11276" max="11286" width="3.85546875" style="6" customWidth="1"/>
    <col min="11287" max="11287" width="5" style="6" bestFit="1" customWidth="1"/>
    <col min="11288" max="11288" width="4" style="6" customWidth="1"/>
    <col min="11289" max="11290" width="4" style="6" bestFit="1" customWidth="1"/>
    <col min="11291" max="11291" width="9.140625" style="6"/>
    <col min="11292" max="11292" width="4.85546875" style="6" customWidth="1"/>
    <col min="11293" max="11296" width="4.7109375" style="6" customWidth="1"/>
    <col min="11297" max="11297" width="50.5703125" style="6" bestFit="1" customWidth="1"/>
    <col min="11298" max="11511" width="9.140625" style="6"/>
    <col min="11512" max="11512" width="31.7109375" style="6" bestFit="1" customWidth="1"/>
    <col min="11513" max="11530" width="3.85546875" style="6" customWidth="1"/>
    <col min="11531" max="11531" width="6.7109375" style="6" customWidth="1"/>
    <col min="11532" max="11542" width="3.85546875" style="6" customWidth="1"/>
    <col min="11543" max="11543" width="5" style="6" bestFit="1" customWidth="1"/>
    <col min="11544" max="11544" width="4" style="6" customWidth="1"/>
    <col min="11545" max="11546" width="4" style="6" bestFit="1" customWidth="1"/>
    <col min="11547" max="11547" width="9.140625" style="6"/>
    <col min="11548" max="11548" width="4.85546875" style="6" customWidth="1"/>
    <col min="11549" max="11552" width="4.7109375" style="6" customWidth="1"/>
    <col min="11553" max="11553" width="50.5703125" style="6" bestFit="1" customWidth="1"/>
    <col min="11554" max="11767" width="9.140625" style="6"/>
    <col min="11768" max="11768" width="31.7109375" style="6" bestFit="1" customWidth="1"/>
    <col min="11769" max="11786" width="3.85546875" style="6" customWidth="1"/>
    <col min="11787" max="11787" width="6.7109375" style="6" customWidth="1"/>
    <col min="11788" max="11798" width="3.85546875" style="6" customWidth="1"/>
    <col min="11799" max="11799" width="5" style="6" bestFit="1" customWidth="1"/>
    <col min="11800" max="11800" width="4" style="6" customWidth="1"/>
    <col min="11801" max="11802" width="4" style="6" bestFit="1" customWidth="1"/>
    <col min="11803" max="11803" width="9.140625" style="6"/>
    <col min="11804" max="11804" width="4.85546875" style="6" customWidth="1"/>
    <col min="11805" max="11808" width="4.7109375" style="6" customWidth="1"/>
    <col min="11809" max="11809" width="50.5703125" style="6" bestFit="1" customWidth="1"/>
    <col min="11810" max="12023" width="9.140625" style="6"/>
    <col min="12024" max="12024" width="31.7109375" style="6" bestFit="1" customWidth="1"/>
    <col min="12025" max="12042" width="3.85546875" style="6" customWidth="1"/>
    <col min="12043" max="12043" width="6.7109375" style="6" customWidth="1"/>
    <col min="12044" max="12054" width="3.85546875" style="6" customWidth="1"/>
    <col min="12055" max="12055" width="5" style="6" bestFit="1" customWidth="1"/>
    <col min="12056" max="12056" width="4" style="6" customWidth="1"/>
    <col min="12057" max="12058" width="4" style="6" bestFit="1" customWidth="1"/>
    <col min="12059" max="12059" width="9.140625" style="6"/>
    <col min="12060" max="12060" width="4.85546875" style="6" customWidth="1"/>
    <col min="12061" max="12064" width="4.7109375" style="6" customWidth="1"/>
    <col min="12065" max="12065" width="50.5703125" style="6" bestFit="1" customWidth="1"/>
    <col min="12066" max="12279" width="9.140625" style="6"/>
    <col min="12280" max="12280" width="31.7109375" style="6" bestFit="1" customWidth="1"/>
    <col min="12281" max="12298" width="3.85546875" style="6" customWidth="1"/>
    <col min="12299" max="12299" width="6.7109375" style="6" customWidth="1"/>
    <col min="12300" max="12310" width="3.85546875" style="6" customWidth="1"/>
    <col min="12311" max="12311" width="5" style="6" bestFit="1" customWidth="1"/>
    <col min="12312" max="12312" width="4" style="6" customWidth="1"/>
    <col min="12313" max="12314" width="4" style="6" bestFit="1" customWidth="1"/>
    <col min="12315" max="12315" width="9.140625" style="6"/>
    <col min="12316" max="12316" width="4.85546875" style="6" customWidth="1"/>
    <col min="12317" max="12320" width="4.7109375" style="6" customWidth="1"/>
    <col min="12321" max="12321" width="50.5703125" style="6" bestFit="1" customWidth="1"/>
    <col min="12322" max="12535" width="9.140625" style="6"/>
    <col min="12536" max="12536" width="31.7109375" style="6" bestFit="1" customWidth="1"/>
    <col min="12537" max="12554" width="3.85546875" style="6" customWidth="1"/>
    <col min="12555" max="12555" width="6.7109375" style="6" customWidth="1"/>
    <col min="12556" max="12566" width="3.85546875" style="6" customWidth="1"/>
    <col min="12567" max="12567" width="5" style="6" bestFit="1" customWidth="1"/>
    <col min="12568" max="12568" width="4" style="6" customWidth="1"/>
    <col min="12569" max="12570" width="4" style="6" bestFit="1" customWidth="1"/>
    <col min="12571" max="12571" width="9.140625" style="6"/>
    <col min="12572" max="12572" width="4.85546875" style="6" customWidth="1"/>
    <col min="12573" max="12576" width="4.7109375" style="6" customWidth="1"/>
    <col min="12577" max="12577" width="50.5703125" style="6" bestFit="1" customWidth="1"/>
    <col min="12578" max="12791" width="9.140625" style="6"/>
    <col min="12792" max="12792" width="31.7109375" style="6" bestFit="1" customWidth="1"/>
    <col min="12793" max="12810" width="3.85546875" style="6" customWidth="1"/>
    <col min="12811" max="12811" width="6.7109375" style="6" customWidth="1"/>
    <col min="12812" max="12822" width="3.85546875" style="6" customWidth="1"/>
    <col min="12823" max="12823" width="5" style="6" bestFit="1" customWidth="1"/>
    <col min="12824" max="12824" width="4" style="6" customWidth="1"/>
    <col min="12825" max="12826" width="4" style="6" bestFit="1" customWidth="1"/>
    <col min="12827" max="12827" width="9.140625" style="6"/>
    <col min="12828" max="12828" width="4.85546875" style="6" customWidth="1"/>
    <col min="12829" max="12832" width="4.7109375" style="6" customWidth="1"/>
    <col min="12833" max="12833" width="50.5703125" style="6" bestFit="1" customWidth="1"/>
    <col min="12834" max="13047" width="9.140625" style="6"/>
    <col min="13048" max="13048" width="31.7109375" style="6" bestFit="1" customWidth="1"/>
    <col min="13049" max="13066" width="3.85546875" style="6" customWidth="1"/>
    <col min="13067" max="13067" width="6.7109375" style="6" customWidth="1"/>
    <col min="13068" max="13078" width="3.85546875" style="6" customWidth="1"/>
    <col min="13079" max="13079" width="5" style="6" bestFit="1" customWidth="1"/>
    <col min="13080" max="13080" width="4" style="6" customWidth="1"/>
    <col min="13081" max="13082" width="4" style="6" bestFit="1" customWidth="1"/>
    <col min="13083" max="13083" width="9.140625" style="6"/>
    <col min="13084" max="13084" width="4.85546875" style="6" customWidth="1"/>
    <col min="13085" max="13088" width="4.7109375" style="6" customWidth="1"/>
    <col min="13089" max="13089" width="50.5703125" style="6" bestFit="1" customWidth="1"/>
    <col min="13090" max="13303" width="9.140625" style="6"/>
    <col min="13304" max="13304" width="31.7109375" style="6" bestFit="1" customWidth="1"/>
    <col min="13305" max="13322" width="3.85546875" style="6" customWidth="1"/>
    <col min="13323" max="13323" width="6.7109375" style="6" customWidth="1"/>
    <col min="13324" max="13334" width="3.85546875" style="6" customWidth="1"/>
    <col min="13335" max="13335" width="5" style="6" bestFit="1" customWidth="1"/>
    <col min="13336" max="13336" width="4" style="6" customWidth="1"/>
    <col min="13337" max="13338" width="4" style="6" bestFit="1" customWidth="1"/>
    <col min="13339" max="13339" width="9.140625" style="6"/>
    <col min="13340" max="13340" width="4.85546875" style="6" customWidth="1"/>
    <col min="13341" max="13344" width="4.7109375" style="6" customWidth="1"/>
    <col min="13345" max="13345" width="50.5703125" style="6" bestFit="1" customWidth="1"/>
    <col min="13346" max="13559" width="9.140625" style="6"/>
    <col min="13560" max="13560" width="31.7109375" style="6" bestFit="1" customWidth="1"/>
    <col min="13561" max="13578" width="3.85546875" style="6" customWidth="1"/>
    <col min="13579" max="13579" width="6.7109375" style="6" customWidth="1"/>
    <col min="13580" max="13590" width="3.85546875" style="6" customWidth="1"/>
    <col min="13591" max="13591" width="5" style="6" bestFit="1" customWidth="1"/>
    <col min="13592" max="13592" width="4" style="6" customWidth="1"/>
    <col min="13593" max="13594" width="4" style="6" bestFit="1" customWidth="1"/>
    <col min="13595" max="13595" width="9.140625" style="6"/>
    <col min="13596" max="13596" width="4.85546875" style="6" customWidth="1"/>
    <col min="13597" max="13600" width="4.7109375" style="6" customWidth="1"/>
    <col min="13601" max="13601" width="50.5703125" style="6" bestFit="1" customWidth="1"/>
    <col min="13602" max="13815" width="9.140625" style="6"/>
    <col min="13816" max="13816" width="31.7109375" style="6" bestFit="1" customWidth="1"/>
    <col min="13817" max="13834" width="3.85546875" style="6" customWidth="1"/>
    <col min="13835" max="13835" width="6.7109375" style="6" customWidth="1"/>
    <col min="13836" max="13846" width="3.85546875" style="6" customWidth="1"/>
    <col min="13847" max="13847" width="5" style="6" bestFit="1" customWidth="1"/>
    <col min="13848" max="13848" width="4" style="6" customWidth="1"/>
    <col min="13849" max="13850" width="4" style="6" bestFit="1" customWidth="1"/>
    <col min="13851" max="13851" width="9.140625" style="6"/>
    <col min="13852" max="13852" width="4.85546875" style="6" customWidth="1"/>
    <col min="13853" max="13856" width="4.7109375" style="6" customWidth="1"/>
    <col min="13857" max="13857" width="50.5703125" style="6" bestFit="1" customWidth="1"/>
    <col min="13858" max="14071" width="9.140625" style="6"/>
    <col min="14072" max="14072" width="31.7109375" style="6" bestFit="1" customWidth="1"/>
    <col min="14073" max="14090" width="3.85546875" style="6" customWidth="1"/>
    <col min="14091" max="14091" width="6.7109375" style="6" customWidth="1"/>
    <col min="14092" max="14102" width="3.85546875" style="6" customWidth="1"/>
    <col min="14103" max="14103" width="5" style="6" bestFit="1" customWidth="1"/>
    <col min="14104" max="14104" width="4" style="6" customWidth="1"/>
    <col min="14105" max="14106" width="4" style="6" bestFit="1" customWidth="1"/>
    <col min="14107" max="14107" width="9.140625" style="6"/>
    <col min="14108" max="14108" width="4.85546875" style="6" customWidth="1"/>
    <col min="14109" max="14112" width="4.7109375" style="6" customWidth="1"/>
    <col min="14113" max="14113" width="50.5703125" style="6" bestFit="1" customWidth="1"/>
    <col min="14114" max="14327" width="9.140625" style="6"/>
    <col min="14328" max="14328" width="31.7109375" style="6" bestFit="1" customWidth="1"/>
    <col min="14329" max="14346" width="3.85546875" style="6" customWidth="1"/>
    <col min="14347" max="14347" width="6.7109375" style="6" customWidth="1"/>
    <col min="14348" max="14358" width="3.85546875" style="6" customWidth="1"/>
    <col min="14359" max="14359" width="5" style="6" bestFit="1" customWidth="1"/>
    <col min="14360" max="14360" width="4" style="6" customWidth="1"/>
    <col min="14361" max="14362" width="4" style="6" bestFit="1" customWidth="1"/>
    <col min="14363" max="14363" width="9.140625" style="6"/>
    <col min="14364" max="14364" width="4.85546875" style="6" customWidth="1"/>
    <col min="14365" max="14368" width="4.7109375" style="6" customWidth="1"/>
    <col min="14369" max="14369" width="50.5703125" style="6" bestFit="1" customWidth="1"/>
    <col min="14370" max="14583" width="9.140625" style="6"/>
    <col min="14584" max="14584" width="31.7109375" style="6" bestFit="1" customWidth="1"/>
    <col min="14585" max="14602" width="3.85546875" style="6" customWidth="1"/>
    <col min="14603" max="14603" width="6.7109375" style="6" customWidth="1"/>
    <col min="14604" max="14614" width="3.85546875" style="6" customWidth="1"/>
    <col min="14615" max="14615" width="5" style="6" bestFit="1" customWidth="1"/>
    <col min="14616" max="14616" width="4" style="6" customWidth="1"/>
    <col min="14617" max="14618" width="4" style="6" bestFit="1" customWidth="1"/>
    <col min="14619" max="14619" width="9.140625" style="6"/>
    <col min="14620" max="14620" width="4.85546875" style="6" customWidth="1"/>
    <col min="14621" max="14624" width="4.7109375" style="6" customWidth="1"/>
    <col min="14625" max="14625" width="50.5703125" style="6" bestFit="1" customWidth="1"/>
    <col min="14626" max="14839" width="9.140625" style="6"/>
    <col min="14840" max="14840" width="31.7109375" style="6" bestFit="1" customWidth="1"/>
    <col min="14841" max="14858" width="3.85546875" style="6" customWidth="1"/>
    <col min="14859" max="14859" width="6.7109375" style="6" customWidth="1"/>
    <col min="14860" max="14870" width="3.85546875" style="6" customWidth="1"/>
    <col min="14871" max="14871" width="5" style="6" bestFit="1" customWidth="1"/>
    <col min="14872" max="14872" width="4" style="6" customWidth="1"/>
    <col min="14873" max="14874" width="4" style="6" bestFit="1" customWidth="1"/>
    <col min="14875" max="14875" width="9.140625" style="6"/>
    <col min="14876" max="14876" width="4.85546875" style="6" customWidth="1"/>
    <col min="14877" max="14880" width="4.7109375" style="6" customWidth="1"/>
    <col min="14881" max="14881" width="50.5703125" style="6" bestFit="1" customWidth="1"/>
    <col min="14882" max="15095" width="9.140625" style="6"/>
    <col min="15096" max="15096" width="31.7109375" style="6" bestFit="1" customWidth="1"/>
    <col min="15097" max="15114" width="3.85546875" style="6" customWidth="1"/>
    <col min="15115" max="15115" width="6.7109375" style="6" customWidth="1"/>
    <col min="15116" max="15126" width="3.85546875" style="6" customWidth="1"/>
    <col min="15127" max="15127" width="5" style="6" bestFit="1" customWidth="1"/>
    <col min="15128" max="15128" width="4" style="6" customWidth="1"/>
    <col min="15129" max="15130" width="4" style="6" bestFit="1" customWidth="1"/>
    <col min="15131" max="15131" width="9.140625" style="6"/>
    <col min="15132" max="15132" width="4.85546875" style="6" customWidth="1"/>
    <col min="15133" max="15136" width="4.7109375" style="6" customWidth="1"/>
    <col min="15137" max="15137" width="50.5703125" style="6" bestFit="1" customWidth="1"/>
    <col min="15138" max="15351" width="9.140625" style="6"/>
    <col min="15352" max="15352" width="31.7109375" style="6" bestFit="1" customWidth="1"/>
    <col min="15353" max="15370" width="3.85546875" style="6" customWidth="1"/>
    <col min="15371" max="15371" width="6.7109375" style="6" customWidth="1"/>
    <col min="15372" max="15382" width="3.85546875" style="6" customWidth="1"/>
    <col min="15383" max="15383" width="5" style="6" bestFit="1" customWidth="1"/>
    <col min="15384" max="15384" width="4" style="6" customWidth="1"/>
    <col min="15385" max="15386" width="4" style="6" bestFit="1" customWidth="1"/>
    <col min="15387" max="15387" width="9.140625" style="6"/>
    <col min="15388" max="15388" width="4.85546875" style="6" customWidth="1"/>
    <col min="15389" max="15392" width="4.7109375" style="6" customWidth="1"/>
    <col min="15393" max="15393" width="50.5703125" style="6" bestFit="1" customWidth="1"/>
    <col min="15394" max="15607" width="9.140625" style="6"/>
    <col min="15608" max="15608" width="31.7109375" style="6" bestFit="1" customWidth="1"/>
    <col min="15609" max="15626" width="3.85546875" style="6" customWidth="1"/>
    <col min="15627" max="15627" width="6.7109375" style="6" customWidth="1"/>
    <col min="15628" max="15638" width="3.85546875" style="6" customWidth="1"/>
    <col min="15639" max="15639" width="5" style="6" bestFit="1" customWidth="1"/>
    <col min="15640" max="15640" width="4" style="6" customWidth="1"/>
    <col min="15641" max="15642" width="4" style="6" bestFit="1" customWidth="1"/>
    <col min="15643" max="15643" width="9.140625" style="6"/>
    <col min="15644" max="15644" width="4.85546875" style="6" customWidth="1"/>
    <col min="15645" max="15648" width="4.7109375" style="6" customWidth="1"/>
    <col min="15649" max="15649" width="50.5703125" style="6" bestFit="1" customWidth="1"/>
    <col min="15650" max="15863" width="9.140625" style="6"/>
    <col min="15864" max="15864" width="31.7109375" style="6" bestFit="1" customWidth="1"/>
    <col min="15865" max="15882" width="3.85546875" style="6" customWidth="1"/>
    <col min="15883" max="15883" width="6.7109375" style="6" customWidth="1"/>
    <col min="15884" max="15894" width="3.85546875" style="6" customWidth="1"/>
    <col min="15895" max="15895" width="5" style="6" bestFit="1" customWidth="1"/>
    <col min="15896" max="15896" width="4" style="6" customWidth="1"/>
    <col min="15897" max="15898" width="4" style="6" bestFit="1" customWidth="1"/>
    <col min="15899" max="15899" width="9.140625" style="6"/>
    <col min="15900" max="15900" width="4.85546875" style="6" customWidth="1"/>
    <col min="15901" max="15904" width="4.7109375" style="6" customWidth="1"/>
    <col min="15905" max="15905" width="50.5703125" style="6" bestFit="1" customWidth="1"/>
    <col min="15906" max="16119" width="9.140625" style="6"/>
    <col min="16120" max="16120" width="31.7109375" style="6" bestFit="1" customWidth="1"/>
    <col min="16121" max="16138" width="3.85546875" style="6" customWidth="1"/>
    <col min="16139" max="16139" width="6.7109375" style="6" customWidth="1"/>
    <col min="16140" max="16150" width="3.85546875" style="6" customWidth="1"/>
    <col min="16151" max="16151" width="5" style="6" bestFit="1" customWidth="1"/>
    <col min="16152" max="16152" width="4" style="6" customWidth="1"/>
    <col min="16153" max="16154" width="4" style="6" bestFit="1" customWidth="1"/>
    <col min="16155" max="16155" width="9.140625" style="6"/>
    <col min="16156" max="16156" width="4.85546875" style="6" customWidth="1"/>
    <col min="16157" max="16160" width="4.7109375" style="6" customWidth="1"/>
    <col min="16161" max="16161" width="50.5703125" style="6" bestFit="1" customWidth="1"/>
    <col min="16162" max="16384" width="9.140625" style="6"/>
  </cols>
  <sheetData>
    <row r="1" spans="1:33" s="45" customFormat="1" ht="13.5" thickBot="1" x14ac:dyDescent="0.25">
      <c r="A1" s="441" t="s">
        <v>179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3" s="45" customFormat="1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3" s="45" customFormat="1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</row>
    <row r="4" spans="1:33" s="45" customFormat="1" x14ac:dyDescent="0.2">
      <c r="A4" s="492" t="s">
        <v>0</v>
      </c>
      <c r="B4" s="494" t="s">
        <v>1</v>
      </c>
      <c r="C4" s="495"/>
      <c r="D4" s="496"/>
      <c r="E4" s="489" t="s">
        <v>2</v>
      </c>
      <c r="F4" s="495"/>
      <c r="G4" s="496"/>
      <c r="H4" s="489" t="s">
        <v>3</v>
      </c>
      <c r="I4" s="495"/>
      <c r="J4" s="496"/>
      <c r="K4" s="489" t="s">
        <v>4</v>
      </c>
      <c r="L4" s="490"/>
      <c r="M4" s="491"/>
      <c r="N4" s="489" t="s">
        <v>5</v>
      </c>
      <c r="O4" s="490"/>
      <c r="P4" s="491"/>
      <c r="Q4" s="489" t="s">
        <v>6</v>
      </c>
      <c r="R4" s="490"/>
      <c r="S4" s="491"/>
      <c r="T4" s="489" t="s">
        <v>7</v>
      </c>
      <c r="U4" s="490"/>
      <c r="V4" s="491"/>
      <c r="W4" s="489" t="s">
        <v>8</v>
      </c>
      <c r="X4" s="490"/>
      <c r="Y4" s="491"/>
      <c r="Z4" s="497" t="s">
        <v>9</v>
      </c>
      <c r="AA4" s="498"/>
      <c r="AB4" s="499"/>
      <c r="AC4" s="497" t="s">
        <v>10</v>
      </c>
      <c r="AD4" s="498"/>
      <c r="AE4" s="499"/>
      <c r="AF4" s="500" t="s">
        <v>11</v>
      </c>
      <c r="AG4" s="502" t="s">
        <v>12</v>
      </c>
    </row>
    <row r="5" spans="1:33" s="45" customFormat="1" ht="13.5" thickBot="1" x14ac:dyDescent="0.25">
      <c r="A5" s="493"/>
      <c r="B5" s="179" t="s">
        <v>11</v>
      </c>
      <c r="C5" s="180"/>
      <c r="D5" s="30" t="s">
        <v>12</v>
      </c>
      <c r="E5" s="179" t="s">
        <v>11</v>
      </c>
      <c r="F5" s="180"/>
      <c r="G5" s="30" t="s">
        <v>12</v>
      </c>
      <c r="H5" s="179" t="s">
        <v>11</v>
      </c>
      <c r="I5" s="180"/>
      <c r="J5" s="30" t="s">
        <v>12</v>
      </c>
      <c r="K5" s="179" t="s">
        <v>11</v>
      </c>
      <c r="L5" s="180"/>
      <c r="M5" s="30" t="s">
        <v>12</v>
      </c>
      <c r="N5" s="179" t="s">
        <v>11</v>
      </c>
      <c r="O5" s="180"/>
      <c r="P5" s="30" t="s">
        <v>12</v>
      </c>
      <c r="Q5" s="179" t="s">
        <v>11</v>
      </c>
      <c r="R5" s="180"/>
      <c r="S5" s="30" t="s">
        <v>12</v>
      </c>
      <c r="T5" s="28" t="s">
        <v>11</v>
      </c>
      <c r="U5" s="29"/>
      <c r="V5" s="30" t="s">
        <v>12</v>
      </c>
      <c r="W5" s="28" t="s">
        <v>11</v>
      </c>
      <c r="X5" s="29"/>
      <c r="Y5" s="30" t="s">
        <v>12</v>
      </c>
      <c r="Z5" s="229" t="s">
        <v>11</v>
      </c>
      <c r="AA5" s="230"/>
      <c r="AB5" s="231" t="s">
        <v>12</v>
      </c>
      <c r="AC5" s="229" t="s">
        <v>11</v>
      </c>
      <c r="AD5" s="230"/>
      <c r="AE5" s="231" t="s">
        <v>12</v>
      </c>
      <c r="AF5" s="501"/>
      <c r="AG5" s="503"/>
    </row>
    <row r="6" spans="1:33" s="45" customFormat="1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166">
        <v>2</v>
      </c>
      <c r="I6" s="167" t="s">
        <v>45</v>
      </c>
      <c r="J6" s="192">
        <v>3</v>
      </c>
      <c r="K6" s="73">
        <v>2</v>
      </c>
      <c r="L6" s="74" t="s">
        <v>45</v>
      </c>
      <c r="M6" s="191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195"/>
      <c r="W6" s="193"/>
      <c r="X6" s="196"/>
      <c r="Y6" s="197"/>
      <c r="Z6" s="232"/>
      <c r="AA6" s="233"/>
      <c r="AB6" s="234"/>
      <c r="AC6" s="232"/>
      <c r="AD6" s="233"/>
      <c r="AE6" s="234"/>
      <c r="AF6" s="161">
        <f>15*(B6+E6+H6+K6+N6+Q6+T6+W6+Z6+AC6)</f>
        <v>180</v>
      </c>
      <c r="AG6" s="283">
        <f>D6+G6+J6+M6+P6+S6+V6+Y6+AB6+AE6</f>
        <v>18</v>
      </c>
    </row>
    <row r="7" spans="1:33" s="45" customFormat="1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0"/>
      <c r="I7" s="69"/>
      <c r="J7" s="134"/>
      <c r="K7" s="70"/>
      <c r="L7" s="69"/>
      <c r="M7" s="134"/>
      <c r="N7" s="70"/>
      <c r="O7" s="69"/>
      <c r="P7" s="134"/>
      <c r="Q7" s="70"/>
      <c r="R7" s="69" t="s">
        <v>29</v>
      </c>
      <c r="S7" s="134">
        <v>0</v>
      </c>
      <c r="T7" s="193"/>
      <c r="U7" s="194"/>
      <c r="V7" s="195"/>
      <c r="W7" s="193"/>
      <c r="X7" s="196"/>
      <c r="Y7" s="197"/>
      <c r="Z7" s="232"/>
      <c r="AA7" s="233"/>
      <c r="AB7" s="234"/>
      <c r="AC7" s="232"/>
      <c r="AD7" s="233"/>
      <c r="AE7" s="234"/>
      <c r="AF7" s="162">
        <f t="shared" ref="AF7:AF15" si="0">15*(B7+E7+H7+K7+N7+Q7+T7+W7+Z7+AC7)</f>
        <v>0</v>
      </c>
      <c r="AG7" s="282">
        <f t="shared" ref="AG7:AG15" si="1">D7+G7+J7+M7+P7+S7+V7+Y7+AB7+AE7</f>
        <v>0</v>
      </c>
    </row>
    <row r="8" spans="1:33" s="45" customFormat="1" ht="12.75" customHeight="1" x14ac:dyDescent="0.2">
      <c r="A8" s="67" t="s">
        <v>16</v>
      </c>
      <c r="B8" s="70">
        <v>1</v>
      </c>
      <c r="C8" s="69" t="s">
        <v>45</v>
      </c>
      <c r="D8" s="134">
        <v>1</v>
      </c>
      <c r="E8" s="70">
        <v>1</v>
      </c>
      <c r="F8" s="69" t="s">
        <v>13</v>
      </c>
      <c r="G8" s="134">
        <v>1</v>
      </c>
      <c r="H8" s="70"/>
      <c r="I8" s="69"/>
      <c r="J8" s="134"/>
      <c r="K8" s="70"/>
      <c r="L8" s="69"/>
      <c r="M8" s="134"/>
      <c r="N8" s="70"/>
      <c r="O8" s="69"/>
      <c r="P8" s="134"/>
      <c r="Q8" s="70"/>
      <c r="R8" s="69"/>
      <c r="S8" s="134"/>
      <c r="T8" s="200"/>
      <c r="U8" s="201"/>
      <c r="V8" s="202"/>
      <c r="W8" s="200"/>
      <c r="X8" s="203"/>
      <c r="Y8" s="204"/>
      <c r="Z8" s="235"/>
      <c r="AA8" s="236"/>
      <c r="AB8" s="237"/>
      <c r="AC8" s="235"/>
      <c r="AD8" s="236"/>
      <c r="AE8" s="237"/>
      <c r="AF8" s="162">
        <f t="shared" si="0"/>
        <v>30</v>
      </c>
      <c r="AG8" s="282">
        <f t="shared" si="1"/>
        <v>2</v>
      </c>
    </row>
    <row r="9" spans="1:33" s="45" customFormat="1" ht="12.75" customHeight="1" x14ac:dyDescent="0.2">
      <c r="A9" s="67" t="s">
        <v>30</v>
      </c>
      <c r="B9" s="70">
        <v>2</v>
      </c>
      <c r="C9" s="69" t="s">
        <v>15</v>
      </c>
      <c r="D9" s="134">
        <v>2</v>
      </c>
      <c r="E9" s="70">
        <v>2</v>
      </c>
      <c r="F9" s="69" t="s">
        <v>15</v>
      </c>
      <c r="G9" s="134">
        <v>2</v>
      </c>
      <c r="H9" s="70">
        <v>1</v>
      </c>
      <c r="I9" s="69" t="s">
        <v>15</v>
      </c>
      <c r="J9" s="134">
        <v>1</v>
      </c>
      <c r="K9" s="70">
        <v>1</v>
      </c>
      <c r="L9" s="69" t="s">
        <v>15</v>
      </c>
      <c r="M9" s="134">
        <v>1</v>
      </c>
      <c r="N9" s="70">
        <v>1</v>
      </c>
      <c r="O9" s="69" t="s">
        <v>15</v>
      </c>
      <c r="P9" s="134">
        <v>1</v>
      </c>
      <c r="Q9" s="70"/>
      <c r="R9" s="69"/>
      <c r="S9" s="134"/>
      <c r="T9" s="200"/>
      <c r="U9" s="201"/>
      <c r="V9" s="202"/>
      <c r="W9" s="200"/>
      <c r="X9" s="203"/>
      <c r="Y9" s="204"/>
      <c r="Z9" s="235"/>
      <c r="AA9" s="236"/>
      <c r="AB9" s="237"/>
      <c r="AC9" s="235"/>
      <c r="AD9" s="236"/>
      <c r="AE9" s="237"/>
      <c r="AF9" s="162">
        <f t="shared" si="0"/>
        <v>105</v>
      </c>
      <c r="AG9" s="282">
        <f t="shared" si="1"/>
        <v>7</v>
      </c>
    </row>
    <row r="10" spans="1:33" s="45" customFormat="1" ht="12.75" customHeight="1" x14ac:dyDescent="0.2">
      <c r="A10" s="67" t="s">
        <v>31</v>
      </c>
      <c r="B10" s="70">
        <v>2</v>
      </c>
      <c r="C10" s="69" t="s">
        <v>15</v>
      </c>
      <c r="D10" s="134">
        <v>4</v>
      </c>
      <c r="E10" s="70">
        <v>2</v>
      </c>
      <c r="F10" s="69" t="s">
        <v>15</v>
      </c>
      <c r="G10" s="134">
        <v>4</v>
      </c>
      <c r="H10" s="70">
        <v>1</v>
      </c>
      <c r="I10" s="69" t="s">
        <v>15</v>
      </c>
      <c r="J10" s="134">
        <v>2</v>
      </c>
      <c r="K10" s="70">
        <v>1</v>
      </c>
      <c r="L10" s="69" t="s">
        <v>15</v>
      </c>
      <c r="M10" s="134">
        <v>2</v>
      </c>
      <c r="N10" s="70">
        <v>1</v>
      </c>
      <c r="O10" s="69" t="s">
        <v>15</v>
      </c>
      <c r="P10" s="134">
        <v>2</v>
      </c>
      <c r="Q10" s="70"/>
      <c r="R10" s="69"/>
      <c r="S10" s="134"/>
      <c r="T10" s="200"/>
      <c r="U10" s="201"/>
      <c r="V10" s="202"/>
      <c r="W10" s="200"/>
      <c r="X10" s="203"/>
      <c r="Y10" s="204"/>
      <c r="Z10" s="235"/>
      <c r="AA10" s="236"/>
      <c r="AB10" s="237"/>
      <c r="AC10" s="235"/>
      <c r="AD10" s="236"/>
      <c r="AE10" s="237"/>
      <c r="AF10" s="162">
        <f t="shared" si="0"/>
        <v>105</v>
      </c>
      <c r="AG10" s="282">
        <f t="shared" si="1"/>
        <v>14</v>
      </c>
    </row>
    <row r="11" spans="1:33" s="45" customFormat="1" ht="12.75" customHeight="1" x14ac:dyDescent="0.2">
      <c r="A11" s="67" t="s">
        <v>32</v>
      </c>
      <c r="B11" s="70"/>
      <c r="C11" s="69"/>
      <c r="D11" s="134"/>
      <c r="E11" s="70"/>
      <c r="F11" s="69"/>
      <c r="G11" s="134"/>
      <c r="H11" s="70"/>
      <c r="I11" s="69"/>
      <c r="J11" s="134"/>
      <c r="K11" s="70"/>
      <c r="L11" s="69"/>
      <c r="M11" s="134"/>
      <c r="N11" s="70">
        <v>1</v>
      </c>
      <c r="O11" s="69" t="s">
        <v>15</v>
      </c>
      <c r="P11" s="134">
        <v>1</v>
      </c>
      <c r="Q11" s="70">
        <v>2</v>
      </c>
      <c r="R11" s="69" t="s">
        <v>15</v>
      </c>
      <c r="S11" s="134">
        <v>2</v>
      </c>
      <c r="T11" s="200"/>
      <c r="U11" s="201"/>
      <c r="V11" s="202"/>
      <c r="W11" s="200"/>
      <c r="X11" s="203"/>
      <c r="Y11" s="204"/>
      <c r="Z11" s="235"/>
      <c r="AA11" s="236"/>
      <c r="AB11" s="237"/>
      <c r="AC11" s="235"/>
      <c r="AD11" s="236"/>
      <c r="AE11" s="237"/>
      <c r="AF11" s="162">
        <f t="shared" si="0"/>
        <v>45</v>
      </c>
      <c r="AG11" s="282">
        <f t="shared" si="1"/>
        <v>3</v>
      </c>
    </row>
    <row r="12" spans="1:33" s="45" customFormat="1" ht="12.75" customHeight="1" x14ac:dyDescent="0.2">
      <c r="A12" s="67" t="s">
        <v>33</v>
      </c>
      <c r="B12" s="70"/>
      <c r="C12" s="69"/>
      <c r="D12" s="134"/>
      <c r="E12" s="70"/>
      <c r="F12" s="69"/>
      <c r="G12" s="134"/>
      <c r="H12" s="70"/>
      <c r="I12" s="69"/>
      <c r="J12" s="134"/>
      <c r="K12" s="70"/>
      <c r="L12" s="69"/>
      <c r="M12" s="134"/>
      <c r="N12" s="70"/>
      <c r="O12" s="69"/>
      <c r="P12" s="134"/>
      <c r="Q12" s="70"/>
      <c r="R12" s="69" t="s">
        <v>29</v>
      </c>
      <c r="S12" s="134">
        <v>0</v>
      </c>
      <c r="T12" s="200"/>
      <c r="U12" s="201"/>
      <c r="V12" s="202"/>
      <c r="W12" s="200"/>
      <c r="X12" s="203"/>
      <c r="Y12" s="204"/>
      <c r="Z12" s="235"/>
      <c r="AA12" s="236"/>
      <c r="AB12" s="237"/>
      <c r="AC12" s="235"/>
      <c r="AD12" s="236"/>
      <c r="AE12" s="237"/>
      <c r="AF12" s="162">
        <f t="shared" si="0"/>
        <v>0</v>
      </c>
      <c r="AG12" s="284">
        <f t="shared" si="1"/>
        <v>0</v>
      </c>
    </row>
    <row r="13" spans="1:33" s="45" customFormat="1" x14ac:dyDescent="0.2">
      <c r="A13" s="67" t="s">
        <v>34</v>
      </c>
      <c r="B13" s="70">
        <v>2</v>
      </c>
      <c r="C13" s="69" t="s">
        <v>45</v>
      </c>
      <c r="D13" s="134">
        <v>2</v>
      </c>
      <c r="E13" s="70"/>
      <c r="F13" s="69"/>
      <c r="G13" s="134"/>
      <c r="H13" s="70"/>
      <c r="I13" s="69"/>
      <c r="J13" s="134"/>
      <c r="K13" s="70"/>
      <c r="L13" s="69"/>
      <c r="M13" s="134"/>
      <c r="N13" s="70"/>
      <c r="O13" s="69"/>
      <c r="P13" s="134"/>
      <c r="Q13" s="70"/>
      <c r="R13" s="69"/>
      <c r="S13" s="134"/>
      <c r="T13" s="206"/>
      <c r="U13" s="201"/>
      <c r="V13" s="202"/>
      <c r="W13" s="206"/>
      <c r="X13" s="207"/>
      <c r="Y13" s="202"/>
      <c r="Z13" s="238"/>
      <c r="AA13" s="239"/>
      <c r="AB13" s="240"/>
      <c r="AC13" s="238"/>
      <c r="AD13" s="239"/>
      <c r="AE13" s="240"/>
      <c r="AF13" s="162">
        <f t="shared" si="0"/>
        <v>30</v>
      </c>
      <c r="AG13" s="282">
        <f t="shared" si="1"/>
        <v>2</v>
      </c>
    </row>
    <row r="14" spans="1:33" s="45" customFormat="1" x14ac:dyDescent="0.2">
      <c r="A14" s="67" t="s">
        <v>35</v>
      </c>
      <c r="B14" s="70"/>
      <c r="C14" s="69"/>
      <c r="D14" s="134"/>
      <c r="E14" s="70"/>
      <c r="F14" s="69"/>
      <c r="G14" s="134"/>
      <c r="H14" s="70"/>
      <c r="I14" s="69"/>
      <c r="J14" s="134"/>
      <c r="K14" s="70">
        <v>2</v>
      </c>
      <c r="L14" s="69" t="s">
        <v>45</v>
      </c>
      <c r="M14" s="134">
        <v>2</v>
      </c>
      <c r="N14" s="70"/>
      <c r="O14" s="69"/>
      <c r="P14" s="134"/>
      <c r="Q14" s="70"/>
      <c r="R14" s="69"/>
      <c r="S14" s="134"/>
      <c r="T14" s="206"/>
      <c r="U14" s="201"/>
      <c r="V14" s="202"/>
      <c r="W14" s="206"/>
      <c r="X14" s="207"/>
      <c r="Y14" s="202"/>
      <c r="Z14" s="238"/>
      <c r="AA14" s="239"/>
      <c r="AB14" s="240"/>
      <c r="AC14" s="238"/>
      <c r="AD14" s="239"/>
      <c r="AE14" s="240"/>
      <c r="AF14" s="162">
        <f t="shared" si="0"/>
        <v>30</v>
      </c>
      <c r="AG14" s="282">
        <f t="shared" si="1"/>
        <v>2</v>
      </c>
    </row>
    <row r="15" spans="1:33" s="45" customFormat="1" x14ac:dyDescent="0.2">
      <c r="A15" s="174" t="s">
        <v>17</v>
      </c>
      <c r="B15" s="70"/>
      <c r="C15" s="69"/>
      <c r="D15" s="134"/>
      <c r="E15" s="70"/>
      <c r="F15" s="69"/>
      <c r="G15" s="134"/>
      <c r="H15" s="70">
        <v>2</v>
      </c>
      <c r="I15" s="69" t="s">
        <v>45</v>
      </c>
      <c r="J15" s="134">
        <v>2</v>
      </c>
      <c r="K15" s="70"/>
      <c r="L15" s="69"/>
      <c r="M15" s="134"/>
      <c r="N15" s="70"/>
      <c r="O15" s="69"/>
      <c r="P15" s="134"/>
      <c r="Q15" s="70"/>
      <c r="R15" s="69"/>
      <c r="S15" s="134"/>
      <c r="T15" s="206"/>
      <c r="U15" s="201"/>
      <c r="V15" s="202"/>
      <c r="W15" s="206"/>
      <c r="X15" s="207"/>
      <c r="Y15" s="202"/>
      <c r="Z15" s="238"/>
      <c r="AA15" s="239"/>
      <c r="AB15" s="240"/>
      <c r="AC15" s="238"/>
      <c r="AD15" s="239"/>
      <c r="AE15" s="240"/>
      <c r="AF15" s="162">
        <f t="shared" si="0"/>
        <v>30</v>
      </c>
      <c r="AG15" s="282">
        <f t="shared" si="1"/>
        <v>2</v>
      </c>
    </row>
    <row r="16" spans="1:33" s="45" customFormat="1" x14ac:dyDescent="0.2">
      <c r="A16" s="66" t="s">
        <v>81</v>
      </c>
      <c r="B16" s="78">
        <v>2</v>
      </c>
      <c r="C16" s="79" t="s">
        <v>45</v>
      </c>
      <c r="D16" s="334">
        <v>7</v>
      </c>
      <c r="E16" s="78">
        <v>2</v>
      </c>
      <c r="F16" s="79" t="s">
        <v>45</v>
      </c>
      <c r="G16" s="334">
        <v>7</v>
      </c>
      <c r="H16" s="78">
        <v>2</v>
      </c>
      <c r="I16" s="79" t="s">
        <v>45</v>
      </c>
      <c r="J16" s="334">
        <v>7</v>
      </c>
      <c r="K16" s="78">
        <v>2</v>
      </c>
      <c r="L16" s="79" t="s">
        <v>45</v>
      </c>
      <c r="M16" s="334">
        <v>7</v>
      </c>
      <c r="N16" s="78">
        <v>2</v>
      </c>
      <c r="O16" s="79" t="s">
        <v>45</v>
      </c>
      <c r="P16" s="334">
        <v>7</v>
      </c>
      <c r="Q16" s="78">
        <v>2</v>
      </c>
      <c r="R16" s="79" t="s">
        <v>45</v>
      </c>
      <c r="S16" s="334">
        <v>7</v>
      </c>
      <c r="T16" s="164">
        <v>2</v>
      </c>
      <c r="U16" s="165" t="s">
        <v>45</v>
      </c>
      <c r="V16" s="388">
        <v>7</v>
      </c>
      <c r="W16" s="164">
        <v>2</v>
      </c>
      <c r="X16" s="165" t="s">
        <v>21</v>
      </c>
      <c r="Y16" s="388">
        <v>7</v>
      </c>
      <c r="Z16" s="238"/>
      <c r="AA16" s="239"/>
      <c r="AB16" s="240"/>
      <c r="AC16" s="238"/>
      <c r="AD16" s="239"/>
      <c r="AE16" s="240"/>
      <c r="AF16" s="286">
        <f t="shared" ref="AF16:AF31" si="2">15*(B16+E16+H16+K16+N16+Q16+T16+W16+Z16+AC16)</f>
        <v>240</v>
      </c>
      <c r="AG16" s="282">
        <f t="shared" ref="AG16:AG31" si="3">D16+G16+J16+M16+P16+S16+V16+Y16+AB16+AE16</f>
        <v>56</v>
      </c>
    </row>
    <row r="17" spans="1:33" s="45" customFormat="1" x14ac:dyDescent="0.2">
      <c r="A17" s="67" t="s">
        <v>50</v>
      </c>
      <c r="B17" s="78">
        <v>1</v>
      </c>
      <c r="C17" s="79" t="s">
        <v>45</v>
      </c>
      <c r="D17" s="202">
        <v>1</v>
      </c>
      <c r="E17" s="78">
        <v>1</v>
      </c>
      <c r="F17" s="79" t="s">
        <v>45</v>
      </c>
      <c r="G17" s="202">
        <v>1</v>
      </c>
      <c r="H17" s="78">
        <v>1</v>
      </c>
      <c r="I17" s="79" t="s">
        <v>45</v>
      </c>
      <c r="J17" s="202">
        <v>1</v>
      </c>
      <c r="K17" s="78">
        <v>1</v>
      </c>
      <c r="L17" s="79" t="s">
        <v>45</v>
      </c>
      <c r="M17" s="202">
        <v>1</v>
      </c>
      <c r="N17" s="78"/>
      <c r="O17" s="79"/>
      <c r="P17" s="202"/>
      <c r="Q17" s="78"/>
      <c r="R17" s="79"/>
      <c r="S17" s="202"/>
      <c r="T17" s="164"/>
      <c r="U17" s="165"/>
      <c r="V17" s="202"/>
      <c r="W17" s="164"/>
      <c r="X17" s="165"/>
      <c r="Y17" s="202"/>
      <c r="Z17" s="238"/>
      <c r="AA17" s="239"/>
      <c r="AB17" s="240"/>
      <c r="AC17" s="238"/>
      <c r="AD17" s="239"/>
      <c r="AE17" s="240"/>
      <c r="AF17" s="286">
        <f t="shared" si="2"/>
        <v>60</v>
      </c>
      <c r="AG17" s="282">
        <f t="shared" si="3"/>
        <v>4</v>
      </c>
    </row>
    <row r="18" spans="1:33" s="45" customFormat="1" x14ac:dyDescent="0.2">
      <c r="A18" s="67" t="s">
        <v>77</v>
      </c>
      <c r="B18" s="78"/>
      <c r="C18" s="79"/>
      <c r="D18" s="202"/>
      <c r="E18" s="78"/>
      <c r="F18" s="79"/>
      <c r="G18" s="202"/>
      <c r="H18" s="78"/>
      <c r="I18" s="79"/>
      <c r="J18" s="202"/>
      <c r="K18" s="78"/>
      <c r="L18" s="79"/>
      <c r="M18" s="202"/>
      <c r="N18" s="78">
        <v>1</v>
      </c>
      <c r="O18" s="79" t="s">
        <v>45</v>
      </c>
      <c r="P18" s="202">
        <v>1</v>
      </c>
      <c r="Q18" s="78">
        <v>1</v>
      </c>
      <c r="R18" s="79" t="s">
        <v>45</v>
      </c>
      <c r="S18" s="202">
        <v>1</v>
      </c>
      <c r="T18" s="164"/>
      <c r="U18" s="165"/>
      <c r="V18" s="202"/>
      <c r="W18" s="164"/>
      <c r="X18" s="165"/>
      <c r="Y18" s="202"/>
      <c r="Z18" s="238"/>
      <c r="AA18" s="239"/>
      <c r="AB18" s="240"/>
      <c r="AC18" s="238"/>
      <c r="AD18" s="239"/>
      <c r="AE18" s="240"/>
      <c r="AF18" s="286">
        <f t="shared" si="2"/>
        <v>30</v>
      </c>
      <c r="AG18" s="282">
        <f t="shared" si="3"/>
        <v>2</v>
      </c>
    </row>
    <row r="19" spans="1:33" s="45" customFormat="1" x14ac:dyDescent="0.2">
      <c r="A19" s="67" t="s">
        <v>130</v>
      </c>
      <c r="B19" s="78">
        <v>1</v>
      </c>
      <c r="C19" s="79" t="s">
        <v>15</v>
      </c>
      <c r="D19" s="202">
        <v>1</v>
      </c>
      <c r="E19" s="78">
        <v>1</v>
      </c>
      <c r="F19" s="79" t="s">
        <v>15</v>
      </c>
      <c r="G19" s="202">
        <v>1</v>
      </c>
      <c r="H19" s="78">
        <v>1</v>
      </c>
      <c r="I19" s="79" t="s">
        <v>15</v>
      </c>
      <c r="J19" s="202">
        <v>1</v>
      </c>
      <c r="K19" s="78">
        <v>1</v>
      </c>
      <c r="L19" s="79" t="s">
        <v>15</v>
      </c>
      <c r="M19" s="202">
        <v>1</v>
      </c>
      <c r="N19" s="78">
        <v>1</v>
      </c>
      <c r="O19" s="79" t="s">
        <v>15</v>
      </c>
      <c r="P19" s="202">
        <v>1</v>
      </c>
      <c r="Q19" s="78">
        <v>1</v>
      </c>
      <c r="R19" s="79" t="s">
        <v>15</v>
      </c>
      <c r="S19" s="202">
        <v>1</v>
      </c>
      <c r="T19" s="78">
        <v>1</v>
      </c>
      <c r="U19" s="79" t="s">
        <v>15</v>
      </c>
      <c r="V19" s="202">
        <v>1</v>
      </c>
      <c r="W19" s="78">
        <v>1</v>
      </c>
      <c r="X19" s="79" t="s">
        <v>15</v>
      </c>
      <c r="Y19" s="202">
        <v>1</v>
      </c>
      <c r="Z19" s="238"/>
      <c r="AA19" s="239"/>
      <c r="AB19" s="240"/>
      <c r="AC19" s="238"/>
      <c r="AD19" s="239"/>
      <c r="AE19" s="240"/>
      <c r="AF19" s="286">
        <f t="shared" si="2"/>
        <v>120</v>
      </c>
      <c r="AG19" s="282">
        <f t="shared" si="3"/>
        <v>8</v>
      </c>
    </row>
    <row r="20" spans="1:33" s="45" customFormat="1" x14ac:dyDescent="0.2">
      <c r="A20" s="67" t="s">
        <v>46</v>
      </c>
      <c r="B20" s="164"/>
      <c r="C20" s="165"/>
      <c r="D20" s="202"/>
      <c r="E20" s="164"/>
      <c r="F20" s="165"/>
      <c r="G20" s="202"/>
      <c r="H20" s="70">
        <v>4</v>
      </c>
      <c r="I20" s="69" t="s">
        <v>15</v>
      </c>
      <c r="J20" s="202">
        <v>2</v>
      </c>
      <c r="K20" s="70">
        <v>4</v>
      </c>
      <c r="L20" s="69" t="s">
        <v>15</v>
      </c>
      <c r="M20" s="202">
        <v>2</v>
      </c>
      <c r="N20" s="70">
        <v>4</v>
      </c>
      <c r="O20" s="69" t="s">
        <v>15</v>
      </c>
      <c r="P20" s="202">
        <v>2</v>
      </c>
      <c r="Q20" s="70">
        <v>4</v>
      </c>
      <c r="R20" s="69" t="s">
        <v>15</v>
      </c>
      <c r="S20" s="202">
        <v>2</v>
      </c>
      <c r="T20" s="164"/>
      <c r="U20" s="165"/>
      <c r="V20" s="202"/>
      <c r="W20" s="164"/>
      <c r="X20" s="165"/>
      <c r="Y20" s="202"/>
      <c r="Z20" s="238"/>
      <c r="AA20" s="239"/>
      <c r="AB20" s="240"/>
      <c r="AC20" s="238"/>
      <c r="AD20" s="239"/>
      <c r="AE20" s="240"/>
      <c r="AF20" s="286">
        <f t="shared" si="2"/>
        <v>240</v>
      </c>
      <c r="AG20" s="282">
        <f t="shared" si="3"/>
        <v>8</v>
      </c>
    </row>
    <row r="21" spans="1:33" s="45" customFormat="1" x14ac:dyDescent="0.2">
      <c r="A21" s="67" t="s">
        <v>19</v>
      </c>
      <c r="B21" s="70">
        <v>1</v>
      </c>
      <c r="C21" s="69" t="s">
        <v>15</v>
      </c>
      <c r="D21" s="202">
        <v>3</v>
      </c>
      <c r="E21" s="70">
        <v>1</v>
      </c>
      <c r="F21" s="69" t="s">
        <v>15</v>
      </c>
      <c r="G21" s="202">
        <v>3</v>
      </c>
      <c r="H21" s="70">
        <v>1</v>
      </c>
      <c r="I21" s="69" t="s">
        <v>15</v>
      </c>
      <c r="J21" s="202">
        <v>3</v>
      </c>
      <c r="K21" s="70">
        <v>1</v>
      </c>
      <c r="L21" s="69" t="s">
        <v>15</v>
      </c>
      <c r="M21" s="202">
        <v>3</v>
      </c>
      <c r="N21" s="70">
        <v>1</v>
      </c>
      <c r="O21" s="69" t="s">
        <v>15</v>
      </c>
      <c r="P21" s="202">
        <v>3</v>
      </c>
      <c r="Q21" s="70">
        <v>1</v>
      </c>
      <c r="R21" s="69" t="s">
        <v>15</v>
      </c>
      <c r="S21" s="202">
        <v>3</v>
      </c>
      <c r="T21" s="164">
        <v>1</v>
      </c>
      <c r="U21" s="165" t="s">
        <v>21</v>
      </c>
      <c r="V21" s="202">
        <v>3</v>
      </c>
      <c r="W21" s="164">
        <v>1</v>
      </c>
      <c r="X21" s="165" t="s">
        <v>21</v>
      </c>
      <c r="Y21" s="202">
        <v>3</v>
      </c>
      <c r="Z21" s="238"/>
      <c r="AA21" s="239"/>
      <c r="AB21" s="240"/>
      <c r="AC21" s="238"/>
      <c r="AD21" s="239"/>
      <c r="AE21" s="240"/>
      <c r="AF21" s="286">
        <f t="shared" si="2"/>
        <v>120</v>
      </c>
      <c r="AG21" s="282">
        <f t="shared" si="3"/>
        <v>24</v>
      </c>
    </row>
    <row r="22" spans="1:33" s="45" customFormat="1" x14ac:dyDescent="0.2">
      <c r="A22" s="67" t="s">
        <v>129</v>
      </c>
      <c r="B22" s="70">
        <v>2</v>
      </c>
      <c r="C22" s="69" t="s">
        <v>15</v>
      </c>
      <c r="D22" s="202">
        <v>2</v>
      </c>
      <c r="E22" s="70">
        <v>2</v>
      </c>
      <c r="F22" s="69" t="s">
        <v>15</v>
      </c>
      <c r="G22" s="202">
        <v>2</v>
      </c>
      <c r="H22" s="70">
        <v>2</v>
      </c>
      <c r="I22" s="69" t="s">
        <v>15</v>
      </c>
      <c r="J22" s="202">
        <v>2</v>
      </c>
      <c r="K22" s="70">
        <v>2</v>
      </c>
      <c r="L22" s="69" t="s">
        <v>15</v>
      </c>
      <c r="M22" s="202">
        <v>2</v>
      </c>
      <c r="N22" s="70">
        <v>2</v>
      </c>
      <c r="O22" s="69" t="s">
        <v>15</v>
      </c>
      <c r="P22" s="202">
        <v>2</v>
      </c>
      <c r="Q22" s="70">
        <v>2</v>
      </c>
      <c r="R22" s="69" t="s">
        <v>15</v>
      </c>
      <c r="S22" s="202">
        <v>2</v>
      </c>
      <c r="T22" s="164">
        <v>2</v>
      </c>
      <c r="U22" s="165" t="s">
        <v>21</v>
      </c>
      <c r="V22" s="202">
        <v>2</v>
      </c>
      <c r="W22" s="164"/>
      <c r="X22" s="165"/>
      <c r="Y22" s="202"/>
      <c r="Z22" s="238"/>
      <c r="AA22" s="239"/>
      <c r="AB22" s="240"/>
      <c r="AC22" s="238"/>
      <c r="AD22" s="239"/>
      <c r="AE22" s="240"/>
      <c r="AF22" s="286">
        <f t="shared" si="2"/>
        <v>210</v>
      </c>
      <c r="AG22" s="282">
        <f t="shared" si="3"/>
        <v>14</v>
      </c>
    </row>
    <row r="23" spans="1:33" s="45" customFormat="1" x14ac:dyDescent="0.2">
      <c r="A23" s="67" t="s">
        <v>131</v>
      </c>
      <c r="B23" s="70">
        <v>2</v>
      </c>
      <c r="C23" s="69" t="s">
        <v>15</v>
      </c>
      <c r="D23" s="202">
        <v>1</v>
      </c>
      <c r="E23" s="70">
        <v>2</v>
      </c>
      <c r="F23" s="69" t="s">
        <v>15</v>
      </c>
      <c r="G23" s="202">
        <v>1</v>
      </c>
      <c r="H23" s="70">
        <v>2</v>
      </c>
      <c r="I23" s="69" t="s">
        <v>15</v>
      </c>
      <c r="J23" s="202">
        <v>1</v>
      </c>
      <c r="K23" s="70">
        <v>2</v>
      </c>
      <c r="L23" s="69" t="s">
        <v>15</v>
      </c>
      <c r="M23" s="202">
        <v>1</v>
      </c>
      <c r="N23" s="70">
        <v>2</v>
      </c>
      <c r="O23" s="69" t="s">
        <v>15</v>
      </c>
      <c r="P23" s="202">
        <v>1</v>
      </c>
      <c r="Q23" s="70">
        <v>2</v>
      </c>
      <c r="R23" s="69" t="s">
        <v>15</v>
      </c>
      <c r="S23" s="202">
        <v>1</v>
      </c>
      <c r="T23" s="164">
        <v>2</v>
      </c>
      <c r="U23" s="165" t="s">
        <v>128</v>
      </c>
      <c r="V23" s="202">
        <v>1</v>
      </c>
      <c r="W23" s="164"/>
      <c r="X23" s="165"/>
      <c r="Y23" s="202"/>
      <c r="Z23" s="238"/>
      <c r="AA23" s="239"/>
      <c r="AB23" s="240"/>
      <c r="AC23" s="238"/>
      <c r="AD23" s="239"/>
      <c r="AE23" s="240"/>
      <c r="AF23" s="286">
        <f t="shared" si="2"/>
        <v>210</v>
      </c>
      <c r="AG23" s="282">
        <f t="shared" si="3"/>
        <v>7</v>
      </c>
    </row>
    <row r="24" spans="1:33" x14ac:dyDescent="0.2">
      <c r="A24" s="67" t="s">
        <v>48</v>
      </c>
      <c r="B24" s="211">
        <v>1</v>
      </c>
      <c r="C24" s="212" t="s">
        <v>15</v>
      </c>
      <c r="D24" s="202">
        <v>1</v>
      </c>
      <c r="E24" s="211">
        <v>1</v>
      </c>
      <c r="F24" s="212" t="s">
        <v>45</v>
      </c>
      <c r="G24" s="202">
        <v>1</v>
      </c>
      <c r="H24" s="211"/>
      <c r="I24" s="212"/>
      <c r="J24" s="202"/>
      <c r="K24" s="211"/>
      <c r="L24" s="212"/>
      <c r="M24" s="202"/>
      <c r="N24" s="211"/>
      <c r="O24" s="212"/>
      <c r="P24" s="202"/>
      <c r="Q24" s="211"/>
      <c r="R24" s="212"/>
      <c r="S24" s="202"/>
      <c r="T24" s="206"/>
      <c r="U24" s="213"/>
      <c r="V24" s="214"/>
      <c r="W24" s="206"/>
      <c r="X24" s="207"/>
      <c r="Y24" s="202"/>
      <c r="Z24" s="238"/>
      <c r="AA24" s="239"/>
      <c r="AB24" s="240"/>
      <c r="AC24" s="238"/>
      <c r="AD24" s="239"/>
      <c r="AE24" s="240"/>
      <c r="AF24" s="286">
        <f t="shared" si="2"/>
        <v>30</v>
      </c>
      <c r="AG24" s="282">
        <f t="shared" si="3"/>
        <v>2</v>
      </c>
    </row>
    <row r="25" spans="1:33" x14ac:dyDescent="0.2">
      <c r="A25" s="67" t="s">
        <v>41</v>
      </c>
      <c r="B25" s="211"/>
      <c r="C25" s="212"/>
      <c r="D25" s="202"/>
      <c r="E25" s="211"/>
      <c r="F25" s="212"/>
      <c r="G25" s="202"/>
      <c r="H25" s="211"/>
      <c r="I25" s="212"/>
      <c r="J25" s="202"/>
      <c r="K25" s="211"/>
      <c r="L25" s="212"/>
      <c r="M25" s="202"/>
      <c r="N25" s="211">
        <v>4</v>
      </c>
      <c r="O25" s="212" t="s">
        <v>21</v>
      </c>
      <c r="P25" s="202">
        <v>2</v>
      </c>
      <c r="Q25" s="211">
        <v>4</v>
      </c>
      <c r="R25" s="212" t="s">
        <v>15</v>
      </c>
      <c r="S25" s="202">
        <v>2</v>
      </c>
      <c r="T25" s="213"/>
      <c r="U25" s="213"/>
      <c r="V25" s="214"/>
      <c r="W25" s="206"/>
      <c r="X25" s="207"/>
      <c r="Y25" s="289"/>
      <c r="Z25" s="238"/>
      <c r="AA25" s="239"/>
      <c r="AB25" s="240"/>
      <c r="AC25" s="238"/>
      <c r="AD25" s="239"/>
      <c r="AE25" s="240"/>
      <c r="AF25" s="286">
        <f t="shared" si="2"/>
        <v>120</v>
      </c>
      <c r="AG25" s="282">
        <f t="shared" si="3"/>
        <v>4</v>
      </c>
    </row>
    <row r="26" spans="1:33" ht="15" customHeight="1" x14ac:dyDescent="0.2">
      <c r="A26" s="67" t="s">
        <v>36</v>
      </c>
      <c r="B26" s="211">
        <v>1</v>
      </c>
      <c r="C26" s="212" t="s">
        <v>22</v>
      </c>
      <c r="D26" s="202"/>
      <c r="E26" s="211">
        <v>1</v>
      </c>
      <c r="F26" s="212" t="s">
        <v>22</v>
      </c>
      <c r="G26" s="202"/>
      <c r="H26" s="211">
        <v>1</v>
      </c>
      <c r="I26" s="212" t="s">
        <v>22</v>
      </c>
      <c r="J26" s="202"/>
      <c r="K26" s="211">
        <v>1</v>
      </c>
      <c r="L26" s="212" t="s">
        <v>22</v>
      </c>
      <c r="M26" s="202"/>
      <c r="N26" s="211">
        <v>1</v>
      </c>
      <c r="O26" s="212" t="s">
        <v>22</v>
      </c>
      <c r="P26" s="202"/>
      <c r="Q26" s="211">
        <v>1</v>
      </c>
      <c r="R26" s="212" t="s">
        <v>22</v>
      </c>
      <c r="S26" s="202"/>
      <c r="T26" s="215"/>
      <c r="U26" s="216"/>
      <c r="V26" s="217"/>
      <c r="W26" s="218"/>
      <c r="X26" s="216"/>
      <c r="Y26" s="219"/>
      <c r="Z26" s="241"/>
      <c r="AA26" s="242"/>
      <c r="AB26" s="243"/>
      <c r="AC26" s="241"/>
      <c r="AD26" s="242"/>
      <c r="AE26" s="243"/>
      <c r="AF26" s="286">
        <f t="shared" ref="AF26" si="4">15*(B26+E26+H26+K26+N26+Q26+T26+W26+Z26+AC26)</f>
        <v>90</v>
      </c>
      <c r="AG26" s="282">
        <f t="shared" ref="AG26" si="5">D26+G26+J26+M26+P26+S26+V26+Y26+AB26+AE26</f>
        <v>0</v>
      </c>
    </row>
    <row r="27" spans="1:33" s="45" customFormat="1" x14ac:dyDescent="0.2">
      <c r="A27" s="176" t="s">
        <v>20</v>
      </c>
      <c r="B27" s="177"/>
      <c r="C27" s="169"/>
      <c r="D27" s="195"/>
      <c r="E27" s="178"/>
      <c r="F27" s="169"/>
      <c r="G27" s="195"/>
      <c r="H27" s="178"/>
      <c r="I27" s="169"/>
      <c r="J27" s="195"/>
      <c r="K27" s="178"/>
      <c r="L27" s="169"/>
      <c r="M27" s="195"/>
      <c r="N27" s="178"/>
      <c r="O27" s="169"/>
      <c r="P27" s="195">
        <v>3</v>
      </c>
      <c r="Q27" s="178"/>
      <c r="R27" s="169"/>
      <c r="S27" s="195">
        <v>2</v>
      </c>
      <c r="T27" s="206"/>
      <c r="U27" s="222"/>
      <c r="V27" s="195">
        <v>4</v>
      </c>
      <c r="W27" s="223"/>
      <c r="X27" s="222"/>
      <c r="Y27" s="195">
        <v>4</v>
      </c>
      <c r="Z27" s="238"/>
      <c r="AA27" s="239"/>
      <c r="AB27" s="240"/>
      <c r="AC27" s="238"/>
      <c r="AD27" s="239"/>
      <c r="AE27" s="240"/>
      <c r="AF27" s="286">
        <f t="shared" si="2"/>
        <v>0</v>
      </c>
      <c r="AG27" s="282">
        <f t="shared" si="3"/>
        <v>13</v>
      </c>
    </row>
    <row r="28" spans="1:33" s="45" customFormat="1" ht="13.5" thickBot="1" x14ac:dyDescent="0.25">
      <c r="A28" s="67" t="s">
        <v>120</v>
      </c>
      <c r="B28" s="164"/>
      <c r="C28" s="165"/>
      <c r="D28" s="202"/>
      <c r="E28" s="164"/>
      <c r="F28" s="165"/>
      <c r="G28" s="202"/>
      <c r="H28" s="164"/>
      <c r="I28" s="165"/>
      <c r="J28" s="202"/>
      <c r="K28" s="164"/>
      <c r="L28" s="165"/>
      <c r="M28" s="202"/>
      <c r="N28" s="164"/>
      <c r="O28" s="165"/>
      <c r="P28" s="202"/>
      <c r="Q28" s="164"/>
      <c r="R28" s="165"/>
      <c r="S28" s="202"/>
      <c r="T28" s="206">
        <v>0</v>
      </c>
      <c r="U28" s="207" t="s">
        <v>21</v>
      </c>
      <c r="V28" s="202">
        <v>4</v>
      </c>
      <c r="W28" s="206">
        <v>0</v>
      </c>
      <c r="X28" s="207" t="s">
        <v>21</v>
      </c>
      <c r="Y28" s="202">
        <v>4</v>
      </c>
      <c r="Z28" s="238"/>
      <c r="AA28" s="239"/>
      <c r="AB28" s="240"/>
      <c r="AC28" s="238"/>
      <c r="AD28" s="239"/>
      <c r="AE28" s="240"/>
      <c r="AF28" s="286">
        <f t="shared" si="2"/>
        <v>0</v>
      </c>
      <c r="AG28" s="282">
        <f t="shared" si="3"/>
        <v>8</v>
      </c>
    </row>
    <row r="29" spans="1:33" s="45" customFormat="1" ht="13.5" thickBot="1" x14ac:dyDescent="0.25">
      <c r="A29" s="444" t="s">
        <v>169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6"/>
    </row>
    <row r="30" spans="1:33" s="45" customFormat="1" x14ac:dyDescent="0.2">
      <c r="A30" s="98" t="s">
        <v>115</v>
      </c>
      <c r="B30" s="70"/>
      <c r="C30" s="69"/>
      <c r="D30" s="134"/>
      <c r="E30" s="70"/>
      <c r="F30" s="69"/>
      <c r="G30" s="134"/>
      <c r="H30" s="70">
        <v>2</v>
      </c>
      <c r="I30" s="69" t="s">
        <v>45</v>
      </c>
      <c r="J30" s="134">
        <v>3</v>
      </c>
      <c r="K30" s="70">
        <v>2</v>
      </c>
      <c r="L30" s="69" t="s">
        <v>45</v>
      </c>
      <c r="M30" s="134">
        <v>3</v>
      </c>
      <c r="N30" s="70">
        <v>2</v>
      </c>
      <c r="O30" s="69" t="s">
        <v>45</v>
      </c>
      <c r="P30" s="134">
        <v>3</v>
      </c>
      <c r="Q30" s="70">
        <v>2</v>
      </c>
      <c r="R30" s="69" t="s">
        <v>45</v>
      </c>
      <c r="S30" s="134">
        <v>3</v>
      </c>
      <c r="T30" s="99"/>
      <c r="U30" s="69"/>
      <c r="V30" s="244"/>
      <c r="W30" s="99"/>
      <c r="X30" s="69"/>
      <c r="Y30" s="244"/>
      <c r="Z30" s="127"/>
      <c r="AA30" s="128"/>
      <c r="AB30" s="133"/>
      <c r="AC30" s="127"/>
      <c r="AD30" s="128"/>
      <c r="AE30" s="133"/>
      <c r="AF30" s="162">
        <f t="shared" si="2"/>
        <v>120</v>
      </c>
      <c r="AG30" s="290">
        <f t="shared" si="3"/>
        <v>12</v>
      </c>
    </row>
    <row r="31" spans="1:33" s="45" customFormat="1" x14ac:dyDescent="0.2">
      <c r="A31" s="98" t="s">
        <v>117</v>
      </c>
      <c r="B31" s="70"/>
      <c r="C31" s="69"/>
      <c r="D31" s="134"/>
      <c r="E31" s="70"/>
      <c r="F31" s="69"/>
      <c r="G31" s="134"/>
      <c r="H31" s="70"/>
      <c r="I31" s="69"/>
      <c r="J31" s="134"/>
      <c r="K31" s="70">
        <v>2</v>
      </c>
      <c r="L31" s="69" t="s">
        <v>21</v>
      </c>
      <c r="M31" s="224">
        <v>2</v>
      </c>
      <c r="N31" s="70">
        <v>2</v>
      </c>
      <c r="O31" s="69" t="s">
        <v>21</v>
      </c>
      <c r="P31" s="224">
        <v>2</v>
      </c>
      <c r="Q31" s="70"/>
      <c r="R31" s="69"/>
      <c r="S31" s="134"/>
      <c r="T31" s="70"/>
      <c r="U31" s="69"/>
      <c r="V31" s="134"/>
      <c r="W31" s="70"/>
      <c r="X31" s="69"/>
      <c r="Y31" s="134"/>
      <c r="Z31" s="127"/>
      <c r="AA31" s="128"/>
      <c r="AB31" s="133"/>
      <c r="AC31" s="127"/>
      <c r="AD31" s="128"/>
      <c r="AE31" s="133"/>
      <c r="AF31" s="162">
        <f t="shared" si="2"/>
        <v>60</v>
      </c>
      <c r="AG31" s="290">
        <f t="shared" si="3"/>
        <v>4</v>
      </c>
    </row>
    <row r="32" spans="1:33" s="45" customFormat="1" x14ac:dyDescent="0.2">
      <c r="A32" s="98" t="s">
        <v>118</v>
      </c>
      <c r="B32" s="70"/>
      <c r="C32" s="69"/>
      <c r="D32" s="134"/>
      <c r="E32" s="70"/>
      <c r="F32" s="69"/>
      <c r="G32" s="134"/>
      <c r="H32" s="70"/>
      <c r="I32" s="69"/>
      <c r="J32" s="134"/>
      <c r="K32" s="70"/>
      <c r="L32" s="69"/>
      <c r="M32" s="224"/>
      <c r="N32" s="70"/>
      <c r="O32" s="69"/>
      <c r="P32" s="134"/>
      <c r="Q32" s="99">
        <v>2</v>
      </c>
      <c r="R32" s="69" t="s">
        <v>21</v>
      </c>
      <c r="S32" s="244">
        <v>2</v>
      </c>
      <c r="T32" s="99">
        <v>2</v>
      </c>
      <c r="U32" s="69" t="s">
        <v>21</v>
      </c>
      <c r="V32" s="244">
        <v>2</v>
      </c>
      <c r="W32" s="99">
        <v>2</v>
      </c>
      <c r="X32" s="69" t="s">
        <v>21</v>
      </c>
      <c r="Y32" s="244">
        <v>2</v>
      </c>
      <c r="Z32" s="127"/>
      <c r="AA32" s="128"/>
      <c r="AB32" s="133"/>
      <c r="AC32" s="127"/>
      <c r="AD32" s="128"/>
      <c r="AE32" s="133"/>
      <c r="AF32" s="162">
        <f>15*(B32+E32+H32+K32+N32+Q32+T32+W32+Z32+AC32)</f>
        <v>90</v>
      </c>
      <c r="AG32" s="290">
        <f>D32+G32+J32+M32+P32+S32+V32+Y32+AB32+AE32</f>
        <v>6</v>
      </c>
    </row>
    <row r="33" spans="1:33" s="45" customFormat="1" x14ac:dyDescent="0.2">
      <c r="A33" s="98" t="s">
        <v>119</v>
      </c>
      <c r="B33" s="70"/>
      <c r="C33" s="69"/>
      <c r="D33" s="134"/>
      <c r="E33" s="70"/>
      <c r="F33" s="69"/>
      <c r="G33" s="134"/>
      <c r="H33" s="70"/>
      <c r="I33" s="69"/>
      <c r="J33" s="134"/>
      <c r="K33" s="70"/>
      <c r="L33" s="69"/>
      <c r="M33" s="224"/>
      <c r="N33" s="70"/>
      <c r="O33" s="69"/>
      <c r="P33" s="134"/>
      <c r="Q33" s="99"/>
      <c r="R33" s="69"/>
      <c r="S33" s="244"/>
      <c r="T33" s="99">
        <v>1</v>
      </c>
      <c r="U33" s="69" t="s">
        <v>21</v>
      </c>
      <c r="V33" s="244">
        <v>1</v>
      </c>
      <c r="W33" s="99"/>
      <c r="X33" s="69"/>
      <c r="Y33" s="244"/>
      <c r="Z33" s="127"/>
      <c r="AA33" s="128"/>
      <c r="AB33" s="133"/>
      <c r="AC33" s="127"/>
      <c r="AD33" s="128"/>
      <c r="AE33" s="133"/>
      <c r="AF33" s="162">
        <f>15*(B33+E33+H33+K33+N33+Q33+T33+W33+Z33+AC33)</f>
        <v>15</v>
      </c>
      <c r="AG33" s="290">
        <f>D33+G33+J33+M33+P33+S33+V33+Y33+AB33+AE33</f>
        <v>1</v>
      </c>
    </row>
    <row r="34" spans="1:33" s="45" customFormat="1" x14ac:dyDescent="0.2">
      <c r="A34" s="98" t="s">
        <v>100</v>
      </c>
      <c r="B34" s="70">
        <v>2</v>
      </c>
      <c r="C34" s="69" t="s">
        <v>22</v>
      </c>
      <c r="D34" s="134">
        <v>0</v>
      </c>
      <c r="E34" s="70"/>
      <c r="F34" s="69"/>
      <c r="G34" s="134"/>
      <c r="H34" s="70"/>
      <c r="I34" s="69"/>
      <c r="J34" s="134"/>
      <c r="K34" s="70"/>
      <c r="L34" s="69"/>
      <c r="M34" s="224"/>
      <c r="N34" s="70"/>
      <c r="O34" s="69"/>
      <c r="P34" s="134"/>
      <c r="Q34" s="70"/>
      <c r="R34" s="69"/>
      <c r="S34" s="134"/>
      <c r="T34" s="245"/>
      <c r="U34" s="246"/>
      <c r="V34" s="134"/>
      <c r="W34" s="245">
        <v>2</v>
      </c>
      <c r="X34" s="246" t="s">
        <v>22</v>
      </c>
      <c r="Y34" s="134">
        <v>0</v>
      </c>
      <c r="Z34" s="227"/>
      <c r="AA34" s="228"/>
      <c r="AB34" s="133"/>
      <c r="AC34" s="227"/>
      <c r="AD34" s="228"/>
      <c r="AE34" s="133"/>
      <c r="AF34" s="162">
        <f>15*(B34+E34+H34+K34+N34+Q34+T34+W34+Z34+AC34)</f>
        <v>60</v>
      </c>
      <c r="AG34" s="290">
        <f>D34+G34+J34+M34+P34+S34+V34+Y34+AB34+AE34</f>
        <v>0</v>
      </c>
    </row>
    <row r="35" spans="1:33" s="45" customFormat="1" x14ac:dyDescent="0.2">
      <c r="A35" s="98" t="s">
        <v>98</v>
      </c>
      <c r="B35" s="70">
        <v>2</v>
      </c>
      <c r="C35" s="69" t="s">
        <v>45</v>
      </c>
      <c r="D35" s="134">
        <v>2</v>
      </c>
      <c r="E35" s="70"/>
      <c r="F35" s="69"/>
      <c r="G35" s="134"/>
      <c r="H35" s="70"/>
      <c r="I35" s="69"/>
      <c r="J35" s="134"/>
      <c r="K35" s="70"/>
      <c r="L35" s="69"/>
      <c r="M35" s="224"/>
      <c r="N35" s="70"/>
      <c r="O35" s="69"/>
      <c r="P35" s="134"/>
      <c r="Q35" s="70"/>
      <c r="R35" s="69"/>
      <c r="S35" s="134"/>
      <c r="T35" s="70"/>
      <c r="U35" s="69"/>
      <c r="V35" s="134"/>
      <c r="W35" s="70"/>
      <c r="X35" s="69"/>
      <c r="Y35" s="134"/>
      <c r="Z35" s="127"/>
      <c r="AA35" s="128"/>
      <c r="AB35" s="133"/>
      <c r="AC35" s="127"/>
      <c r="AD35" s="128"/>
      <c r="AE35" s="133"/>
      <c r="AF35" s="162">
        <f>15*(B35+E35+H35+K35+N35+Q35+T35+W35+Z35+AC35)</f>
        <v>30</v>
      </c>
      <c r="AG35" s="290">
        <f>D35+G35+J35+M35+P35+S35+V35+Y35+AB35+AE35</f>
        <v>2</v>
      </c>
    </row>
    <row r="36" spans="1:33" s="45" customFormat="1" x14ac:dyDescent="0.2">
      <c r="A36" s="98" t="s">
        <v>99</v>
      </c>
      <c r="B36" s="70"/>
      <c r="C36" s="69"/>
      <c r="D36" s="134"/>
      <c r="E36" s="70">
        <v>2</v>
      </c>
      <c r="F36" s="69" t="s">
        <v>45</v>
      </c>
      <c r="G36" s="134">
        <v>2</v>
      </c>
      <c r="H36" s="70"/>
      <c r="I36" s="69"/>
      <c r="J36" s="134"/>
      <c r="K36" s="70"/>
      <c r="L36" s="69"/>
      <c r="M36" s="224"/>
      <c r="N36" s="70"/>
      <c r="O36" s="69"/>
      <c r="P36" s="134"/>
      <c r="Q36" s="70"/>
      <c r="R36" s="69"/>
      <c r="S36" s="134"/>
      <c r="T36" s="70"/>
      <c r="U36" s="69"/>
      <c r="V36" s="134"/>
      <c r="W36" s="70"/>
      <c r="X36" s="69"/>
      <c r="Y36" s="134"/>
      <c r="Z36" s="127"/>
      <c r="AA36" s="128"/>
      <c r="AB36" s="133"/>
      <c r="AC36" s="127"/>
      <c r="AD36" s="128"/>
      <c r="AE36" s="133"/>
      <c r="AF36" s="162">
        <f>15*(B36+E36+H36+K36+N36+Q36+T36+W36+Z36+AC36)</f>
        <v>30</v>
      </c>
      <c r="AG36" s="290">
        <f>D36+G36+J36+M36+P36+S36+V36+Y36+AB36+AE36</f>
        <v>2</v>
      </c>
    </row>
    <row r="37" spans="1:33" s="45" customFormat="1" x14ac:dyDescent="0.2">
      <c r="A37" s="100" t="s">
        <v>101</v>
      </c>
      <c r="B37" s="70"/>
      <c r="C37" s="69"/>
      <c r="D37" s="134"/>
      <c r="E37" s="70"/>
      <c r="F37" s="69"/>
      <c r="G37" s="134"/>
      <c r="H37" s="70">
        <v>2</v>
      </c>
      <c r="I37" s="69" t="s">
        <v>15</v>
      </c>
      <c r="J37" s="134">
        <v>2</v>
      </c>
      <c r="K37" s="70"/>
      <c r="L37" s="69"/>
      <c r="M37" s="224"/>
      <c r="N37" s="70"/>
      <c r="O37" s="69"/>
      <c r="P37" s="134"/>
      <c r="Q37" s="70"/>
      <c r="R37" s="69"/>
      <c r="S37" s="134"/>
      <c r="T37" s="70"/>
      <c r="U37" s="69"/>
      <c r="V37" s="134"/>
      <c r="W37" s="70"/>
      <c r="X37" s="69"/>
      <c r="Y37" s="134"/>
      <c r="Z37" s="127"/>
      <c r="AA37" s="128"/>
      <c r="AB37" s="133"/>
      <c r="AC37" s="127"/>
      <c r="AD37" s="128"/>
      <c r="AE37" s="133"/>
      <c r="AF37" s="162">
        <f t="shared" ref="AF37:AF56" si="6">15*(B37+E37+H37+K37+N37+Q37+T37+W37+Z37+AC37)</f>
        <v>30</v>
      </c>
      <c r="AG37" s="290">
        <f t="shared" ref="AG37:AG56" si="7">D37+G37+J37+M37+P37+S37+V37+Y37+AB37+AE37</f>
        <v>2</v>
      </c>
    </row>
    <row r="38" spans="1:33" s="45" customFormat="1" x14ac:dyDescent="0.2">
      <c r="A38" s="98" t="s">
        <v>102</v>
      </c>
      <c r="B38" s="70"/>
      <c r="C38" s="69"/>
      <c r="D38" s="134"/>
      <c r="E38" s="70"/>
      <c r="F38" s="69"/>
      <c r="G38" s="134"/>
      <c r="H38" s="70">
        <v>2</v>
      </c>
      <c r="I38" s="69" t="s">
        <v>15</v>
      </c>
      <c r="J38" s="134">
        <v>3</v>
      </c>
      <c r="K38" s="70"/>
      <c r="L38" s="69"/>
      <c r="M38" s="224"/>
      <c r="N38" s="70"/>
      <c r="O38" s="69"/>
      <c r="P38" s="134"/>
      <c r="Q38" s="70"/>
      <c r="R38" s="69"/>
      <c r="S38" s="134"/>
      <c r="T38" s="70"/>
      <c r="U38" s="69"/>
      <c r="V38" s="134"/>
      <c r="W38" s="70"/>
      <c r="X38" s="69"/>
      <c r="Y38" s="134"/>
      <c r="Z38" s="127"/>
      <c r="AA38" s="128"/>
      <c r="AB38" s="133"/>
      <c r="AC38" s="127"/>
      <c r="AD38" s="128"/>
      <c r="AE38" s="133"/>
      <c r="AF38" s="162">
        <f t="shared" si="6"/>
        <v>30</v>
      </c>
      <c r="AG38" s="290">
        <f t="shared" si="7"/>
        <v>3</v>
      </c>
    </row>
    <row r="39" spans="1:33" s="45" customFormat="1" x14ac:dyDescent="0.2">
      <c r="A39" s="98" t="s">
        <v>103</v>
      </c>
      <c r="B39" s="70"/>
      <c r="C39" s="69"/>
      <c r="D39" s="134"/>
      <c r="E39" s="70"/>
      <c r="F39" s="69"/>
      <c r="G39" s="134"/>
      <c r="H39" s="70"/>
      <c r="I39" s="69"/>
      <c r="J39" s="134"/>
      <c r="K39" s="70">
        <v>2</v>
      </c>
      <c r="L39" s="69" t="s">
        <v>15</v>
      </c>
      <c r="M39" s="224">
        <v>3</v>
      </c>
      <c r="N39" s="70"/>
      <c r="O39" s="69"/>
      <c r="P39" s="134"/>
      <c r="Q39" s="70"/>
      <c r="R39" s="69"/>
      <c r="S39" s="134"/>
      <c r="T39" s="70"/>
      <c r="U39" s="69"/>
      <c r="V39" s="134"/>
      <c r="W39" s="70"/>
      <c r="X39" s="69"/>
      <c r="Y39" s="134"/>
      <c r="Z39" s="127"/>
      <c r="AA39" s="128"/>
      <c r="AB39" s="133"/>
      <c r="AC39" s="127"/>
      <c r="AD39" s="128"/>
      <c r="AE39" s="133"/>
      <c r="AF39" s="162">
        <f t="shared" si="6"/>
        <v>30</v>
      </c>
      <c r="AG39" s="290">
        <f t="shared" si="7"/>
        <v>3</v>
      </c>
    </row>
    <row r="40" spans="1:33" s="45" customFormat="1" x14ac:dyDescent="0.2">
      <c r="A40" s="98" t="s">
        <v>104</v>
      </c>
      <c r="B40" s="70"/>
      <c r="C40" s="69"/>
      <c r="D40" s="134"/>
      <c r="E40" s="70"/>
      <c r="F40" s="69"/>
      <c r="G40" s="134"/>
      <c r="H40" s="70"/>
      <c r="I40" s="69"/>
      <c r="J40" s="134"/>
      <c r="K40" s="70"/>
      <c r="L40" s="69"/>
      <c r="M40" s="224"/>
      <c r="N40" s="70">
        <v>2</v>
      </c>
      <c r="O40" s="69" t="s">
        <v>45</v>
      </c>
      <c r="P40" s="134">
        <v>2</v>
      </c>
      <c r="Q40" s="70"/>
      <c r="R40" s="69"/>
      <c r="S40" s="134"/>
      <c r="T40" s="70"/>
      <c r="U40" s="69"/>
      <c r="V40" s="134"/>
      <c r="W40" s="70"/>
      <c r="X40" s="69"/>
      <c r="Y40" s="134"/>
      <c r="Z40" s="127"/>
      <c r="AA40" s="128"/>
      <c r="AB40" s="133"/>
      <c r="AC40" s="127"/>
      <c r="AD40" s="128"/>
      <c r="AE40" s="133"/>
      <c r="AF40" s="162">
        <f t="shared" si="6"/>
        <v>30</v>
      </c>
      <c r="AG40" s="290">
        <f t="shared" si="7"/>
        <v>2</v>
      </c>
    </row>
    <row r="41" spans="1:33" s="45" customFormat="1" x14ac:dyDescent="0.2">
      <c r="A41" s="98" t="s">
        <v>105</v>
      </c>
      <c r="B41" s="70"/>
      <c r="C41" s="69"/>
      <c r="D41" s="134"/>
      <c r="E41" s="70"/>
      <c r="F41" s="69"/>
      <c r="G41" s="134"/>
      <c r="H41" s="70"/>
      <c r="I41" s="69"/>
      <c r="J41" s="134"/>
      <c r="K41" s="70"/>
      <c r="L41" s="69"/>
      <c r="M41" s="224"/>
      <c r="N41" s="70"/>
      <c r="O41" s="69"/>
      <c r="P41" s="134"/>
      <c r="Q41" s="70">
        <v>3</v>
      </c>
      <c r="R41" s="69" t="s">
        <v>15</v>
      </c>
      <c r="S41" s="134">
        <v>2</v>
      </c>
      <c r="T41" s="70"/>
      <c r="U41" s="69"/>
      <c r="V41" s="134"/>
      <c r="W41" s="70"/>
      <c r="X41" s="69"/>
      <c r="Y41" s="134"/>
      <c r="Z41" s="127"/>
      <c r="AA41" s="128"/>
      <c r="AB41" s="133"/>
      <c r="AC41" s="127"/>
      <c r="AD41" s="128"/>
      <c r="AE41" s="133"/>
      <c r="AF41" s="162">
        <f t="shared" si="6"/>
        <v>45</v>
      </c>
      <c r="AG41" s="290">
        <f t="shared" si="7"/>
        <v>2</v>
      </c>
    </row>
    <row r="42" spans="1:33" s="45" customFormat="1" x14ac:dyDescent="0.2">
      <c r="A42" s="98" t="s">
        <v>106</v>
      </c>
      <c r="B42" s="70"/>
      <c r="C42" s="69"/>
      <c r="D42" s="134"/>
      <c r="E42" s="70"/>
      <c r="F42" s="69"/>
      <c r="G42" s="134"/>
      <c r="H42" s="70"/>
      <c r="I42" s="69"/>
      <c r="J42" s="134"/>
      <c r="K42" s="70"/>
      <c r="L42" s="69"/>
      <c r="M42" s="224"/>
      <c r="N42" s="70"/>
      <c r="O42" s="69"/>
      <c r="P42" s="134"/>
      <c r="Q42" s="70"/>
      <c r="R42" s="69"/>
      <c r="S42" s="134"/>
      <c r="T42" s="70">
        <v>2</v>
      </c>
      <c r="U42" s="69" t="s">
        <v>45</v>
      </c>
      <c r="V42" s="134">
        <v>2</v>
      </c>
      <c r="W42" s="70"/>
      <c r="X42" s="69"/>
      <c r="Y42" s="134"/>
      <c r="Z42" s="127"/>
      <c r="AA42" s="128"/>
      <c r="AB42" s="133"/>
      <c r="AC42" s="127"/>
      <c r="AD42" s="128"/>
      <c r="AE42" s="133"/>
      <c r="AF42" s="162">
        <f t="shared" si="6"/>
        <v>30</v>
      </c>
      <c r="AG42" s="290">
        <f t="shared" si="7"/>
        <v>2</v>
      </c>
    </row>
    <row r="43" spans="1:33" s="45" customFormat="1" x14ac:dyDescent="0.2">
      <c r="A43" s="98" t="s">
        <v>107</v>
      </c>
      <c r="B43" s="70"/>
      <c r="C43" s="69"/>
      <c r="D43" s="134"/>
      <c r="E43" s="70"/>
      <c r="F43" s="69"/>
      <c r="G43" s="134"/>
      <c r="H43" s="70"/>
      <c r="I43" s="69"/>
      <c r="J43" s="134"/>
      <c r="K43" s="70"/>
      <c r="L43" s="69"/>
      <c r="M43" s="224"/>
      <c r="N43" s="70"/>
      <c r="O43" s="69"/>
      <c r="P43" s="134"/>
      <c r="Q43" s="70"/>
      <c r="R43" s="69"/>
      <c r="S43" s="134"/>
      <c r="T43" s="70"/>
      <c r="U43" s="69"/>
      <c r="V43" s="134"/>
      <c r="W43" s="70">
        <v>2</v>
      </c>
      <c r="X43" s="69" t="s">
        <v>45</v>
      </c>
      <c r="Y43" s="134">
        <v>2</v>
      </c>
      <c r="Z43" s="127"/>
      <c r="AA43" s="128"/>
      <c r="AB43" s="133"/>
      <c r="AC43" s="127"/>
      <c r="AD43" s="128"/>
      <c r="AE43" s="133"/>
      <c r="AF43" s="162">
        <f t="shared" si="6"/>
        <v>30</v>
      </c>
      <c r="AG43" s="290">
        <f t="shared" si="7"/>
        <v>2</v>
      </c>
    </row>
    <row r="44" spans="1:33" s="45" customFormat="1" x14ac:dyDescent="0.2">
      <c r="A44" s="98" t="s">
        <v>108</v>
      </c>
      <c r="B44" s="70"/>
      <c r="C44" s="69"/>
      <c r="D44" s="134"/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70"/>
      <c r="R44" s="69"/>
      <c r="S44" s="134"/>
      <c r="T44" s="70">
        <v>2</v>
      </c>
      <c r="U44" s="69" t="s">
        <v>45</v>
      </c>
      <c r="V44" s="134">
        <v>3</v>
      </c>
      <c r="W44" s="70"/>
      <c r="X44" s="69"/>
      <c r="Y44" s="134"/>
      <c r="Z44" s="127"/>
      <c r="AA44" s="128"/>
      <c r="AB44" s="133"/>
      <c r="AC44" s="127"/>
      <c r="AD44" s="128"/>
      <c r="AE44" s="133"/>
      <c r="AF44" s="162">
        <f t="shared" si="6"/>
        <v>30</v>
      </c>
      <c r="AG44" s="290">
        <f t="shared" si="7"/>
        <v>3</v>
      </c>
    </row>
    <row r="45" spans="1:33" s="52" customFormat="1" ht="13.5" thickBot="1" x14ac:dyDescent="0.25">
      <c r="A45" s="98" t="s">
        <v>109</v>
      </c>
      <c r="B45" s="70"/>
      <c r="C45" s="69"/>
      <c r="D45" s="134"/>
      <c r="E45" s="70"/>
      <c r="F45" s="69"/>
      <c r="G45" s="134"/>
      <c r="H45" s="70"/>
      <c r="I45" s="69"/>
      <c r="J45" s="134"/>
      <c r="K45" s="70"/>
      <c r="L45" s="69"/>
      <c r="M45" s="224"/>
      <c r="N45" s="70"/>
      <c r="O45" s="69"/>
      <c r="P45" s="134"/>
      <c r="Q45" s="70"/>
      <c r="R45" s="69"/>
      <c r="S45" s="134"/>
      <c r="T45" s="70">
        <v>2</v>
      </c>
      <c r="U45" s="69" t="s">
        <v>45</v>
      </c>
      <c r="V45" s="134">
        <v>2</v>
      </c>
      <c r="W45" s="70"/>
      <c r="X45" s="69"/>
      <c r="Y45" s="134"/>
      <c r="Z45" s="127"/>
      <c r="AA45" s="128"/>
      <c r="AB45" s="133"/>
      <c r="AC45" s="127"/>
      <c r="AD45" s="128"/>
      <c r="AE45" s="133"/>
      <c r="AF45" s="162">
        <f t="shared" si="6"/>
        <v>30</v>
      </c>
      <c r="AG45" s="290">
        <f t="shared" si="7"/>
        <v>2</v>
      </c>
    </row>
    <row r="46" spans="1:33" s="52" customFormat="1" ht="13.5" thickBot="1" x14ac:dyDescent="0.25">
      <c r="A46" s="487" t="s">
        <v>171</v>
      </c>
      <c r="B46" s="461" t="s">
        <v>1</v>
      </c>
      <c r="C46" s="462"/>
      <c r="D46" s="463"/>
      <c r="E46" s="464" t="s">
        <v>2</v>
      </c>
      <c r="F46" s="465"/>
      <c r="G46" s="466"/>
      <c r="H46" s="461" t="s">
        <v>3</v>
      </c>
      <c r="I46" s="462"/>
      <c r="J46" s="463"/>
      <c r="K46" s="461" t="s">
        <v>4</v>
      </c>
      <c r="L46" s="462"/>
      <c r="M46" s="463"/>
      <c r="N46" s="461" t="s">
        <v>5</v>
      </c>
      <c r="O46" s="462"/>
      <c r="P46" s="463"/>
      <c r="Q46" s="461" t="s">
        <v>6</v>
      </c>
      <c r="R46" s="462"/>
      <c r="S46" s="463"/>
      <c r="T46" s="461" t="s">
        <v>7</v>
      </c>
      <c r="U46" s="462"/>
      <c r="V46" s="463"/>
      <c r="W46" s="461" t="s">
        <v>8</v>
      </c>
      <c r="X46" s="462"/>
      <c r="Y46" s="463"/>
      <c r="Z46" s="467" t="s">
        <v>9</v>
      </c>
      <c r="AA46" s="468"/>
      <c r="AB46" s="469"/>
      <c r="AC46" s="467" t="s">
        <v>10</v>
      </c>
      <c r="AD46" s="468"/>
      <c r="AE46" s="469"/>
      <c r="AF46" s="116" t="s">
        <v>11</v>
      </c>
      <c r="AG46" s="116" t="s">
        <v>12</v>
      </c>
    </row>
    <row r="47" spans="1:33" s="52" customFormat="1" ht="13.5" thickBot="1" x14ac:dyDescent="0.25">
      <c r="A47" s="488"/>
      <c r="B47" s="156" t="s">
        <v>11</v>
      </c>
      <c r="C47" s="157"/>
      <c r="D47" s="158" t="s">
        <v>12</v>
      </c>
      <c r="E47" s="159" t="s">
        <v>11</v>
      </c>
      <c r="F47" s="160"/>
      <c r="G47" s="158" t="s">
        <v>12</v>
      </c>
      <c r="H47" s="159" t="s">
        <v>11</v>
      </c>
      <c r="I47" s="160"/>
      <c r="J47" s="158" t="s">
        <v>12</v>
      </c>
      <c r="K47" s="159" t="s">
        <v>11</v>
      </c>
      <c r="L47" s="160"/>
      <c r="M47" s="158" t="s">
        <v>12</v>
      </c>
      <c r="N47" s="159" t="s">
        <v>11</v>
      </c>
      <c r="O47" s="160"/>
      <c r="P47" s="158" t="s">
        <v>12</v>
      </c>
      <c r="Q47" s="159" t="s">
        <v>11</v>
      </c>
      <c r="R47" s="160"/>
      <c r="S47" s="158" t="s">
        <v>12</v>
      </c>
      <c r="T47" s="113" t="s">
        <v>11</v>
      </c>
      <c r="U47" s="114"/>
      <c r="V47" s="115" t="s">
        <v>12</v>
      </c>
      <c r="W47" s="113" t="s">
        <v>11</v>
      </c>
      <c r="X47" s="114"/>
      <c r="Y47" s="115" t="s">
        <v>12</v>
      </c>
      <c r="Z47" s="130" t="s">
        <v>11</v>
      </c>
      <c r="AA47" s="131"/>
      <c r="AB47" s="132" t="s">
        <v>12</v>
      </c>
      <c r="AC47" s="130" t="s">
        <v>11</v>
      </c>
      <c r="AD47" s="131"/>
      <c r="AE47" s="132" t="s">
        <v>12</v>
      </c>
      <c r="AF47" s="97"/>
      <c r="AG47" s="97"/>
    </row>
    <row r="48" spans="1:33" s="27" customFormat="1" x14ac:dyDescent="0.2">
      <c r="A48" s="98" t="s">
        <v>111</v>
      </c>
      <c r="B48" s="70"/>
      <c r="C48" s="69"/>
      <c r="D48" s="134"/>
      <c r="E48" s="70"/>
      <c r="F48" s="69"/>
      <c r="G48" s="134"/>
      <c r="H48" s="70"/>
      <c r="I48" s="69"/>
      <c r="J48" s="134"/>
      <c r="K48" s="70"/>
      <c r="L48" s="69"/>
      <c r="M48" s="224"/>
      <c r="N48" s="70"/>
      <c r="O48" s="69"/>
      <c r="P48" s="134"/>
      <c r="Q48" s="70"/>
      <c r="R48" s="69"/>
      <c r="S48" s="134"/>
      <c r="T48" s="70">
        <v>2</v>
      </c>
      <c r="U48" s="69" t="s">
        <v>21</v>
      </c>
      <c r="V48" s="134">
        <v>2</v>
      </c>
      <c r="W48" s="70"/>
      <c r="X48" s="69"/>
      <c r="Y48" s="134"/>
      <c r="Z48" s="127"/>
      <c r="AA48" s="128"/>
      <c r="AB48" s="133"/>
      <c r="AC48" s="127"/>
      <c r="AD48" s="128"/>
      <c r="AE48" s="133"/>
      <c r="AF48" s="65">
        <f t="shared" ref="AF48:AF51" si="8">15*(B48+E48+H48+K48+N48+Q48+T48+W48+Z48+AC48)</f>
        <v>30</v>
      </c>
      <c r="AG48" s="292">
        <f t="shared" ref="AG48:AG51" si="9">D48+G48+J48+M48+P48+S48+V48+Y48+AB48+AE48</f>
        <v>2</v>
      </c>
    </row>
    <row r="49" spans="1:33" s="27" customFormat="1" x14ac:dyDescent="0.2">
      <c r="A49" s="98" t="s">
        <v>112</v>
      </c>
      <c r="B49" s="70"/>
      <c r="C49" s="69"/>
      <c r="D49" s="134"/>
      <c r="E49" s="70"/>
      <c r="F49" s="69"/>
      <c r="G49" s="134"/>
      <c r="H49" s="70"/>
      <c r="I49" s="69"/>
      <c r="J49" s="134"/>
      <c r="K49" s="70"/>
      <c r="L49" s="69"/>
      <c r="M49" s="224"/>
      <c r="N49" s="70"/>
      <c r="O49" s="69"/>
      <c r="P49" s="134"/>
      <c r="Q49" s="70"/>
      <c r="R49" s="69"/>
      <c r="S49" s="134"/>
      <c r="T49" s="70">
        <v>2</v>
      </c>
      <c r="U49" s="69" t="s">
        <v>45</v>
      </c>
      <c r="V49" s="134">
        <v>2</v>
      </c>
      <c r="W49" s="70"/>
      <c r="X49" s="69"/>
      <c r="Y49" s="134"/>
      <c r="Z49" s="127"/>
      <c r="AA49" s="128"/>
      <c r="AB49" s="133"/>
      <c r="AC49" s="127"/>
      <c r="AD49" s="128"/>
      <c r="AE49" s="133"/>
      <c r="AF49" s="65">
        <f t="shared" si="8"/>
        <v>30</v>
      </c>
      <c r="AG49" s="247">
        <f t="shared" si="9"/>
        <v>2</v>
      </c>
    </row>
    <row r="50" spans="1:33" s="27" customFormat="1" x14ac:dyDescent="0.2">
      <c r="A50" s="98" t="s">
        <v>113</v>
      </c>
      <c r="B50" s="70"/>
      <c r="C50" s="69"/>
      <c r="D50" s="134"/>
      <c r="E50" s="70"/>
      <c r="F50" s="69"/>
      <c r="G50" s="134"/>
      <c r="H50" s="70"/>
      <c r="I50" s="69"/>
      <c r="J50" s="134"/>
      <c r="K50" s="70">
        <v>2</v>
      </c>
      <c r="L50" s="69" t="s">
        <v>21</v>
      </c>
      <c r="M50" s="224">
        <v>2</v>
      </c>
      <c r="N50" s="70"/>
      <c r="O50" s="69"/>
      <c r="P50" s="134"/>
      <c r="Q50" s="70"/>
      <c r="R50" s="69"/>
      <c r="S50" s="134"/>
      <c r="T50" s="70"/>
      <c r="U50" s="69"/>
      <c r="V50" s="134"/>
      <c r="W50" s="70"/>
      <c r="X50" s="69"/>
      <c r="Y50" s="134"/>
      <c r="Z50" s="127"/>
      <c r="AA50" s="128"/>
      <c r="AB50" s="133"/>
      <c r="AC50" s="127"/>
      <c r="AD50" s="128"/>
      <c r="AE50" s="133"/>
      <c r="AF50" s="65">
        <f t="shared" si="8"/>
        <v>30</v>
      </c>
      <c r="AG50" s="247">
        <f t="shared" si="9"/>
        <v>2</v>
      </c>
    </row>
    <row r="51" spans="1:33" s="27" customFormat="1" ht="13.5" thickBot="1" x14ac:dyDescent="0.25">
      <c r="A51" s="98" t="s">
        <v>114</v>
      </c>
      <c r="B51" s="70"/>
      <c r="C51" s="69"/>
      <c r="D51" s="134"/>
      <c r="E51" s="70"/>
      <c r="F51" s="69"/>
      <c r="G51" s="134"/>
      <c r="H51" s="70"/>
      <c r="I51" s="69"/>
      <c r="J51" s="134"/>
      <c r="K51" s="70"/>
      <c r="L51" s="69"/>
      <c r="M51" s="224"/>
      <c r="N51" s="70">
        <v>2</v>
      </c>
      <c r="O51" s="69" t="s">
        <v>45</v>
      </c>
      <c r="P51" s="134">
        <v>2</v>
      </c>
      <c r="Q51" s="70"/>
      <c r="R51" s="69"/>
      <c r="S51" s="134"/>
      <c r="T51" s="70"/>
      <c r="U51" s="69"/>
      <c r="V51" s="134"/>
      <c r="W51" s="70"/>
      <c r="X51" s="69"/>
      <c r="Y51" s="134"/>
      <c r="Z51" s="127"/>
      <c r="AA51" s="128"/>
      <c r="AB51" s="133"/>
      <c r="AC51" s="127"/>
      <c r="AD51" s="128"/>
      <c r="AE51" s="133"/>
      <c r="AF51" s="65">
        <f t="shared" si="8"/>
        <v>30</v>
      </c>
      <c r="AG51" s="249">
        <f t="shared" si="9"/>
        <v>2</v>
      </c>
    </row>
    <row r="52" spans="1:33" s="27" customFormat="1" ht="13.5" thickBot="1" x14ac:dyDescent="0.25">
      <c r="A52" s="458" t="s">
        <v>170</v>
      </c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60"/>
    </row>
    <row r="53" spans="1:33" s="45" customFormat="1" x14ac:dyDescent="0.2">
      <c r="A53" s="98" t="s">
        <v>110</v>
      </c>
      <c r="B53" s="70"/>
      <c r="C53" s="69"/>
      <c r="D53" s="134"/>
      <c r="E53" s="70"/>
      <c r="F53" s="69"/>
      <c r="G53" s="134"/>
      <c r="H53" s="70"/>
      <c r="I53" s="69"/>
      <c r="J53" s="134"/>
      <c r="K53" s="70"/>
      <c r="L53" s="69"/>
      <c r="M53" s="224"/>
      <c r="N53" s="70"/>
      <c r="O53" s="69"/>
      <c r="P53" s="134"/>
      <c r="Q53" s="70"/>
      <c r="R53" s="69"/>
      <c r="S53" s="134"/>
      <c r="T53" s="70"/>
      <c r="U53" s="69"/>
      <c r="V53" s="134"/>
      <c r="W53" s="70"/>
      <c r="X53" s="135"/>
      <c r="Y53" s="136"/>
      <c r="Z53" s="127">
        <v>2</v>
      </c>
      <c r="AA53" s="149" t="s">
        <v>45</v>
      </c>
      <c r="AB53" s="133">
        <v>2</v>
      </c>
      <c r="AC53" s="127"/>
      <c r="AD53" s="150"/>
      <c r="AE53" s="133"/>
      <c r="AF53" s="162">
        <f t="shared" si="6"/>
        <v>30</v>
      </c>
      <c r="AG53" s="290">
        <f t="shared" si="7"/>
        <v>2</v>
      </c>
    </row>
    <row r="54" spans="1:33" s="45" customFormat="1" x14ac:dyDescent="0.2">
      <c r="A54" s="98" t="s">
        <v>116</v>
      </c>
      <c r="B54" s="70"/>
      <c r="C54" s="69"/>
      <c r="D54" s="134"/>
      <c r="E54" s="70"/>
      <c r="F54" s="69"/>
      <c r="G54" s="134"/>
      <c r="H54" s="70"/>
      <c r="I54" s="69"/>
      <c r="J54" s="134"/>
      <c r="K54" s="70"/>
      <c r="L54" s="69"/>
      <c r="M54" s="224"/>
      <c r="N54" s="70"/>
      <c r="O54" s="69"/>
      <c r="P54" s="134"/>
      <c r="Q54" s="70"/>
      <c r="R54" s="69"/>
      <c r="S54" s="134"/>
      <c r="T54" s="70"/>
      <c r="U54" s="69"/>
      <c r="V54" s="134"/>
      <c r="W54" s="70"/>
      <c r="X54" s="135"/>
      <c r="Y54" s="136"/>
      <c r="Z54" s="127">
        <v>2</v>
      </c>
      <c r="AA54" s="149" t="s">
        <v>45</v>
      </c>
      <c r="AB54" s="133">
        <v>2</v>
      </c>
      <c r="AC54" s="127">
        <v>2</v>
      </c>
      <c r="AD54" s="149" t="s">
        <v>45</v>
      </c>
      <c r="AE54" s="133">
        <v>2</v>
      </c>
      <c r="AF54" s="162">
        <f t="shared" si="6"/>
        <v>60</v>
      </c>
      <c r="AG54" s="290">
        <f t="shared" si="7"/>
        <v>4</v>
      </c>
    </row>
    <row r="55" spans="1:33" s="45" customFormat="1" x14ac:dyDescent="0.2">
      <c r="A55" s="137" t="s">
        <v>23</v>
      </c>
      <c r="B55" s="70"/>
      <c r="C55" s="69"/>
      <c r="D55" s="134"/>
      <c r="E55" s="70"/>
      <c r="F55" s="69"/>
      <c r="G55" s="134"/>
      <c r="H55" s="70"/>
      <c r="I55" s="69"/>
      <c r="J55" s="134"/>
      <c r="K55" s="70"/>
      <c r="L55" s="69"/>
      <c r="M55" s="224"/>
      <c r="N55" s="70"/>
      <c r="O55" s="69"/>
      <c r="P55" s="134"/>
      <c r="Q55" s="70"/>
      <c r="R55" s="69"/>
      <c r="S55" s="134"/>
      <c r="T55" s="70"/>
      <c r="U55" s="69"/>
      <c r="V55" s="134"/>
      <c r="W55" s="70"/>
      <c r="X55" s="69"/>
      <c r="Y55" s="83"/>
      <c r="Z55" s="276"/>
      <c r="AA55" s="128"/>
      <c r="AB55" s="133">
        <v>20</v>
      </c>
      <c r="AC55" s="127"/>
      <c r="AD55" s="128"/>
      <c r="AE55" s="133">
        <v>20</v>
      </c>
      <c r="AF55" s="162">
        <f t="shared" si="6"/>
        <v>0</v>
      </c>
      <c r="AG55" s="290">
        <f t="shared" si="7"/>
        <v>40</v>
      </c>
    </row>
    <row r="56" spans="1:33" s="45" customFormat="1" ht="13.5" thickBot="1" x14ac:dyDescent="0.25">
      <c r="A56" s="138" t="s">
        <v>24</v>
      </c>
      <c r="B56" s="139"/>
      <c r="C56" s="140"/>
      <c r="D56" s="225"/>
      <c r="E56" s="139"/>
      <c r="F56" s="140"/>
      <c r="G56" s="225"/>
      <c r="H56" s="139"/>
      <c r="I56" s="140"/>
      <c r="J56" s="225"/>
      <c r="K56" s="139"/>
      <c r="L56" s="140"/>
      <c r="M56" s="226"/>
      <c r="N56" s="139"/>
      <c r="O56" s="140"/>
      <c r="P56" s="225"/>
      <c r="Q56" s="139"/>
      <c r="R56" s="140"/>
      <c r="S56" s="225"/>
      <c r="T56" s="139"/>
      <c r="U56" s="140"/>
      <c r="V56" s="225"/>
      <c r="W56" s="139"/>
      <c r="X56" s="140"/>
      <c r="Y56" s="141"/>
      <c r="Z56" s="152"/>
      <c r="AA56" s="153"/>
      <c r="AB56" s="277">
        <v>2</v>
      </c>
      <c r="AC56" s="152"/>
      <c r="AD56" s="153"/>
      <c r="AE56" s="277">
        <v>2</v>
      </c>
      <c r="AF56" s="163">
        <f t="shared" si="6"/>
        <v>0</v>
      </c>
      <c r="AG56" s="291">
        <f t="shared" si="7"/>
        <v>4</v>
      </c>
    </row>
    <row r="57" spans="1:33" s="45" customFormat="1" ht="13.5" thickBot="1" x14ac:dyDescent="0.25">
      <c r="A57" s="101" t="s">
        <v>25</v>
      </c>
      <c r="B57" s="102">
        <f>SUM(B6:B56)</f>
        <v>24</v>
      </c>
      <c r="C57" s="103"/>
      <c r="D57" s="17">
        <f>SUM(D6:D56)</f>
        <v>30</v>
      </c>
      <c r="E57" s="104">
        <f>SUM(E6:E56)</f>
        <v>20</v>
      </c>
      <c r="F57" s="144"/>
      <c r="G57" s="56">
        <f>SUM(G6:G56)</f>
        <v>28</v>
      </c>
      <c r="H57" s="104">
        <f>SUM(H6:H56)</f>
        <v>26</v>
      </c>
      <c r="I57" s="144"/>
      <c r="J57" s="55">
        <f>SUM(J6:J56)</f>
        <v>33</v>
      </c>
      <c r="K57" s="104">
        <f>SUM(K6:K56)</f>
        <v>28</v>
      </c>
      <c r="L57" s="144"/>
      <c r="M57" s="55">
        <f>SUM(M6:M56)</f>
        <v>35</v>
      </c>
      <c r="N57" s="104">
        <f>SUM(N6:N56)</f>
        <v>31</v>
      </c>
      <c r="O57" s="144"/>
      <c r="P57" s="55">
        <f>SUM(P6:P56)</f>
        <v>38</v>
      </c>
      <c r="Q57" s="104">
        <f>SUM(Q6:Q56)</f>
        <v>29</v>
      </c>
      <c r="R57" s="144"/>
      <c r="S57" s="55">
        <f>SUM(S6:S56)</f>
        <v>33</v>
      </c>
      <c r="T57" s="18">
        <f>SUM(T6:T56)</f>
        <v>21</v>
      </c>
      <c r="U57" s="57"/>
      <c r="V57" s="55">
        <f>SUM(V6:V56)</f>
        <v>36</v>
      </c>
      <c r="W57" s="18">
        <f>SUM(W6:W56)</f>
        <v>10</v>
      </c>
      <c r="X57" s="57"/>
      <c r="Y57" s="55">
        <f>SUM(Y6:Y56)</f>
        <v>23</v>
      </c>
      <c r="Z57" s="18">
        <f>SUM(Z6:Z56)</f>
        <v>4</v>
      </c>
      <c r="AA57" s="57"/>
      <c r="AB57" s="55">
        <f>SUM(AB6:AB56)</f>
        <v>26</v>
      </c>
      <c r="AC57" s="18">
        <f>SUM(AC6:AC56)</f>
        <v>2</v>
      </c>
      <c r="AD57" s="57"/>
      <c r="AE57" s="55">
        <f>SUM(AE6:AE56)</f>
        <v>24</v>
      </c>
      <c r="AF57" s="19">
        <f>SUM(AF6:AF56)</f>
        <v>2925</v>
      </c>
      <c r="AG57" s="20">
        <f>SUM(AG6:AG56)-AG49-AG50-AG51</f>
        <v>300</v>
      </c>
    </row>
  </sheetData>
  <sheetProtection algorithmName="SHA-512" hashValue="tloUr/LGCd9zW+Q0cQc3+06tdMWzk0wJWVS7jKMrEbKsriVq3+n3QYwXwWXibMf7mxDfjpbco3VJgNPJNGeBig==" saltValue="sZFj0JPY3wKMj47wc2X+pw==" spinCount="100000" sheet="1" objects="1" scenarios="1"/>
  <mergeCells count="29">
    <mergeCell ref="A1:AG1"/>
    <mergeCell ref="AF4:AF5"/>
    <mergeCell ref="AG4:AG5"/>
    <mergeCell ref="N4:P4"/>
    <mergeCell ref="Q4:S4"/>
    <mergeCell ref="T4:V4"/>
    <mergeCell ref="W4:Y4"/>
    <mergeCell ref="Z4:AB4"/>
    <mergeCell ref="AC4:AE4"/>
    <mergeCell ref="A4:A5"/>
    <mergeCell ref="B4:D4"/>
    <mergeCell ref="E4:G4"/>
    <mergeCell ref="H4:J4"/>
    <mergeCell ref="K4:M4"/>
    <mergeCell ref="A52:AG52"/>
    <mergeCell ref="A2:AG2"/>
    <mergeCell ref="A3:AG3"/>
    <mergeCell ref="A29:AG29"/>
    <mergeCell ref="A46:A47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</mergeCells>
  <printOptions horizontalCentered="1"/>
  <pageMargins left="0.16" right="0.22" top="0.38" bottom="0.31" header="0.24" footer="0.2"/>
  <pageSetup paperSize="9" scale="73" orientation="landscape" horizontalDpi="300" verticalDpi="300" r:id="rId1"/>
  <headerFooter>
    <oddHeader>&amp;COsztatlan zenetanár szak mintatantervei - Tubatanár szakirány</oddHeader>
    <firstHeader>&amp;COsztatlan zenetanár szak mintatantervei - Tubatanár szakirány</first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57"/>
  <sheetViews>
    <sheetView zoomScaleNormal="100" workbookViewId="0">
      <selection sqref="A1:AG1"/>
    </sheetView>
  </sheetViews>
  <sheetFormatPr defaultRowHeight="12.75" x14ac:dyDescent="0.2"/>
  <cols>
    <col min="1" max="1" width="35.85546875" style="32" customWidth="1"/>
    <col min="2" max="3" width="3.85546875" style="33" customWidth="1"/>
    <col min="4" max="4" width="3.85546875" style="426" customWidth="1"/>
    <col min="5" max="6" width="3.85546875" style="33" customWidth="1"/>
    <col min="7" max="7" width="3.85546875" style="426" customWidth="1"/>
    <col min="8" max="9" width="3.85546875" style="33" customWidth="1"/>
    <col min="10" max="10" width="3.85546875" style="426" customWidth="1"/>
    <col min="11" max="12" width="3.85546875" style="33" customWidth="1"/>
    <col min="13" max="13" width="3.85546875" style="426" customWidth="1"/>
    <col min="14" max="15" width="3.85546875" style="33" customWidth="1"/>
    <col min="16" max="16" width="3.85546875" style="426" customWidth="1"/>
    <col min="17" max="18" width="3.85546875" style="33" customWidth="1"/>
    <col min="19" max="19" width="3.85546875" style="426" customWidth="1"/>
    <col min="20" max="20" width="5" style="33" bestFit="1" customWidth="1"/>
    <col min="21" max="21" width="3.85546875" style="33" customWidth="1"/>
    <col min="22" max="22" width="3.85546875" style="426" customWidth="1"/>
    <col min="23" max="23" width="4.42578125" style="33" bestFit="1" customWidth="1"/>
    <col min="24" max="24" width="3.85546875" style="33" customWidth="1"/>
    <col min="25" max="25" width="3.85546875" style="426" customWidth="1"/>
    <col min="26" max="27" width="3.85546875" style="33" customWidth="1"/>
    <col min="28" max="28" width="3.85546875" style="426" customWidth="1"/>
    <col min="29" max="30" width="3.85546875" style="33" customWidth="1"/>
    <col min="31" max="31" width="3.85546875" style="426" customWidth="1"/>
    <col min="32" max="32" width="5" style="34" bestFit="1" customWidth="1"/>
    <col min="33" max="33" width="4" style="435" customWidth="1"/>
    <col min="34" max="247" width="9.140625" style="27"/>
    <col min="248" max="248" width="31.7109375" style="27" bestFit="1" customWidth="1"/>
    <col min="249" max="266" width="3.85546875" style="27" customWidth="1"/>
    <col min="267" max="267" width="6.7109375" style="27" customWidth="1"/>
    <col min="268" max="278" width="3.85546875" style="27" customWidth="1"/>
    <col min="279" max="279" width="5" style="27" bestFit="1" customWidth="1"/>
    <col min="280" max="280" width="4" style="27" customWidth="1"/>
    <col min="281" max="282" width="4" style="27" bestFit="1" customWidth="1"/>
    <col min="283" max="283" width="4.85546875" style="27" customWidth="1"/>
    <col min="284" max="288" width="4.28515625" style="27" customWidth="1"/>
    <col min="289" max="289" width="50.5703125" style="27" bestFit="1" customWidth="1"/>
    <col min="290" max="503" width="9.140625" style="27"/>
    <col min="504" max="504" width="31.7109375" style="27" bestFit="1" customWidth="1"/>
    <col min="505" max="522" width="3.85546875" style="27" customWidth="1"/>
    <col min="523" max="523" width="6.7109375" style="27" customWidth="1"/>
    <col min="524" max="534" width="3.85546875" style="27" customWidth="1"/>
    <col min="535" max="535" width="5" style="27" bestFit="1" customWidth="1"/>
    <col min="536" max="536" width="4" style="27" customWidth="1"/>
    <col min="537" max="538" width="4" style="27" bestFit="1" customWidth="1"/>
    <col min="539" max="539" width="4.85546875" style="27" customWidth="1"/>
    <col min="540" max="544" width="4.28515625" style="27" customWidth="1"/>
    <col min="545" max="545" width="50.5703125" style="27" bestFit="1" customWidth="1"/>
    <col min="546" max="759" width="9.140625" style="27"/>
    <col min="760" max="760" width="31.7109375" style="27" bestFit="1" customWidth="1"/>
    <col min="761" max="778" width="3.85546875" style="27" customWidth="1"/>
    <col min="779" max="779" width="6.7109375" style="27" customWidth="1"/>
    <col min="780" max="790" width="3.85546875" style="27" customWidth="1"/>
    <col min="791" max="791" width="5" style="27" bestFit="1" customWidth="1"/>
    <col min="792" max="792" width="4" style="27" customWidth="1"/>
    <col min="793" max="794" width="4" style="27" bestFit="1" customWidth="1"/>
    <col min="795" max="795" width="4.85546875" style="27" customWidth="1"/>
    <col min="796" max="800" width="4.28515625" style="27" customWidth="1"/>
    <col min="801" max="801" width="50.5703125" style="27" bestFit="1" customWidth="1"/>
    <col min="802" max="1015" width="9.140625" style="27"/>
    <col min="1016" max="1016" width="31.7109375" style="27" bestFit="1" customWidth="1"/>
    <col min="1017" max="1034" width="3.85546875" style="27" customWidth="1"/>
    <col min="1035" max="1035" width="6.7109375" style="27" customWidth="1"/>
    <col min="1036" max="1046" width="3.85546875" style="27" customWidth="1"/>
    <col min="1047" max="1047" width="5" style="27" bestFit="1" customWidth="1"/>
    <col min="1048" max="1048" width="4" style="27" customWidth="1"/>
    <col min="1049" max="1050" width="4" style="27" bestFit="1" customWidth="1"/>
    <col min="1051" max="1051" width="4.85546875" style="27" customWidth="1"/>
    <col min="1052" max="1056" width="4.28515625" style="27" customWidth="1"/>
    <col min="1057" max="1057" width="50.5703125" style="27" bestFit="1" customWidth="1"/>
    <col min="1058" max="1271" width="9.140625" style="27"/>
    <col min="1272" max="1272" width="31.7109375" style="27" bestFit="1" customWidth="1"/>
    <col min="1273" max="1290" width="3.85546875" style="27" customWidth="1"/>
    <col min="1291" max="1291" width="6.7109375" style="27" customWidth="1"/>
    <col min="1292" max="1302" width="3.85546875" style="27" customWidth="1"/>
    <col min="1303" max="1303" width="5" style="27" bestFit="1" customWidth="1"/>
    <col min="1304" max="1304" width="4" style="27" customWidth="1"/>
    <col min="1305" max="1306" width="4" style="27" bestFit="1" customWidth="1"/>
    <col min="1307" max="1307" width="4.85546875" style="27" customWidth="1"/>
    <col min="1308" max="1312" width="4.28515625" style="27" customWidth="1"/>
    <col min="1313" max="1313" width="50.5703125" style="27" bestFit="1" customWidth="1"/>
    <col min="1314" max="1527" width="9.140625" style="27"/>
    <col min="1528" max="1528" width="31.7109375" style="27" bestFit="1" customWidth="1"/>
    <col min="1529" max="1546" width="3.85546875" style="27" customWidth="1"/>
    <col min="1547" max="1547" width="6.7109375" style="27" customWidth="1"/>
    <col min="1548" max="1558" width="3.85546875" style="27" customWidth="1"/>
    <col min="1559" max="1559" width="5" style="27" bestFit="1" customWidth="1"/>
    <col min="1560" max="1560" width="4" style="27" customWidth="1"/>
    <col min="1561" max="1562" width="4" style="27" bestFit="1" customWidth="1"/>
    <col min="1563" max="1563" width="4.85546875" style="27" customWidth="1"/>
    <col min="1564" max="1568" width="4.28515625" style="27" customWidth="1"/>
    <col min="1569" max="1569" width="50.5703125" style="27" bestFit="1" customWidth="1"/>
    <col min="1570" max="1783" width="9.140625" style="27"/>
    <col min="1784" max="1784" width="31.7109375" style="27" bestFit="1" customWidth="1"/>
    <col min="1785" max="1802" width="3.85546875" style="27" customWidth="1"/>
    <col min="1803" max="1803" width="6.7109375" style="27" customWidth="1"/>
    <col min="1804" max="1814" width="3.85546875" style="27" customWidth="1"/>
    <col min="1815" max="1815" width="5" style="27" bestFit="1" customWidth="1"/>
    <col min="1816" max="1816" width="4" style="27" customWidth="1"/>
    <col min="1817" max="1818" width="4" style="27" bestFit="1" customWidth="1"/>
    <col min="1819" max="1819" width="4.85546875" style="27" customWidth="1"/>
    <col min="1820" max="1824" width="4.28515625" style="27" customWidth="1"/>
    <col min="1825" max="1825" width="50.5703125" style="27" bestFit="1" customWidth="1"/>
    <col min="1826" max="2039" width="9.140625" style="27"/>
    <col min="2040" max="2040" width="31.7109375" style="27" bestFit="1" customWidth="1"/>
    <col min="2041" max="2058" width="3.85546875" style="27" customWidth="1"/>
    <col min="2059" max="2059" width="6.7109375" style="27" customWidth="1"/>
    <col min="2060" max="2070" width="3.85546875" style="27" customWidth="1"/>
    <col min="2071" max="2071" width="5" style="27" bestFit="1" customWidth="1"/>
    <col min="2072" max="2072" width="4" style="27" customWidth="1"/>
    <col min="2073" max="2074" width="4" style="27" bestFit="1" customWidth="1"/>
    <col min="2075" max="2075" width="4.85546875" style="27" customWidth="1"/>
    <col min="2076" max="2080" width="4.28515625" style="27" customWidth="1"/>
    <col min="2081" max="2081" width="50.5703125" style="27" bestFit="1" customWidth="1"/>
    <col min="2082" max="2295" width="9.140625" style="27"/>
    <col min="2296" max="2296" width="31.7109375" style="27" bestFit="1" customWidth="1"/>
    <col min="2297" max="2314" width="3.85546875" style="27" customWidth="1"/>
    <col min="2315" max="2315" width="6.7109375" style="27" customWidth="1"/>
    <col min="2316" max="2326" width="3.85546875" style="27" customWidth="1"/>
    <col min="2327" max="2327" width="5" style="27" bestFit="1" customWidth="1"/>
    <col min="2328" max="2328" width="4" style="27" customWidth="1"/>
    <col min="2329" max="2330" width="4" style="27" bestFit="1" customWidth="1"/>
    <col min="2331" max="2331" width="4.85546875" style="27" customWidth="1"/>
    <col min="2332" max="2336" width="4.28515625" style="27" customWidth="1"/>
    <col min="2337" max="2337" width="50.5703125" style="27" bestFit="1" customWidth="1"/>
    <col min="2338" max="2551" width="9.140625" style="27"/>
    <col min="2552" max="2552" width="31.7109375" style="27" bestFit="1" customWidth="1"/>
    <col min="2553" max="2570" width="3.85546875" style="27" customWidth="1"/>
    <col min="2571" max="2571" width="6.7109375" style="27" customWidth="1"/>
    <col min="2572" max="2582" width="3.85546875" style="27" customWidth="1"/>
    <col min="2583" max="2583" width="5" style="27" bestFit="1" customWidth="1"/>
    <col min="2584" max="2584" width="4" style="27" customWidth="1"/>
    <col min="2585" max="2586" width="4" style="27" bestFit="1" customWidth="1"/>
    <col min="2587" max="2587" width="4.85546875" style="27" customWidth="1"/>
    <col min="2588" max="2592" width="4.28515625" style="27" customWidth="1"/>
    <col min="2593" max="2593" width="50.5703125" style="27" bestFit="1" customWidth="1"/>
    <col min="2594" max="2807" width="9.140625" style="27"/>
    <col min="2808" max="2808" width="31.7109375" style="27" bestFit="1" customWidth="1"/>
    <col min="2809" max="2826" width="3.85546875" style="27" customWidth="1"/>
    <col min="2827" max="2827" width="6.7109375" style="27" customWidth="1"/>
    <col min="2828" max="2838" width="3.85546875" style="27" customWidth="1"/>
    <col min="2839" max="2839" width="5" style="27" bestFit="1" customWidth="1"/>
    <col min="2840" max="2840" width="4" style="27" customWidth="1"/>
    <col min="2841" max="2842" width="4" style="27" bestFit="1" customWidth="1"/>
    <col min="2843" max="2843" width="4.85546875" style="27" customWidth="1"/>
    <col min="2844" max="2848" width="4.28515625" style="27" customWidth="1"/>
    <col min="2849" max="2849" width="50.5703125" style="27" bestFit="1" customWidth="1"/>
    <col min="2850" max="3063" width="9.140625" style="27"/>
    <col min="3064" max="3064" width="31.7109375" style="27" bestFit="1" customWidth="1"/>
    <col min="3065" max="3082" width="3.85546875" style="27" customWidth="1"/>
    <col min="3083" max="3083" width="6.7109375" style="27" customWidth="1"/>
    <col min="3084" max="3094" width="3.85546875" style="27" customWidth="1"/>
    <col min="3095" max="3095" width="5" style="27" bestFit="1" customWidth="1"/>
    <col min="3096" max="3096" width="4" style="27" customWidth="1"/>
    <col min="3097" max="3098" width="4" style="27" bestFit="1" customWidth="1"/>
    <col min="3099" max="3099" width="4.85546875" style="27" customWidth="1"/>
    <col min="3100" max="3104" width="4.28515625" style="27" customWidth="1"/>
    <col min="3105" max="3105" width="50.5703125" style="27" bestFit="1" customWidth="1"/>
    <col min="3106" max="3319" width="9.140625" style="27"/>
    <col min="3320" max="3320" width="31.7109375" style="27" bestFit="1" customWidth="1"/>
    <col min="3321" max="3338" width="3.85546875" style="27" customWidth="1"/>
    <col min="3339" max="3339" width="6.7109375" style="27" customWidth="1"/>
    <col min="3340" max="3350" width="3.85546875" style="27" customWidth="1"/>
    <col min="3351" max="3351" width="5" style="27" bestFit="1" customWidth="1"/>
    <col min="3352" max="3352" width="4" style="27" customWidth="1"/>
    <col min="3353" max="3354" width="4" style="27" bestFit="1" customWidth="1"/>
    <col min="3355" max="3355" width="4.85546875" style="27" customWidth="1"/>
    <col min="3356" max="3360" width="4.28515625" style="27" customWidth="1"/>
    <col min="3361" max="3361" width="50.5703125" style="27" bestFit="1" customWidth="1"/>
    <col min="3362" max="3575" width="9.140625" style="27"/>
    <col min="3576" max="3576" width="31.7109375" style="27" bestFit="1" customWidth="1"/>
    <col min="3577" max="3594" width="3.85546875" style="27" customWidth="1"/>
    <col min="3595" max="3595" width="6.7109375" style="27" customWidth="1"/>
    <col min="3596" max="3606" width="3.85546875" style="27" customWidth="1"/>
    <col min="3607" max="3607" width="5" style="27" bestFit="1" customWidth="1"/>
    <col min="3608" max="3608" width="4" style="27" customWidth="1"/>
    <col min="3609" max="3610" width="4" style="27" bestFit="1" customWidth="1"/>
    <col min="3611" max="3611" width="4.85546875" style="27" customWidth="1"/>
    <col min="3612" max="3616" width="4.28515625" style="27" customWidth="1"/>
    <col min="3617" max="3617" width="50.5703125" style="27" bestFit="1" customWidth="1"/>
    <col min="3618" max="3831" width="9.140625" style="27"/>
    <col min="3832" max="3832" width="31.7109375" style="27" bestFit="1" customWidth="1"/>
    <col min="3833" max="3850" width="3.85546875" style="27" customWidth="1"/>
    <col min="3851" max="3851" width="6.7109375" style="27" customWidth="1"/>
    <col min="3852" max="3862" width="3.85546875" style="27" customWidth="1"/>
    <col min="3863" max="3863" width="5" style="27" bestFit="1" customWidth="1"/>
    <col min="3864" max="3864" width="4" style="27" customWidth="1"/>
    <col min="3865" max="3866" width="4" style="27" bestFit="1" customWidth="1"/>
    <col min="3867" max="3867" width="4.85546875" style="27" customWidth="1"/>
    <col min="3868" max="3872" width="4.28515625" style="27" customWidth="1"/>
    <col min="3873" max="3873" width="50.5703125" style="27" bestFit="1" customWidth="1"/>
    <col min="3874" max="4087" width="9.140625" style="27"/>
    <col min="4088" max="4088" width="31.7109375" style="27" bestFit="1" customWidth="1"/>
    <col min="4089" max="4106" width="3.85546875" style="27" customWidth="1"/>
    <col min="4107" max="4107" width="6.7109375" style="27" customWidth="1"/>
    <col min="4108" max="4118" width="3.85546875" style="27" customWidth="1"/>
    <col min="4119" max="4119" width="5" style="27" bestFit="1" customWidth="1"/>
    <col min="4120" max="4120" width="4" style="27" customWidth="1"/>
    <col min="4121" max="4122" width="4" style="27" bestFit="1" customWidth="1"/>
    <col min="4123" max="4123" width="4.85546875" style="27" customWidth="1"/>
    <col min="4124" max="4128" width="4.28515625" style="27" customWidth="1"/>
    <col min="4129" max="4129" width="50.5703125" style="27" bestFit="1" customWidth="1"/>
    <col min="4130" max="4343" width="9.140625" style="27"/>
    <col min="4344" max="4344" width="31.7109375" style="27" bestFit="1" customWidth="1"/>
    <col min="4345" max="4362" width="3.85546875" style="27" customWidth="1"/>
    <col min="4363" max="4363" width="6.7109375" style="27" customWidth="1"/>
    <col min="4364" max="4374" width="3.85546875" style="27" customWidth="1"/>
    <col min="4375" max="4375" width="5" style="27" bestFit="1" customWidth="1"/>
    <col min="4376" max="4376" width="4" style="27" customWidth="1"/>
    <col min="4377" max="4378" width="4" style="27" bestFit="1" customWidth="1"/>
    <col min="4379" max="4379" width="4.85546875" style="27" customWidth="1"/>
    <col min="4380" max="4384" width="4.28515625" style="27" customWidth="1"/>
    <col min="4385" max="4385" width="50.5703125" style="27" bestFit="1" customWidth="1"/>
    <col min="4386" max="4599" width="9.140625" style="27"/>
    <col min="4600" max="4600" width="31.7109375" style="27" bestFit="1" customWidth="1"/>
    <col min="4601" max="4618" width="3.85546875" style="27" customWidth="1"/>
    <col min="4619" max="4619" width="6.7109375" style="27" customWidth="1"/>
    <col min="4620" max="4630" width="3.85546875" style="27" customWidth="1"/>
    <col min="4631" max="4631" width="5" style="27" bestFit="1" customWidth="1"/>
    <col min="4632" max="4632" width="4" style="27" customWidth="1"/>
    <col min="4633" max="4634" width="4" style="27" bestFit="1" customWidth="1"/>
    <col min="4635" max="4635" width="4.85546875" style="27" customWidth="1"/>
    <col min="4636" max="4640" width="4.28515625" style="27" customWidth="1"/>
    <col min="4641" max="4641" width="50.5703125" style="27" bestFit="1" customWidth="1"/>
    <col min="4642" max="4855" width="9.140625" style="27"/>
    <col min="4856" max="4856" width="31.7109375" style="27" bestFit="1" customWidth="1"/>
    <col min="4857" max="4874" width="3.85546875" style="27" customWidth="1"/>
    <col min="4875" max="4875" width="6.7109375" style="27" customWidth="1"/>
    <col min="4876" max="4886" width="3.85546875" style="27" customWidth="1"/>
    <col min="4887" max="4887" width="5" style="27" bestFit="1" customWidth="1"/>
    <col min="4888" max="4888" width="4" style="27" customWidth="1"/>
    <col min="4889" max="4890" width="4" style="27" bestFit="1" customWidth="1"/>
    <col min="4891" max="4891" width="4.85546875" style="27" customWidth="1"/>
    <col min="4892" max="4896" width="4.28515625" style="27" customWidth="1"/>
    <col min="4897" max="4897" width="50.5703125" style="27" bestFit="1" customWidth="1"/>
    <col min="4898" max="5111" width="9.140625" style="27"/>
    <col min="5112" max="5112" width="31.7109375" style="27" bestFit="1" customWidth="1"/>
    <col min="5113" max="5130" width="3.85546875" style="27" customWidth="1"/>
    <col min="5131" max="5131" width="6.7109375" style="27" customWidth="1"/>
    <col min="5132" max="5142" width="3.85546875" style="27" customWidth="1"/>
    <col min="5143" max="5143" width="5" style="27" bestFit="1" customWidth="1"/>
    <col min="5144" max="5144" width="4" style="27" customWidth="1"/>
    <col min="5145" max="5146" width="4" style="27" bestFit="1" customWidth="1"/>
    <col min="5147" max="5147" width="4.85546875" style="27" customWidth="1"/>
    <col min="5148" max="5152" width="4.28515625" style="27" customWidth="1"/>
    <col min="5153" max="5153" width="50.5703125" style="27" bestFit="1" customWidth="1"/>
    <col min="5154" max="5367" width="9.140625" style="27"/>
    <col min="5368" max="5368" width="31.7109375" style="27" bestFit="1" customWidth="1"/>
    <col min="5369" max="5386" width="3.85546875" style="27" customWidth="1"/>
    <col min="5387" max="5387" width="6.7109375" style="27" customWidth="1"/>
    <col min="5388" max="5398" width="3.85546875" style="27" customWidth="1"/>
    <col min="5399" max="5399" width="5" style="27" bestFit="1" customWidth="1"/>
    <col min="5400" max="5400" width="4" style="27" customWidth="1"/>
    <col min="5401" max="5402" width="4" style="27" bestFit="1" customWidth="1"/>
    <col min="5403" max="5403" width="4.85546875" style="27" customWidth="1"/>
    <col min="5404" max="5408" width="4.28515625" style="27" customWidth="1"/>
    <col min="5409" max="5409" width="50.5703125" style="27" bestFit="1" customWidth="1"/>
    <col min="5410" max="5623" width="9.140625" style="27"/>
    <col min="5624" max="5624" width="31.7109375" style="27" bestFit="1" customWidth="1"/>
    <col min="5625" max="5642" width="3.85546875" style="27" customWidth="1"/>
    <col min="5643" max="5643" width="6.7109375" style="27" customWidth="1"/>
    <col min="5644" max="5654" width="3.85546875" style="27" customWidth="1"/>
    <col min="5655" max="5655" width="5" style="27" bestFit="1" customWidth="1"/>
    <col min="5656" max="5656" width="4" style="27" customWidth="1"/>
    <col min="5657" max="5658" width="4" style="27" bestFit="1" customWidth="1"/>
    <col min="5659" max="5659" width="4.85546875" style="27" customWidth="1"/>
    <col min="5660" max="5664" width="4.28515625" style="27" customWidth="1"/>
    <col min="5665" max="5665" width="50.5703125" style="27" bestFit="1" customWidth="1"/>
    <col min="5666" max="5879" width="9.140625" style="27"/>
    <col min="5880" max="5880" width="31.7109375" style="27" bestFit="1" customWidth="1"/>
    <col min="5881" max="5898" width="3.85546875" style="27" customWidth="1"/>
    <col min="5899" max="5899" width="6.7109375" style="27" customWidth="1"/>
    <col min="5900" max="5910" width="3.85546875" style="27" customWidth="1"/>
    <col min="5911" max="5911" width="5" style="27" bestFit="1" customWidth="1"/>
    <col min="5912" max="5912" width="4" style="27" customWidth="1"/>
    <col min="5913" max="5914" width="4" style="27" bestFit="1" customWidth="1"/>
    <col min="5915" max="5915" width="4.85546875" style="27" customWidth="1"/>
    <col min="5916" max="5920" width="4.28515625" style="27" customWidth="1"/>
    <col min="5921" max="5921" width="50.5703125" style="27" bestFit="1" customWidth="1"/>
    <col min="5922" max="6135" width="9.140625" style="27"/>
    <col min="6136" max="6136" width="31.7109375" style="27" bestFit="1" customWidth="1"/>
    <col min="6137" max="6154" width="3.85546875" style="27" customWidth="1"/>
    <col min="6155" max="6155" width="6.7109375" style="27" customWidth="1"/>
    <col min="6156" max="6166" width="3.85546875" style="27" customWidth="1"/>
    <col min="6167" max="6167" width="5" style="27" bestFit="1" customWidth="1"/>
    <col min="6168" max="6168" width="4" style="27" customWidth="1"/>
    <col min="6169" max="6170" width="4" style="27" bestFit="1" customWidth="1"/>
    <col min="6171" max="6171" width="4.85546875" style="27" customWidth="1"/>
    <col min="6172" max="6176" width="4.28515625" style="27" customWidth="1"/>
    <col min="6177" max="6177" width="50.5703125" style="27" bestFit="1" customWidth="1"/>
    <col min="6178" max="6391" width="9.140625" style="27"/>
    <col min="6392" max="6392" width="31.7109375" style="27" bestFit="1" customWidth="1"/>
    <col min="6393" max="6410" width="3.85546875" style="27" customWidth="1"/>
    <col min="6411" max="6411" width="6.7109375" style="27" customWidth="1"/>
    <col min="6412" max="6422" width="3.85546875" style="27" customWidth="1"/>
    <col min="6423" max="6423" width="5" style="27" bestFit="1" customWidth="1"/>
    <col min="6424" max="6424" width="4" style="27" customWidth="1"/>
    <col min="6425" max="6426" width="4" style="27" bestFit="1" customWidth="1"/>
    <col min="6427" max="6427" width="4.85546875" style="27" customWidth="1"/>
    <col min="6428" max="6432" width="4.28515625" style="27" customWidth="1"/>
    <col min="6433" max="6433" width="50.5703125" style="27" bestFit="1" customWidth="1"/>
    <col min="6434" max="6647" width="9.140625" style="27"/>
    <col min="6648" max="6648" width="31.7109375" style="27" bestFit="1" customWidth="1"/>
    <col min="6649" max="6666" width="3.85546875" style="27" customWidth="1"/>
    <col min="6667" max="6667" width="6.7109375" style="27" customWidth="1"/>
    <col min="6668" max="6678" width="3.85546875" style="27" customWidth="1"/>
    <col min="6679" max="6679" width="5" style="27" bestFit="1" customWidth="1"/>
    <col min="6680" max="6680" width="4" style="27" customWidth="1"/>
    <col min="6681" max="6682" width="4" style="27" bestFit="1" customWidth="1"/>
    <col min="6683" max="6683" width="4.85546875" style="27" customWidth="1"/>
    <col min="6684" max="6688" width="4.28515625" style="27" customWidth="1"/>
    <col min="6689" max="6689" width="50.5703125" style="27" bestFit="1" customWidth="1"/>
    <col min="6690" max="6903" width="9.140625" style="27"/>
    <col min="6904" max="6904" width="31.7109375" style="27" bestFit="1" customWidth="1"/>
    <col min="6905" max="6922" width="3.85546875" style="27" customWidth="1"/>
    <col min="6923" max="6923" width="6.7109375" style="27" customWidth="1"/>
    <col min="6924" max="6934" width="3.85546875" style="27" customWidth="1"/>
    <col min="6935" max="6935" width="5" style="27" bestFit="1" customWidth="1"/>
    <col min="6936" max="6936" width="4" style="27" customWidth="1"/>
    <col min="6937" max="6938" width="4" style="27" bestFit="1" customWidth="1"/>
    <col min="6939" max="6939" width="4.85546875" style="27" customWidth="1"/>
    <col min="6940" max="6944" width="4.28515625" style="27" customWidth="1"/>
    <col min="6945" max="6945" width="50.5703125" style="27" bestFit="1" customWidth="1"/>
    <col min="6946" max="7159" width="9.140625" style="27"/>
    <col min="7160" max="7160" width="31.7109375" style="27" bestFit="1" customWidth="1"/>
    <col min="7161" max="7178" width="3.85546875" style="27" customWidth="1"/>
    <col min="7179" max="7179" width="6.7109375" style="27" customWidth="1"/>
    <col min="7180" max="7190" width="3.85546875" style="27" customWidth="1"/>
    <col min="7191" max="7191" width="5" style="27" bestFit="1" customWidth="1"/>
    <col min="7192" max="7192" width="4" style="27" customWidth="1"/>
    <col min="7193" max="7194" width="4" style="27" bestFit="1" customWidth="1"/>
    <col min="7195" max="7195" width="4.85546875" style="27" customWidth="1"/>
    <col min="7196" max="7200" width="4.28515625" style="27" customWidth="1"/>
    <col min="7201" max="7201" width="50.5703125" style="27" bestFit="1" customWidth="1"/>
    <col min="7202" max="7415" width="9.140625" style="27"/>
    <col min="7416" max="7416" width="31.7109375" style="27" bestFit="1" customWidth="1"/>
    <col min="7417" max="7434" width="3.85546875" style="27" customWidth="1"/>
    <col min="7435" max="7435" width="6.7109375" style="27" customWidth="1"/>
    <col min="7436" max="7446" width="3.85546875" style="27" customWidth="1"/>
    <col min="7447" max="7447" width="5" style="27" bestFit="1" customWidth="1"/>
    <col min="7448" max="7448" width="4" style="27" customWidth="1"/>
    <col min="7449" max="7450" width="4" style="27" bestFit="1" customWidth="1"/>
    <col min="7451" max="7451" width="4.85546875" style="27" customWidth="1"/>
    <col min="7452" max="7456" width="4.28515625" style="27" customWidth="1"/>
    <col min="7457" max="7457" width="50.5703125" style="27" bestFit="1" customWidth="1"/>
    <col min="7458" max="7671" width="9.140625" style="27"/>
    <col min="7672" max="7672" width="31.7109375" style="27" bestFit="1" customWidth="1"/>
    <col min="7673" max="7690" width="3.85546875" style="27" customWidth="1"/>
    <col min="7691" max="7691" width="6.7109375" style="27" customWidth="1"/>
    <col min="7692" max="7702" width="3.85546875" style="27" customWidth="1"/>
    <col min="7703" max="7703" width="5" style="27" bestFit="1" customWidth="1"/>
    <col min="7704" max="7704" width="4" style="27" customWidth="1"/>
    <col min="7705" max="7706" width="4" style="27" bestFit="1" customWidth="1"/>
    <col min="7707" max="7707" width="4.85546875" style="27" customWidth="1"/>
    <col min="7708" max="7712" width="4.28515625" style="27" customWidth="1"/>
    <col min="7713" max="7713" width="50.5703125" style="27" bestFit="1" customWidth="1"/>
    <col min="7714" max="7927" width="9.140625" style="27"/>
    <col min="7928" max="7928" width="31.7109375" style="27" bestFit="1" customWidth="1"/>
    <col min="7929" max="7946" width="3.85546875" style="27" customWidth="1"/>
    <col min="7947" max="7947" width="6.7109375" style="27" customWidth="1"/>
    <col min="7948" max="7958" width="3.85546875" style="27" customWidth="1"/>
    <col min="7959" max="7959" width="5" style="27" bestFit="1" customWidth="1"/>
    <col min="7960" max="7960" width="4" style="27" customWidth="1"/>
    <col min="7961" max="7962" width="4" style="27" bestFit="1" customWidth="1"/>
    <col min="7963" max="7963" width="4.85546875" style="27" customWidth="1"/>
    <col min="7964" max="7968" width="4.28515625" style="27" customWidth="1"/>
    <col min="7969" max="7969" width="50.5703125" style="27" bestFit="1" customWidth="1"/>
    <col min="7970" max="8183" width="9.140625" style="27"/>
    <col min="8184" max="8184" width="31.7109375" style="27" bestFit="1" customWidth="1"/>
    <col min="8185" max="8202" width="3.85546875" style="27" customWidth="1"/>
    <col min="8203" max="8203" width="6.7109375" style="27" customWidth="1"/>
    <col min="8204" max="8214" width="3.85546875" style="27" customWidth="1"/>
    <col min="8215" max="8215" width="5" style="27" bestFit="1" customWidth="1"/>
    <col min="8216" max="8216" width="4" style="27" customWidth="1"/>
    <col min="8217" max="8218" width="4" style="27" bestFit="1" customWidth="1"/>
    <col min="8219" max="8219" width="4.85546875" style="27" customWidth="1"/>
    <col min="8220" max="8224" width="4.28515625" style="27" customWidth="1"/>
    <col min="8225" max="8225" width="50.5703125" style="27" bestFit="1" customWidth="1"/>
    <col min="8226" max="8439" width="9.140625" style="27"/>
    <col min="8440" max="8440" width="31.7109375" style="27" bestFit="1" customWidth="1"/>
    <col min="8441" max="8458" width="3.85546875" style="27" customWidth="1"/>
    <col min="8459" max="8459" width="6.7109375" style="27" customWidth="1"/>
    <col min="8460" max="8470" width="3.85546875" style="27" customWidth="1"/>
    <col min="8471" max="8471" width="5" style="27" bestFit="1" customWidth="1"/>
    <col min="8472" max="8472" width="4" style="27" customWidth="1"/>
    <col min="8473" max="8474" width="4" style="27" bestFit="1" customWidth="1"/>
    <col min="8475" max="8475" width="4.85546875" style="27" customWidth="1"/>
    <col min="8476" max="8480" width="4.28515625" style="27" customWidth="1"/>
    <col min="8481" max="8481" width="50.5703125" style="27" bestFit="1" customWidth="1"/>
    <col min="8482" max="8695" width="9.140625" style="27"/>
    <col min="8696" max="8696" width="31.7109375" style="27" bestFit="1" customWidth="1"/>
    <col min="8697" max="8714" width="3.85546875" style="27" customWidth="1"/>
    <col min="8715" max="8715" width="6.7109375" style="27" customWidth="1"/>
    <col min="8716" max="8726" width="3.85546875" style="27" customWidth="1"/>
    <col min="8727" max="8727" width="5" style="27" bestFit="1" customWidth="1"/>
    <col min="8728" max="8728" width="4" style="27" customWidth="1"/>
    <col min="8729" max="8730" width="4" style="27" bestFit="1" customWidth="1"/>
    <col min="8731" max="8731" width="4.85546875" style="27" customWidth="1"/>
    <col min="8732" max="8736" width="4.28515625" style="27" customWidth="1"/>
    <col min="8737" max="8737" width="50.5703125" style="27" bestFit="1" customWidth="1"/>
    <col min="8738" max="8951" width="9.140625" style="27"/>
    <col min="8952" max="8952" width="31.7109375" style="27" bestFit="1" customWidth="1"/>
    <col min="8953" max="8970" width="3.85546875" style="27" customWidth="1"/>
    <col min="8971" max="8971" width="6.7109375" style="27" customWidth="1"/>
    <col min="8972" max="8982" width="3.85546875" style="27" customWidth="1"/>
    <col min="8983" max="8983" width="5" style="27" bestFit="1" customWidth="1"/>
    <col min="8984" max="8984" width="4" style="27" customWidth="1"/>
    <col min="8985" max="8986" width="4" style="27" bestFit="1" customWidth="1"/>
    <col min="8987" max="8987" width="4.85546875" style="27" customWidth="1"/>
    <col min="8988" max="8992" width="4.28515625" style="27" customWidth="1"/>
    <col min="8993" max="8993" width="50.5703125" style="27" bestFit="1" customWidth="1"/>
    <col min="8994" max="9207" width="9.140625" style="27"/>
    <col min="9208" max="9208" width="31.7109375" style="27" bestFit="1" customWidth="1"/>
    <col min="9209" max="9226" width="3.85546875" style="27" customWidth="1"/>
    <col min="9227" max="9227" width="6.7109375" style="27" customWidth="1"/>
    <col min="9228" max="9238" width="3.85546875" style="27" customWidth="1"/>
    <col min="9239" max="9239" width="5" style="27" bestFit="1" customWidth="1"/>
    <col min="9240" max="9240" width="4" style="27" customWidth="1"/>
    <col min="9241" max="9242" width="4" style="27" bestFit="1" customWidth="1"/>
    <col min="9243" max="9243" width="4.85546875" style="27" customWidth="1"/>
    <col min="9244" max="9248" width="4.28515625" style="27" customWidth="1"/>
    <col min="9249" max="9249" width="50.5703125" style="27" bestFit="1" customWidth="1"/>
    <col min="9250" max="9463" width="9.140625" style="27"/>
    <col min="9464" max="9464" width="31.7109375" style="27" bestFit="1" customWidth="1"/>
    <col min="9465" max="9482" width="3.85546875" style="27" customWidth="1"/>
    <col min="9483" max="9483" width="6.7109375" style="27" customWidth="1"/>
    <col min="9484" max="9494" width="3.85546875" style="27" customWidth="1"/>
    <col min="9495" max="9495" width="5" style="27" bestFit="1" customWidth="1"/>
    <col min="9496" max="9496" width="4" style="27" customWidth="1"/>
    <col min="9497" max="9498" width="4" style="27" bestFit="1" customWidth="1"/>
    <col min="9499" max="9499" width="4.85546875" style="27" customWidth="1"/>
    <col min="9500" max="9504" width="4.28515625" style="27" customWidth="1"/>
    <col min="9505" max="9505" width="50.5703125" style="27" bestFit="1" customWidth="1"/>
    <col min="9506" max="9719" width="9.140625" style="27"/>
    <col min="9720" max="9720" width="31.7109375" style="27" bestFit="1" customWidth="1"/>
    <col min="9721" max="9738" width="3.85546875" style="27" customWidth="1"/>
    <col min="9739" max="9739" width="6.7109375" style="27" customWidth="1"/>
    <col min="9740" max="9750" width="3.85546875" style="27" customWidth="1"/>
    <col min="9751" max="9751" width="5" style="27" bestFit="1" customWidth="1"/>
    <col min="9752" max="9752" width="4" style="27" customWidth="1"/>
    <col min="9753" max="9754" width="4" style="27" bestFit="1" customWidth="1"/>
    <col min="9755" max="9755" width="4.85546875" style="27" customWidth="1"/>
    <col min="9756" max="9760" width="4.28515625" style="27" customWidth="1"/>
    <col min="9761" max="9761" width="50.5703125" style="27" bestFit="1" customWidth="1"/>
    <col min="9762" max="9975" width="9.140625" style="27"/>
    <col min="9976" max="9976" width="31.7109375" style="27" bestFit="1" customWidth="1"/>
    <col min="9977" max="9994" width="3.85546875" style="27" customWidth="1"/>
    <col min="9995" max="9995" width="6.7109375" style="27" customWidth="1"/>
    <col min="9996" max="10006" width="3.85546875" style="27" customWidth="1"/>
    <col min="10007" max="10007" width="5" style="27" bestFit="1" customWidth="1"/>
    <col min="10008" max="10008" width="4" style="27" customWidth="1"/>
    <col min="10009" max="10010" width="4" style="27" bestFit="1" customWidth="1"/>
    <col min="10011" max="10011" width="4.85546875" style="27" customWidth="1"/>
    <col min="10012" max="10016" width="4.28515625" style="27" customWidth="1"/>
    <col min="10017" max="10017" width="50.5703125" style="27" bestFit="1" customWidth="1"/>
    <col min="10018" max="10231" width="9.140625" style="27"/>
    <col min="10232" max="10232" width="31.7109375" style="27" bestFit="1" customWidth="1"/>
    <col min="10233" max="10250" width="3.85546875" style="27" customWidth="1"/>
    <col min="10251" max="10251" width="6.7109375" style="27" customWidth="1"/>
    <col min="10252" max="10262" width="3.85546875" style="27" customWidth="1"/>
    <col min="10263" max="10263" width="5" style="27" bestFit="1" customWidth="1"/>
    <col min="10264" max="10264" width="4" style="27" customWidth="1"/>
    <col min="10265" max="10266" width="4" style="27" bestFit="1" customWidth="1"/>
    <col min="10267" max="10267" width="4.85546875" style="27" customWidth="1"/>
    <col min="10268" max="10272" width="4.28515625" style="27" customWidth="1"/>
    <col min="10273" max="10273" width="50.5703125" style="27" bestFit="1" customWidth="1"/>
    <col min="10274" max="10487" width="9.140625" style="27"/>
    <col min="10488" max="10488" width="31.7109375" style="27" bestFit="1" customWidth="1"/>
    <col min="10489" max="10506" width="3.85546875" style="27" customWidth="1"/>
    <col min="10507" max="10507" width="6.7109375" style="27" customWidth="1"/>
    <col min="10508" max="10518" width="3.85546875" style="27" customWidth="1"/>
    <col min="10519" max="10519" width="5" style="27" bestFit="1" customWidth="1"/>
    <col min="10520" max="10520" width="4" style="27" customWidth="1"/>
    <col min="10521" max="10522" width="4" style="27" bestFit="1" customWidth="1"/>
    <col min="10523" max="10523" width="4.85546875" style="27" customWidth="1"/>
    <col min="10524" max="10528" width="4.28515625" style="27" customWidth="1"/>
    <col min="10529" max="10529" width="50.5703125" style="27" bestFit="1" customWidth="1"/>
    <col min="10530" max="10743" width="9.140625" style="27"/>
    <col min="10744" max="10744" width="31.7109375" style="27" bestFit="1" customWidth="1"/>
    <col min="10745" max="10762" width="3.85546875" style="27" customWidth="1"/>
    <col min="10763" max="10763" width="6.7109375" style="27" customWidth="1"/>
    <col min="10764" max="10774" width="3.85546875" style="27" customWidth="1"/>
    <col min="10775" max="10775" width="5" style="27" bestFit="1" customWidth="1"/>
    <col min="10776" max="10776" width="4" style="27" customWidth="1"/>
    <col min="10777" max="10778" width="4" style="27" bestFit="1" customWidth="1"/>
    <col min="10779" max="10779" width="4.85546875" style="27" customWidth="1"/>
    <col min="10780" max="10784" width="4.28515625" style="27" customWidth="1"/>
    <col min="10785" max="10785" width="50.5703125" style="27" bestFit="1" customWidth="1"/>
    <col min="10786" max="10999" width="9.140625" style="27"/>
    <col min="11000" max="11000" width="31.7109375" style="27" bestFit="1" customWidth="1"/>
    <col min="11001" max="11018" width="3.85546875" style="27" customWidth="1"/>
    <col min="11019" max="11019" width="6.7109375" style="27" customWidth="1"/>
    <col min="11020" max="11030" width="3.85546875" style="27" customWidth="1"/>
    <col min="11031" max="11031" width="5" style="27" bestFit="1" customWidth="1"/>
    <col min="11032" max="11032" width="4" style="27" customWidth="1"/>
    <col min="11033" max="11034" width="4" style="27" bestFit="1" customWidth="1"/>
    <col min="11035" max="11035" width="4.85546875" style="27" customWidth="1"/>
    <col min="11036" max="11040" width="4.28515625" style="27" customWidth="1"/>
    <col min="11041" max="11041" width="50.5703125" style="27" bestFit="1" customWidth="1"/>
    <col min="11042" max="11255" width="9.140625" style="27"/>
    <col min="11256" max="11256" width="31.7109375" style="27" bestFit="1" customWidth="1"/>
    <col min="11257" max="11274" width="3.85546875" style="27" customWidth="1"/>
    <col min="11275" max="11275" width="6.7109375" style="27" customWidth="1"/>
    <col min="11276" max="11286" width="3.85546875" style="27" customWidth="1"/>
    <col min="11287" max="11287" width="5" style="27" bestFit="1" customWidth="1"/>
    <col min="11288" max="11288" width="4" style="27" customWidth="1"/>
    <col min="11289" max="11290" width="4" style="27" bestFit="1" customWidth="1"/>
    <col min="11291" max="11291" width="4.85546875" style="27" customWidth="1"/>
    <col min="11292" max="11296" width="4.28515625" style="27" customWidth="1"/>
    <col min="11297" max="11297" width="50.5703125" style="27" bestFit="1" customWidth="1"/>
    <col min="11298" max="11511" width="9.140625" style="27"/>
    <col min="11512" max="11512" width="31.7109375" style="27" bestFit="1" customWidth="1"/>
    <col min="11513" max="11530" width="3.85546875" style="27" customWidth="1"/>
    <col min="11531" max="11531" width="6.7109375" style="27" customWidth="1"/>
    <col min="11532" max="11542" width="3.85546875" style="27" customWidth="1"/>
    <col min="11543" max="11543" width="5" style="27" bestFit="1" customWidth="1"/>
    <col min="11544" max="11544" width="4" style="27" customWidth="1"/>
    <col min="11545" max="11546" width="4" style="27" bestFit="1" customWidth="1"/>
    <col min="11547" max="11547" width="4.85546875" style="27" customWidth="1"/>
    <col min="11548" max="11552" width="4.28515625" style="27" customWidth="1"/>
    <col min="11553" max="11553" width="50.5703125" style="27" bestFit="1" customWidth="1"/>
    <col min="11554" max="11767" width="9.140625" style="27"/>
    <col min="11768" max="11768" width="31.7109375" style="27" bestFit="1" customWidth="1"/>
    <col min="11769" max="11786" width="3.85546875" style="27" customWidth="1"/>
    <col min="11787" max="11787" width="6.7109375" style="27" customWidth="1"/>
    <col min="11788" max="11798" width="3.85546875" style="27" customWidth="1"/>
    <col min="11799" max="11799" width="5" style="27" bestFit="1" customWidth="1"/>
    <col min="11800" max="11800" width="4" style="27" customWidth="1"/>
    <col min="11801" max="11802" width="4" style="27" bestFit="1" customWidth="1"/>
    <col min="11803" max="11803" width="4.85546875" style="27" customWidth="1"/>
    <col min="11804" max="11808" width="4.28515625" style="27" customWidth="1"/>
    <col min="11809" max="11809" width="50.5703125" style="27" bestFit="1" customWidth="1"/>
    <col min="11810" max="12023" width="9.140625" style="27"/>
    <col min="12024" max="12024" width="31.7109375" style="27" bestFit="1" customWidth="1"/>
    <col min="12025" max="12042" width="3.85546875" style="27" customWidth="1"/>
    <col min="12043" max="12043" width="6.7109375" style="27" customWidth="1"/>
    <col min="12044" max="12054" width="3.85546875" style="27" customWidth="1"/>
    <col min="12055" max="12055" width="5" style="27" bestFit="1" customWidth="1"/>
    <col min="12056" max="12056" width="4" style="27" customWidth="1"/>
    <col min="12057" max="12058" width="4" style="27" bestFit="1" customWidth="1"/>
    <col min="12059" max="12059" width="4.85546875" style="27" customWidth="1"/>
    <col min="12060" max="12064" width="4.28515625" style="27" customWidth="1"/>
    <col min="12065" max="12065" width="50.5703125" style="27" bestFit="1" customWidth="1"/>
    <col min="12066" max="12279" width="9.140625" style="27"/>
    <col min="12280" max="12280" width="31.7109375" style="27" bestFit="1" customWidth="1"/>
    <col min="12281" max="12298" width="3.85546875" style="27" customWidth="1"/>
    <col min="12299" max="12299" width="6.7109375" style="27" customWidth="1"/>
    <col min="12300" max="12310" width="3.85546875" style="27" customWidth="1"/>
    <col min="12311" max="12311" width="5" style="27" bestFit="1" customWidth="1"/>
    <col min="12312" max="12312" width="4" style="27" customWidth="1"/>
    <col min="12313" max="12314" width="4" style="27" bestFit="1" customWidth="1"/>
    <col min="12315" max="12315" width="4.85546875" style="27" customWidth="1"/>
    <col min="12316" max="12320" width="4.28515625" style="27" customWidth="1"/>
    <col min="12321" max="12321" width="50.5703125" style="27" bestFit="1" customWidth="1"/>
    <col min="12322" max="12535" width="9.140625" style="27"/>
    <col min="12536" max="12536" width="31.7109375" style="27" bestFit="1" customWidth="1"/>
    <col min="12537" max="12554" width="3.85546875" style="27" customWidth="1"/>
    <col min="12555" max="12555" width="6.7109375" style="27" customWidth="1"/>
    <col min="12556" max="12566" width="3.85546875" style="27" customWidth="1"/>
    <col min="12567" max="12567" width="5" style="27" bestFit="1" customWidth="1"/>
    <col min="12568" max="12568" width="4" style="27" customWidth="1"/>
    <col min="12569" max="12570" width="4" style="27" bestFit="1" customWidth="1"/>
    <col min="12571" max="12571" width="4.85546875" style="27" customWidth="1"/>
    <col min="12572" max="12576" width="4.28515625" style="27" customWidth="1"/>
    <col min="12577" max="12577" width="50.5703125" style="27" bestFit="1" customWidth="1"/>
    <col min="12578" max="12791" width="9.140625" style="27"/>
    <col min="12792" max="12792" width="31.7109375" style="27" bestFit="1" customWidth="1"/>
    <col min="12793" max="12810" width="3.85546875" style="27" customWidth="1"/>
    <col min="12811" max="12811" width="6.7109375" style="27" customWidth="1"/>
    <col min="12812" max="12822" width="3.85546875" style="27" customWidth="1"/>
    <col min="12823" max="12823" width="5" style="27" bestFit="1" customWidth="1"/>
    <col min="12824" max="12824" width="4" style="27" customWidth="1"/>
    <col min="12825" max="12826" width="4" style="27" bestFit="1" customWidth="1"/>
    <col min="12827" max="12827" width="4.85546875" style="27" customWidth="1"/>
    <col min="12828" max="12832" width="4.28515625" style="27" customWidth="1"/>
    <col min="12833" max="12833" width="50.5703125" style="27" bestFit="1" customWidth="1"/>
    <col min="12834" max="13047" width="9.140625" style="27"/>
    <col min="13048" max="13048" width="31.7109375" style="27" bestFit="1" customWidth="1"/>
    <col min="13049" max="13066" width="3.85546875" style="27" customWidth="1"/>
    <col min="13067" max="13067" width="6.7109375" style="27" customWidth="1"/>
    <col min="13068" max="13078" width="3.85546875" style="27" customWidth="1"/>
    <col min="13079" max="13079" width="5" style="27" bestFit="1" customWidth="1"/>
    <col min="13080" max="13080" width="4" style="27" customWidth="1"/>
    <col min="13081" max="13082" width="4" style="27" bestFit="1" customWidth="1"/>
    <col min="13083" max="13083" width="4.85546875" style="27" customWidth="1"/>
    <col min="13084" max="13088" width="4.28515625" style="27" customWidth="1"/>
    <col min="13089" max="13089" width="50.5703125" style="27" bestFit="1" customWidth="1"/>
    <col min="13090" max="13303" width="9.140625" style="27"/>
    <col min="13304" max="13304" width="31.7109375" style="27" bestFit="1" customWidth="1"/>
    <col min="13305" max="13322" width="3.85546875" style="27" customWidth="1"/>
    <col min="13323" max="13323" width="6.7109375" style="27" customWidth="1"/>
    <col min="13324" max="13334" width="3.85546875" style="27" customWidth="1"/>
    <col min="13335" max="13335" width="5" style="27" bestFit="1" customWidth="1"/>
    <col min="13336" max="13336" width="4" style="27" customWidth="1"/>
    <col min="13337" max="13338" width="4" style="27" bestFit="1" customWidth="1"/>
    <col min="13339" max="13339" width="4.85546875" style="27" customWidth="1"/>
    <col min="13340" max="13344" width="4.28515625" style="27" customWidth="1"/>
    <col min="13345" max="13345" width="50.5703125" style="27" bestFit="1" customWidth="1"/>
    <col min="13346" max="13559" width="9.140625" style="27"/>
    <col min="13560" max="13560" width="31.7109375" style="27" bestFit="1" customWidth="1"/>
    <col min="13561" max="13578" width="3.85546875" style="27" customWidth="1"/>
    <col min="13579" max="13579" width="6.7109375" style="27" customWidth="1"/>
    <col min="13580" max="13590" width="3.85546875" style="27" customWidth="1"/>
    <col min="13591" max="13591" width="5" style="27" bestFit="1" customWidth="1"/>
    <col min="13592" max="13592" width="4" style="27" customWidth="1"/>
    <col min="13593" max="13594" width="4" style="27" bestFit="1" customWidth="1"/>
    <col min="13595" max="13595" width="4.85546875" style="27" customWidth="1"/>
    <col min="13596" max="13600" width="4.28515625" style="27" customWidth="1"/>
    <col min="13601" max="13601" width="50.5703125" style="27" bestFit="1" customWidth="1"/>
    <col min="13602" max="13815" width="9.140625" style="27"/>
    <col min="13816" max="13816" width="31.7109375" style="27" bestFit="1" customWidth="1"/>
    <col min="13817" max="13834" width="3.85546875" style="27" customWidth="1"/>
    <col min="13835" max="13835" width="6.7109375" style="27" customWidth="1"/>
    <col min="13836" max="13846" width="3.85546875" style="27" customWidth="1"/>
    <col min="13847" max="13847" width="5" style="27" bestFit="1" customWidth="1"/>
    <col min="13848" max="13848" width="4" style="27" customWidth="1"/>
    <col min="13849" max="13850" width="4" style="27" bestFit="1" customWidth="1"/>
    <col min="13851" max="13851" width="4.85546875" style="27" customWidth="1"/>
    <col min="13852" max="13856" width="4.28515625" style="27" customWidth="1"/>
    <col min="13857" max="13857" width="50.5703125" style="27" bestFit="1" customWidth="1"/>
    <col min="13858" max="14071" width="9.140625" style="27"/>
    <col min="14072" max="14072" width="31.7109375" style="27" bestFit="1" customWidth="1"/>
    <col min="14073" max="14090" width="3.85546875" style="27" customWidth="1"/>
    <col min="14091" max="14091" width="6.7109375" style="27" customWidth="1"/>
    <col min="14092" max="14102" width="3.85546875" style="27" customWidth="1"/>
    <col min="14103" max="14103" width="5" style="27" bestFit="1" customWidth="1"/>
    <col min="14104" max="14104" width="4" style="27" customWidth="1"/>
    <col min="14105" max="14106" width="4" style="27" bestFit="1" customWidth="1"/>
    <col min="14107" max="14107" width="4.85546875" style="27" customWidth="1"/>
    <col min="14108" max="14112" width="4.28515625" style="27" customWidth="1"/>
    <col min="14113" max="14113" width="50.5703125" style="27" bestFit="1" customWidth="1"/>
    <col min="14114" max="14327" width="9.140625" style="27"/>
    <col min="14328" max="14328" width="31.7109375" style="27" bestFit="1" customWidth="1"/>
    <col min="14329" max="14346" width="3.85546875" style="27" customWidth="1"/>
    <col min="14347" max="14347" width="6.7109375" style="27" customWidth="1"/>
    <col min="14348" max="14358" width="3.85546875" style="27" customWidth="1"/>
    <col min="14359" max="14359" width="5" style="27" bestFit="1" customWidth="1"/>
    <col min="14360" max="14360" width="4" style="27" customWidth="1"/>
    <col min="14361" max="14362" width="4" style="27" bestFit="1" customWidth="1"/>
    <col min="14363" max="14363" width="4.85546875" style="27" customWidth="1"/>
    <col min="14364" max="14368" width="4.28515625" style="27" customWidth="1"/>
    <col min="14369" max="14369" width="50.5703125" style="27" bestFit="1" customWidth="1"/>
    <col min="14370" max="14583" width="9.140625" style="27"/>
    <col min="14584" max="14584" width="31.7109375" style="27" bestFit="1" customWidth="1"/>
    <col min="14585" max="14602" width="3.85546875" style="27" customWidth="1"/>
    <col min="14603" max="14603" width="6.7109375" style="27" customWidth="1"/>
    <col min="14604" max="14614" width="3.85546875" style="27" customWidth="1"/>
    <col min="14615" max="14615" width="5" style="27" bestFit="1" customWidth="1"/>
    <col min="14616" max="14616" width="4" style="27" customWidth="1"/>
    <col min="14617" max="14618" width="4" style="27" bestFit="1" customWidth="1"/>
    <col min="14619" max="14619" width="4.85546875" style="27" customWidth="1"/>
    <col min="14620" max="14624" width="4.28515625" style="27" customWidth="1"/>
    <col min="14625" max="14625" width="50.5703125" style="27" bestFit="1" customWidth="1"/>
    <col min="14626" max="14839" width="9.140625" style="27"/>
    <col min="14840" max="14840" width="31.7109375" style="27" bestFit="1" customWidth="1"/>
    <col min="14841" max="14858" width="3.85546875" style="27" customWidth="1"/>
    <col min="14859" max="14859" width="6.7109375" style="27" customWidth="1"/>
    <col min="14860" max="14870" width="3.85546875" style="27" customWidth="1"/>
    <col min="14871" max="14871" width="5" style="27" bestFit="1" customWidth="1"/>
    <col min="14872" max="14872" width="4" style="27" customWidth="1"/>
    <col min="14873" max="14874" width="4" style="27" bestFit="1" customWidth="1"/>
    <col min="14875" max="14875" width="4.85546875" style="27" customWidth="1"/>
    <col min="14876" max="14880" width="4.28515625" style="27" customWidth="1"/>
    <col min="14881" max="14881" width="50.5703125" style="27" bestFit="1" customWidth="1"/>
    <col min="14882" max="15095" width="9.140625" style="27"/>
    <col min="15096" max="15096" width="31.7109375" style="27" bestFit="1" customWidth="1"/>
    <col min="15097" max="15114" width="3.85546875" style="27" customWidth="1"/>
    <col min="15115" max="15115" width="6.7109375" style="27" customWidth="1"/>
    <col min="15116" max="15126" width="3.85546875" style="27" customWidth="1"/>
    <col min="15127" max="15127" width="5" style="27" bestFit="1" customWidth="1"/>
    <col min="15128" max="15128" width="4" style="27" customWidth="1"/>
    <col min="15129" max="15130" width="4" style="27" bestFit="1" customWidth="1"/>
    <col min="15131" max="15131" width="4.85546875" style="27" customWidth="1"/>
    <col min="15132" max="15136" width="4.28515625" style="27" customWidth="1"/>
    <col min="15137" max="15137" width="50.5703125" style="27" bestFit="1" customWidth="1"/>
    <col min="15138" max="15351" width="9.140625" style="27"/>
    <col min="15352" max="15352" width="31.7109375" style="27" bestFit="1" customWidth="1"/>
    <col min="15353" max="15370" width="3.85546875" style="27" customWidth="1"/>
    <col min="15371" max="15371" width="6.7109375" style="27" customWidth="1"/>
    <col min="15372" max="15382" width="3.85546875" style="27" customWidth="1"/>
    <col min="15383" max="15383" width="5" style="27" bestFit="1" customWidth="1"/>
    <col min="15384" max="15384" width="4" style="27" customWidth="1"/>
    <col min="15385" max="15386" width="4" style="27" bestFit="1" customWidth="1"/>
    <col min="15387" max="15387" width="4.85546875" style="27" customWidth="1"/>
    <col min="15388" max="15392" width="4.28515625" style="27" customWidth="1"/>
    <col min="15393" max="15393" width="50.5703125" style="27" bestFit="1" customWidth="1"/>
    <col min="15394" max="15607" width="9.140625" style="27"/>
    <col min="15608" max="15608" width="31.7109375" style="27" bestFit="1" customWidth="1"/>
    <col min="15609" max="15626" width="3.85546875" style="27" customWidth="1"/>
    <col min="15627" max="15627" width="6.7109375" style="27" customWidth="1"/>
    <col min="15628" max="15638" width="3.85546875" style="27" customWidth="1"/>
    <col min="15639" max="15639" width="5" style="27" bestFit="1" customWidth="1"/>
    <col min="15640" max="15640" width="4" style="27" customWidth="1"/>
    <col min="15641" max="15642" width="4" style="27" bestFit="1" customWidth="1"/>
    <col min="15643" max="15643" width="4.85546875" style="27" customWidth="1"/>
    <col min="15644" max="15648" width="4.28515625" style="27" customWidth="1"/>
    <col min="15649" max="15649" width="50.5703125" style="27" bestFit="1" customWidth="1"/>
    <col min="15650" max="15863" width="9.140625" style="27"/>
    <col min="15864" max="15864" width="31.7109375" style="27" bestFit="1" customWidth="1"/>
    <col min="15865" max="15882" width="3.85546875" style="27" customWidth="1"/>
    <col min="15883" max="15883" width="6.7109375" style="27" customWidth="1"/>
    <col min="15884" max="15894" width="3.85546875" style="27" customWidth="1"/>
    <col min="15895" max="15895" width="5" style="27" bestFit="1" customWidth="1"/>
    <col min="15896" max="15896" width="4" style="27" customWidth="1"/>
    <col min="15897" max="15898" width="4" style="27" bestFit="1" customWidth="1"/>
    <col min="15899" max="15899" width="4.85546875" style="27" customWidth="1"/>
    <col min="15900" max="15904" width="4.28515625" style="27" customWidth="1"/>
    <col min="15905" max="15905" width="50.5703125" style="27" bestFit="1" customWidth="1"/>
    <col min="15906" max="16119" width="9.140625" style="27"/>
    <col min="16120" max="16120" width="31.7109375" style="27" bestFit="1" customWidth="1"/>
    <col min="16121" max="16138" width="3.85546875" style="27" customWidth="1"/>
    <col min="16139" max="16139" width="6.7109375" style="27" customWidth="1"/>
    <col min="16140" max="16150" width="3.85546875" style="27" customWidth="1"/>
    <col min="16151" max="16151" width="5" style="27" bestFit="1" customWidth="1"/>
    <col min="16152" max="16152" width="4" style="27" customWidth="1"/>
    <col min="16153" max="16154" width="4" style="27" bestFit="1" customWidth="1"/>
    <col min="16155" max="16155" width="4.85546875" style="27" customWidth="1"/>
    <col min="16156" max="16160" width="4.28515625" style="27" customWidth="1"/>
    <col min="16161" max="16161" width="50.5703125" style="27" bestFit="1" customWidth="1"/>
    <col min="16162" max="16384" width="9.140625" style="27"/>
  </cols>
  <sheetData>
    <row r="1" spans="1:33" ht="13.5" thickBot="1" x14ac:dyDescent="0.25">
      <c r="A1" s="441" t="s">
        <v>175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3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3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</row>
    <row r="4" spans="1:33" x14ac:dyDescent="0.2">
      <c r="A4" s="529" t="s">
        <v>0</v>
      </c>
      <c r="B4" s="505" t="s">
        <v>1</v>
      </c>
      <c r="C4" s="506"/>
      <c r="D4" s="507"/>
      <c r="E4" s="508" t="s">
        <v>2</v>
      </c>
      <c r="F4" s="506"/>
      <c r="G4" s="507"/>
      <c r="H4" s="508" t="s">
        <v>3</v>
      </c>
      <c r="I4" s="506"/>
      <c r="J4" s="507"/>
      <c r="K4" s="508" t="s">
        <v>4</v>
      </c>
      <c r="L4" s="509"/>
      <c r="M4" s="510"/>
      <c r="N4" s="508" t="s">
        <v>5</v>
      </c>
      <c r="O4" s="509"/>
      <c r="P4" s="510"/>
      <c r="Q4" s="508" t="s">
        <v>6</v>
      </c>
      <c r="R4" s="509"/>
      <c r="S4" s="510"/>
      <c r="T4" s="508" t="s">
        <v>7</v>
      </c>
      <c r="U4" s="509"/>
      <c r="V4" s="510"/>
      <c r="W4" s="508" t="s">
        <v>8</v>
      </c>
      <c r="X4" s="509"/>
      <c r="Y4" s="510"/>
      <c r="Z4" s="513" t="s">
        <v>9</v>
      </c>
      <c r="AA4" s="514"/>
      <c r="AB4" s="515"/>
      <c r="AC4" s="513" t="s">
        <v>10</v>
      </c>
      <c r="AD4" s="514"/>
      <c r="AE4" s="515"/>
      <c r="AF4" s="516" t="s">
        <v>11</v>
      </c>
      <c r="AG4" s="511" t="s">
        <v>12</v>
      </c>
    </row>
    <row r="5" spans="1:33" ht="13.5" thickBot="1" x14ac:dyDescent="0.25">
      <c r="A5" s="530"/>
      <c r="B5" s="179" t="s">
        <v>11</v>
      </c>
      <c r="C5" s="180"/>
      <c r="D5" s="425" t="s">
        <v>12</v>
      </c>
      <c r="E5" s="179" t="s">
        <v>11</v>
      </c>
      <c r="F5" s="180"/>
      <c r="G5" s="425" t="s">
        <v>12</v>
      </c>
      <c r="H5" s="179" t="s">
        <v>11</v>
      </c>
      <c r="I5" s="180"/>
      <c r="J5" s="425" t="s">
        <v>12</v>
      </c>
      <c r="K5" s="179" t="s">
        <v>11</v>
      </c>
      <c r="L5" s="180"/>
      <c r="M5" s="425" t="s">
        <v>12</v>
      </c>
      <c r="N5" s="179" t="s">
        <v>11</v>
      </c>
      <c r="O5" s="180"/>
      <c r="P5" s="425" t="s">
        <v>12</v>
      </c>
      <c r="Q5" s="179" t="s">
        <v>11</v>
      </c>
      <c r="R5" s="180"/>
      <c r="S5" s="425" t="s">
        <v>12</v>
      </c>
      <c r="T5" s="179" t="s">
        <v>11</v>
      </c>
      <c r="U5" s="180"/>
      <c r="V5" s="425" t="s">
        <v>12</v>
      </c>
      <c r="W5" s="179" t="s">
        <v>11</v>
      </c>
      <c r="X5" s="180"/>
      <c r="Y5" s="425" t="s">
        <v>12</v>
      </c>
      <c r="Z5" s="181" t="s">
        <v>11</v>
      </c>
      <c r="AA5" s="182"/>
      <c r="AB5" s="429" t="s">
        <v>12</v>
      </c>
      <c r="AC5" s="181" t="s">
        <v>11</v>
      </c>
      <c r="AD5" s="182"/>
      <c r="AE5" s="429" t="s">
        <v>12</v>
      </c>
      <c r="AF5" s="517"/>
      <c r="AG5" s="512"/>
    </row>
    <row r="6" spans="1:33" s="45" customFormat="1" ht="12.75" customHeight="1" x14ac:dyDescent="0.2">
      <c r="A6" s="64" t="s">
        <v>27</v>
      </c>
      <c r="B6" s="73">
        <v>2</v>
      </c>
      <c r="C6" s="74" t="s">
        <v>45</v>
      </c>
      <c r="D6" s="331">
        <v>3</v>
      </c>
      <c r="E6" s="73">
        <v>2</v>
      </c>
      <c r="F6" s="74" t="s">
        <v>45</v>
      </c>
      <c r="G6" s="331">
        <v>3</v>
      </c>
      <c r="H6" s="166">
        <v>2</v>
      </c>
      <c r="I6" s="167" t="s">
        <v>45</v>
      </c>
      <c r="J6" s="427">
        <v>3</v>
      </c>
      <c r="K6" s="73">
        <v>2</v>
      </c>
      <c r="L6" s="74" t="s">
        <v>45</v>
      </c>
      <c r="M6" s="331">
        <v>3</v>
      </c>
      <c r="N6" s="73">
        <v>2</v>
      </c>
      <c r="O6" s="74" t="s">
        <v>45</v>
      </c>
      <c r="P6" s="331">
        <v>3</v>
      </c>
      <c r="Q6" s="73">
        <v>2</v>
      </c>
      <c r="R6" s="74" t="s">
        <v>45</v>
      </c>
      <c r="S6" s="331">
        <v>3</v>
      </c>
      <c r="T6" s="168"/>
      <c r="U6" s="169"/>
      <c r="V6" s="334"/>
      <c r="W6" s="168"/>
      <c r="X6" s="170"/>
      <c r="Y6" s="387"/>
      <c r="Z6" s="183"/>
      <c r="AA6" s="184"/>
      <c r="AB6" s="430"/>
      <c r="AC6" s="183"/>
      <c r="AD6" s="184"/>
      <c r="AE6" s="430"/>
      <c r="AF6" s="162">
        <f>15*(B6+E6+H6+K6+N6+Q6+T6+W6+Z6+AC6)</f>
        <v>180</v>
      </c>
      <c r="AG6" s="433">
        <f>D6+G6+J6+M6+P6+S6+V6+Y6+AB6+AE6</f>
        <v>18</v>
      </c>
    </row>
    <row r="7" spans="1:33" s="45" customFormat="1" ht="12.75" customHeight="1" x14ac:dyDescent="0.2">
      <c r="A7" s="66" t="s">
        <v>28</v>
      </c>
      <c r="B7" s="78"/>
      <c r="C7" s="79"/>
      <c r="D7" s="332"/>
      <c r="E7" s="78"/>
      <c r="F7" s="79"/>
      <c r="G7" s="332"/>
      <c r="H7" s="70"/>
      <c r="I7" s="69"/>
      <c r="J7" s="333"/>
      <c r="K7" s="70"/>
      <c r="L7" s="69"/>
      <c r="M7" s="333"/>
      <c r="N7" s="70"/>
      <c r="O7" s="69"/>
      <c r="P7" s="333"/>
      <c r="Q7" s="70"/>
      <c r="R7" s="69" t="s">
        <v>29</v>
      </c>
      <c r="S7" s="333">
        <v>0</v>
      </c>
      <c r="T7" s="168"/>
      <c r="U7" s="169"/>
      <c r="V7" s="334"/>
      <c r="W7" s="168"/>
      <c r="X7" s="170"/>
      <c r="Y7" s="387"/>
      <c r="Z7" s="183"/>
      <c r="AA7" s="184"/>
      <c r="AB7" s="430"/>
      <c r="AC7" s="183"/>
      <c r="AD7" s="184"/>
      <c r="AE7" s="430"/>
      <c r="AF7" s="162">
        <f t="shared" ref="AF7:AF15" si="0">15*(B7+E7+H7+K7+N7+Q7+T7+W7+Z7+AC7)</f>
        <v>0</v>
      </c>
      <c r="AG7" s="381">
        <f t="shared" ref="AG7:AG45" si="1">D7+G7+J7+M7+P7+S7+V7+Y7+AB7+AE7</f>
        <v>0</v>
      </c>
    </row>
    <row r="8" spans="1:33" s="45" customFormat="1" ht="12.75" customHeight="1" x14ac:dyDescent="0.2">
      <c r="A8" s="67" t="s">
        <v>16</v>
      </c>
      <c r="B8" s="70">
        <v>1</v>
      </c>
      <c r="C8" s="69" t="s">
        <v>45</v>
      </c>
      <c r="D8" s="333">
        <v>1</v>
      </c>
      <c r="E8" s="70">
        <v>1</v>
      </c>
      <c r="F8" s="69" t="s">
        <v>13</v>
      </c>
      <c r="G8" s="333">
        <v>1</v>
      </c>
      <c r="H8" s="70"/>
      <c r="I8" s="69"/>
      <c r="J8" s="333"/>
      <c r="K8" s="70"/>
      <c r="L8" s="69"/>
      <c r="M8" s="333"/>
      <c r="N8" s="70"/>
      <c r="O8" s="69"/>
      <c r="P8" s="333"/>
      <c r="Q8" s="70"/>
      <c r="R8" s="69"/>
      <c r="S8" s="333"/>
      <c r="T8" s="171"/>
      <c r="U8" s="165"/>
      <c r="V8" s="388"/>
      <c r="W8" s="171"/>
      <c r="X8" s="173"/>
      <c r="Y8" s="389"/>
      <c r="Z8" s="185"/>
      <c r="AA8" s="186"/>
      <c r="AB8" s="431"/>
      <c r="AC8" s="185"/>
      <c r="AD8" s="186"/>
      <c r="AE8" s="431"/>
      <c r="AF8" s="162">
        <f t="shared" si="0"/>
        <v>30</v>
      </c>
      <c r="AG8" s="381">
        <f t="shared" si="1"/>
        <v>2</v>
      </c>
    </row>
    <row r="9" spans="1:33" s="45" customFormat="1" ht="12.75" customHeight="1" x14ac:dyDescent="0.2">
      <c r="A9" s="67" t="s">
        <v>30</v>
      </c>
      <c r="B9" s="70">
        <v>2</v>
      </c>
      <c r="C9" s="69" t="s">
        <v>15</v>
      </c>
      <c r="D9" s="333">
        <v>2</v>
      </c>
      <c r="E9" s="70">
        <v>2</v>
      </c>
      <c r="F9" s="69" t="s">
        <v>15</v>
      </c>
      <c r="G9" s="333">
        <v>2</v>
      </c>
      <c r="H9" s="70">
        <v>1</v>
      </c>
      <c r="I9" s="69" t="s">
        <v>15</v>
      </c>
      <c r="J9" s="333">
        <v>1</v>
      </c>
      <c r="K9" s="70">
        <v>1</v>
      </c>
      <c r="L9" s="69" t="s">
        <v>15</v>
      </c>
      <c r="M9" s="333">
        <v>1</v>
      </c>
      <c r="N9" s="70">
        <v>1</v>
      </c>
      <c r="O9" s="69" t="s">
        <v>15</v>
      </c>
      <c r="P9" s="333">
        <v>1</v>
      </c>
      <c r="Q9" s="70"/>
      <c r="R9" s="69"/>
      <c r="S9" s="333"/>
      <c r="T9" s="171"/>
      <c r="U9" s="165"/>
      <c r="V9" s="388"/>
      <c r="W9" s="171"/>
      <c r="X9" s="173"/>
      <c r="Y9" s="389"/>
      <c r="Z9" s="185"/>
      <c r="AA9" s="186"/>
      <c r="AB9" s="431"/>
      <c r="AC9" s="185"/>
      <c r="AD9" s="186"/>
      <c r="AE9" s="431"/>
      <c r="AF9" s="162">
        <f t="shared" si="0"/>
        <v>105</v>
      </c>
      <c r="AG9" s="381">
        <f t="shared" si="1"/>
        <v>7</v>
      </c>
    </row>
    <row r="10" spans="1:33" s="45" customFormat="1" ht="12.75" customHeight="1" x14ac:dyDescent="0.2">
      <c r="A10" s="67" t="s">
        <v>31</v>
      </c>
      <c r="B10" s="70">
        <v>2</v>
      </c>
      <c r="C10" s="69" t="s">
        <v>15</v>
      </c>
      <c r="D10" s="333">
        <v>4</v>
      </c>
      <c r="E10" s="70">
        <v>2</v>
      </c>
      <c r="F10" s="69" t="s">
        <v>15</v>
      </c>
      <c r="G10" s="333">
        <v>4</v>
      </c>
      <c r="H10" s="70">
        <v>1</v>
      </c>
      <c r="I10" s="69" t="s">
        <v>15</v>
      </c>
      <c r="J10" s="333">
        <v>2</v>
      </c>
      <c r="K10" s="70">
        <v>1</v>
      </c>
      <c r="L10" s="69" t="s">
        <v>15</v>
      </c>
      <c r="M10" s="333">
        <v>2</v>
      </c>
      <c r="N10" s="70">
        <v>1</v>
      </c>
      <c r="O10" s="69" t="s">
        <v>15</v>
      </c>
      <c r="P10" s="333">
        <v>2</v>
      </c>
      <c r="Q10" s="70"/>
      <c r="R10" s="69"/>
      <c r="S10" s="333"/>
      <c r="T10" s="171"/>
      <c r="U10" s="165"/>
      <c r="V10" s="388"/>
      <c r="W10" s="171"/>
      <c r="X10" s="173"/>
      <c r="Y10" s="389"/>
      <c r="Z10" s="185"/>
      <c r="AA10" s="186"/>
      <c r="AB10" s="431"/>
      <c r="AC10" s="185"/>
      <c r="AD10" s="186"/>
      <c r="AE10" s="431"/>
      <c r="AF10" s="162">
        <f t="shared" si="0"/>
        <v>105</v>
      </c>
      <c r="AG10" s="381">
        <f t="shared" si="1"/>
        <v>14</v>
      </c>
    </row>
    <row r="11" spans="1:33" s="45" customFormat="1" ht="12.75" customHeight="1" x14ac:dyDescent="0.2">
      <c r="A11" s="67" t="s">
        <v>32</v>
      </c>
      <c r="B11" s="70"/>
      <c r="C11" s="69"/>
      <c r="D11" s="333"/>
      <c r="E11" s="70"/>
      <c r="F11" s="69"/>
      <c r="G11" s="333"/>
      <c r="H11" s="70"/>
      <c r="I11" s="69"/>
      <c r="J11" s="333"/>
      <c r="K11" s="70"/>
      <c r="L11" s="69"/>
      <c r="M11" s="333"/>
      <c r="N11" s="70">
        <v>1</v>
      </c>
      <c r="O11" s="69" t="s">
        <v>15</v>
      </c>
      <c r="P11" s="333">
        <v>1</v>
      </c>
      <c r="Q11" s="70">
        <v>2</v>
      </c>
      <c r="R11" s="69" t="s">
        <v>15</v>
      </c>
      <c r="S11" s="333">
        <v>2</v>
      </c>
      <c r="T11" s="171"/>
      <c r="U11" s="165"/>
      <c r="V11" s="388"/>
      <c r="W11" s="171"/>
      <c r="X11" s="173"/>
      <c r="Y11" s="389"/>
      <c r="Z11" s="185"/>
      <c r="AA11" s="186"/>
      <c r="AB11" s="431"/>
      <c r="AC11" s="185"/>
      <c r="AD11" s="186"/>
      <c r="AE11" s="431"/>
      <c r="AF11" s="162">
        <f t="shared" si="0"/>
        <v>45</v>
      </c>
      <c r="AG11" s="381">
        <f t="shared" si="1"/>
        <v>3</v>
      </c>
    </row>
    <row r="12" spans="1:33" s="45" customFormat="1" ht="12.75" customHeight="1" x14ac:dyDescent="0.2">
      <c r="A12" s="67" t="s">
        <v>33</v>
      </c>
      <c r="B12" s="70"/>
      <c r="C12" s="69"/>
      <c r="D12" s="333"/>
      <c r="E12" s="70"/>
      <c r="F12" s="69"/>
      <c r="G12" s="333"/>
      <c r="H12" s="70"/>
      <c r="I12" s="69"/>
      <c r="J12" s="333"/>
      <c r="K12" s="70"/>
      <c r="L12" s="69"/>
      <c r="M12" s="333"/>
      <c r="N12" s="70"/>
      <c r="O12" s="69"/>
      <c r="P12" s="333"/>
      <c r="Q12" s="70"/>
      <c r="R12" s="69" t="s">
        <v>29</v>
      </c>
      <c r="S12" s="333">
        <v>0</v>
      </c>
      <c r="T12" s="171"/>
      <c r="U12" s="165"/>
      <c r="V12" s="388"/>
      <c r="W12" s="171"/>
      <c r="X12" s="173"/>
      <c r="Y12" s="389"/>
      <c r="Z12" s="185"/>
      <c r="AA12" s="186"/>
      <c r="AB12" s="431"/>
      <c r="AC12" s="185"/>
      <c r="AD12" s="186"/>
      <c r="AE12" s="431"/>
      <c r="AF12" s="162">
        <f t="shared" si="0"/>
        <v>0</v>
      </c>
      <c r="AG12" s="381">
        <f t="shared" si="1"/>
        <v>0</v>
      </c>
    </row>
    <row r="13" spans="1:33" s="45" customFormat="1" x14ac:dyDescent="0.2">
      <c r="A13" s="67" t="s">
        <v>34</v>
      </c>
      <c r="B13" s="70">
        <v>2</v>
      </c>
      <c r="C13" s="69" t="s">
        <v>45</v>
      </c>
      <c r="D13" s="333">
        <v>2</v>
      </c>
      <c r="E13" s="70"/>
      <c r="F13" s="69"/>
      <c r="G13" s="333"/>
      <c r="H13" s="70"/>
      <c r="I13" s="69"/>
      <c r="J13" s="333"/>
      <c r="K13" s="70"/>
      <c r="L13" s="69"/>
      <c r="M13" s="333"/>
      <c r="N13" s="70"/>
      <c r="O13" s="69"/>
      <c r="P13" s="333"/>
      <c r="Q13" s="70"/>
      <c r="R13" s="69"/>
      <c r="S13" s="333"/>
      <c r="T13" s="164"/>
      <c r="U13" s="165"/>
      <c r="V13" s="388"/>
      <c r="W13" s="164"/>
      <c r="X13" s="165"/>
      <c r="Y13" s="388"/>
      <c r="Z13" s="187"/>
      <c r="AA13" s="188"/>
      <c r="AB13" s="432"/>
      <c r="AC13" s="187"/>
      <c r="AD13" s="188"/>
      <c r="AE13" s="432"/>
      <c r="AF13" s="162">
        <f t="shared" si="0"/>
        <v>30</v>
      </c>
      <c r="AG13" s="381">
        <f t="shared" si="1"/>
        <v>2</v>
      </c>
    </row>
    <row r="14" spans="1:33" s="45" customFormat="1" x14ac:dyDescent="0.2">
      <c r="A14" s="67" t="s">
        <v>35</v>
      </c>
      <c r="B14" s="70"/>
      <c r="C14" s="69"/>
      <c r="D14" s="333"/>
      <c r="E14" s="70"/>
      <c r="F14" s="69"/>
      <c r="G14" s="333"/>
      <c r="H14" s="70"/>
      <c r="I14" s="69"/>
      <c r="J14" s="333"/>
      <c r="K14" s="70">
        <v>2</v>
      </c>
      <c r="L14" s="69" t="s">
        <v>45</v>
      </c>
      <c r="M14" s="333">
        <v>2</v>
      </c>
      <c r="N14" s="70"/>
      <c r="O14" s="69"/>
      <c r="P14" s="333"/>
      <c r="Q14" s="70"/>
      <c r="R14" s="69"/>
      <c r="S14" s="333"/>
      <c r="T14" s="164"/>
      <c r="U14" s="165"/>
      <c r="V14" s="388"/>
      <c r="W14" s="164"/>
      <c r="X14" s="165"/>
      <c r="Y14" s="388"/>
      <c r="Z14" s="187"/>
      <c r="AA14" s="188"/>
      <c r="AB14" s="432"/>
      <c r="AC14" s="187"/>
      <c r="AD14" s="188"/>
      <c r="AE14" s="432"/>
      <c r="AF14" s="162">
        <f t="shared" si="0"/>
        <v>30</v>
      </c>
      <c r="AG14" s="381">
        <f t="shared" si="1"/>
        <v>2</v>
      </c>
    </row>
    <row r="15" spans="1:33" s="45" customFormat="1" x14ac:dyDescent="0.2">
      <c r="A15" s="174" t="s">
        <v>17</v>
      </c>
      <c r="B15" s="70"/>
      <c r="C15" s="69"/>
      <c r="D15" s="333"/>
      <c r="E15" s="70"/>
      <c r="F15" s="69"/>
      <c r="G15" s="333"/>
      <c r="H15" s="70">
        <v>2</v>
      </c>
      <c r="I15" s="69" t="s">
        <v>45</v>
      </c>
      <c r="J15" s="333">
        <v>2</v>
      </c>
      <c r="K15" s="70"/>
      <c r="L15" s="69"/>
      <c r="M15" s="333"/>
      <c r="N15" s="70"/>
      <c r="O15" s="69"/>
      <c r="P15" s="333"/>
      <c r="Q15" s="70"/>
      <c r="R15" s="69"/>
      <c r="S15" s="333"/>
      <c r="T15" s="164"/>
      <c r="U15" s="165"/>
      <c r="V15" s="388"/>
      <c r="W15" s="164"/>
      <c r="X15" s="165"/>
      <c r="Y15" s="388"/>
      <c r="Z15" s="187"/>
      <c r="AA15" s="188"/>
      <c r="AB15" s="432"/>
      <c r="AC15" s="187"/>
      <c r="AD15" s="188"/>
      <c r="AE15" s="432"/>
      <c r="AF15" s="162">
        <f t="shared" si="0"/>
        <v>30</v>
      </c>
      <c r="AG15" s="381">
        <f t="shared" si="1"/>
        <v>2</v>
      </c>
    </row>
    <row r="16" spans="1:33" x14ac:dyDescent="0.2">
      <c r="A16" s="66" t="s">
        <v>42</v>
      </c>
      <c r="B16" s="78">
        <v>2</v>
      </c>
      <c r="C16" s="79" t="s">
        <v>45</v>
      </c>
      <c r="D16" s="334">
        <v>7</v>
      </c>
      <c r="E16" s="78">
        <v>2</v>
      </c>
      <c r="F16" s="79" t="s">
        <v>45</v>
      </c>
      <c r="G16" s="334">
        <v>7</v>
      </c>
      <c r="H16" s="78">
        <v>2</v>
      </c>
      <c r="I16" s="79" t="s">
        <v>45</v>
      </c>
      <c r="J16" s="334">
        <v>7</v>
      </c>
      <c r="K16" s="78">
        <v>2</v>
      </c>
      <c r="L16" s="79" t="s">
        <v>45</v>
      </c>
      <c r="M16" s="334">
        <v>7</v>
      </c>
      <c r="N16" s="78">
        <v>2</v>
      </c>
      <c r="O16" s="79" t="s">
        <v>45</v>
      </c>
      <c r="P16" s="334">
        <v>7</v>
      </c>
      <c r="Q16" s="78">
        <v>2</v>
      </c>
      <c r="R16" s="79" t="s">
        <v>45</v>
      </c>
      <c r="S16" s="334">
        <v>7</v>
      </c>
      <c r="T16" s="164">
        <v>2</v>
      </c>
      <c r="U16" s="165" t="s">
        <v>45</v>
      </c>
      <c r="V16" s="388">
        <v>7</v>
      </c>
      <c r="W16" s="164">
        <v>2</v>
      </c>
      <c r="X16" s="165" t="s">
        <v>21</v>
      </c>
      <c r="Y16" s="388">
        <v>7</v>
      </c>
      <c r="Z16" s="187"/>
      <c r="AA16" s="188"/>
      <c r="AB16" s="432"/>
      <c r="AC16" s="187"/>
      <c r="AD16" s="188"/>
      <c r="AE16" s="432"/>
      <c r="AF16" s="162">
        <f t="shared" ref="AF16:AF31" si="2">15*(B16+E16+H16+K16+N16+Q16+T16+W16+Z16+AC16)</f>
        <v>240</v>
      </c>
      <c r="AG16" s="381">
        <f t="shared" si="1"/>
        <v>56</v>
      </c>
    </row>
    <row r="17" spans="1:33" x14ac:dyDescent="0.2">
      <c r="A17" s="67" t="s">
        <v>50</v>
      </c>
      <c r="B17" s="78">
        <v>1</v>
      </c>
      <c r="C17" s="79" t="s">
        <v>45</v>
      </c>
      <c r="D17" s="388">
        <v>1</v>
      </c>
      <c r="E17" s="78">
        <v>1</v>
      </c>
      <c r="F17" s="79" t="s">
        <v>45</v>
      </c>
      <c r="G17" s="388">
        <v>1</v>
      </c>
      <c r="H17" s="78">
        <v>1</v>
      </c>
      <c r="I17" s="79" t="s">
        <v>45</v>
      </c>
      <c r="J17" s="388">
        <v>1</v>
      </c>
      <c r="K17" s="78">
        <v>1</v>
      </c>
      <c r="L17" s="79" t="s">
        <v>45</v>
      </c>
      <c r="M17" s="388">
        <v>1</v>
      </c>
      <c r="N17" s="78"/>
      <c r="O17" s="79"/>
      <c r="P17" s="388"/>
      <c r="Q17" s="78"/>
      <c r="R17" s="79"/>
      <c r="S17" s="388"/>
      <c r="T17" s="164"/>
      <c r="U17" s="165"/>
      <c r="V17" s="388"/>
      <c r="W17" s="164"/>
      <c r="X17" s="165"/>
      <c r="Y17" s="388"/>
      <c r="Z17" s="187"/>
      <c r="AA17" s="188"/>
      <c r="AB17" s="432"/>
      <c r="AC17" s="187"/>
      <c r="AD17" s="188"/>
      <c r="AE17" s="432"/>
      <c r="AF17" s="162">
        <f t="shared" si="2"/>
        <v>60</v>
      </c>
      <c r="AG17" s="381">
        <f t="shared" si="1"/>
        <v>4</v>
      </c>
    </row>
    <row r="18" spans="1:33" ht="25.5" x14ac:dyDescent="0.2">
      <c r="A18" s="67" t="s">
        <v>77</v>
      </c>
      <c r="B18" s="78"/>
      <c r="C18" s="79"/>
      <c r="D18" s="388"/>
      <c r="E18" s="78"/>
      <c r="F18" s="79"/>
      <c r="G18" s="388"/>
      <c r="H18" s="78"/>
      <c r="I18" s="79"/>
      <c r="J18" s="388"/>
      <c r="K18" s="78"/>
      <c r="L18" s="79"/>
      <c r="M18" s="388"/>
      <c r="N18" s="78">
        <v>1</v>
      </c>
      <c r="O18" s="79" t="s">
        <v>45</v>
      </c>
      <c r="P18" s="388">
        <v>1</v>
      </c>
      <c r="Q18" s="78">
        <v>1</v>
      </c>
      <c r="R18" s="79" t="s">
        <v>45</v>
      </c>
      <c r="S18" s="388">
        <v>1</v>
      </c>
      <c r="T18" s="164"/>
      <c r="U18" s="165"/>
      <c r="V18" s="388"/>
      <c r="W18" s="164"/>
      <c r="X18" s="165"/>
      <c r="Y18" s="388"/>
      <c r="Z18" s="187"/>
      <c r="AA18" s="188"/>
      <c r="AB18" s="432"/>
      <c r="AC18" s="187"/>
      <c r="AD18" s="188"/>
      <c r="AE18" s="432"/>
      <c r="AF18" s="162">
        <f t="shared" si="2"/>
        <v>30</v>
      </c>
      <c r="AG18" s="381">
        <f t="shared" si="1"/>
        <v>2</v>
      </c>
    </row>
    <row r="19" spans="1:33" x14ac:dyDescent="0.2">
      <c r="A19" s="67" t="s">
        <v>130</v>
      </c>
      <c r="B19" s="78">
        <v>1</v>
      </c>
      <c r="C19" s="79" t="s">
        <v>15</v>
      </c>
      <c r="D19" s="388">
        <v>1</v>
      </c>
      <c r="E19" s="78">
        <v>1</v>
      </c>
      <c r="F19" s="79" t="s">
        <v>15</v>
      </c>
      <c r="G19" s="388">
        <v>1</v>
      </c>
      <c r="H19" s="78">
        <v>1</v>
      </c>
      <c r="I19" s="79" t="s">
        <v>15</v>
      </c>
      <c r="J19" s="388">
        <v>1</v>
      </c>
      <c r="K19" s="78">
        <v>1</v>
      </c>
      <c r="L19" s="79" t="s">
        <v>15</v>
      </c>
      <c r="M19" s="388">
        <v>1</v>
      </c>
      <c r="N19" s="78">
        <v>1</v>
      </c>
      <c r="O19" s="79" t="s">
        <v>15</v>
      </c>
      <c r="P19" s="388">
        <v>1</v>
      </c>
      <c r="Q19" s="78">
        <v>1</v>
      </c>
      <c r="R19" s="79" t="s">
        <v>15</v>
      </c>
      <c r="S19" s="388">
        <v>1</v>
      </c>
      <c r="T19" s="164">
        <v>1</v>
      </c>
      <c r="U19" s="79" t="s">
        <v>15</v>
      </c>
      <c r="V19" s="388">
        <v>1</v>
      </c>
      <c r="W19" s="164">
        <v>1</v>
      </c>
      <c r="X19" s="79" t="s">
        <v>15</v>
      </c>
      <c r="Y19" s="388">
        <v>1</v>
      </c>
      <c r="Z19" s="187"/>
      <c r="AA19" s="188"/>
      <c r="AB19" s="432"/>
      <c r="AC19" s="187"/>
      <c r="AD19" s="188"/>
      <c r="AE19" s="432"/>
      <c r="AF19" s="162">
        <f t="shared" si="2"/>
        <v>120</v>
      </c>
      <c r="AG19" s="381">
        <f t="shared" si="1"/>
        <v>8</v>
      </c>
    </row>
    <row r="20" spans="1:33" x14ac:dyDescent="0.2">
      <c r="A20" s="67" t="s">
        <v>46</v>
      </c>
      <c r="B20" s="164"/>
      <c r="C20" s="165"/>
      <c r="D20" s="388"/>
      <c r="E20" s="164"/>
      <c r="F20" s="165"/>
      <c r="G20" s="388"/>
      <c r="H20" s="70">
        <v>4</v>
      </c>
      <c r="I20" s="69" t="s">
        <v>15</v>
      </c>
      <c r="J20" s="388">
        <v>2</v>
      </c>
      <c r="K20" s="70">
        <v>4</v>
      </c>
      <c r="L20" s="69" t="s">
        <v>15</v>
      </c>
      <c r="M20" s="388">
        <v>2</v>
      </c>
      <c r="N20" s="70">
        <v>4</v>
      </c>
      <c r="O20" s="69" t="s">
        <v>15</v>
      </c>
      <c r="P20" s="388">
        <v>2</v>
      </c>
      <c r="Q20" s="70">
        <v>4</v>
      </c>
      <c r="R20" s="69" t="s">
        <v>15</v>
      </c>
      <c r="S20" s="388">
        <v>2</v>
      </c>
      <c r="T20" s="164"/>
      <c r="U20" s="165"/>
      <c r="V20" s="388"/>
      <c r="W20" s="164"/>
      <c r="X20" s="165"/>
      <c r="Y20" s="388"/>
      <c r="Z20" s="187"/>
      <c r="AA20" s="188"/>
      <c r="AB20" s="432"/>
      <c r="AC20" s="187"/>
      <c r="AD20" s="188"/>
      <c r="AE20" s="432"/>
      <c r="AF20" s="162">
        <f t="shared" si="2"/>
        <v>240</v>
      </c>
      <c r="AG20" s="381">
        <f t="shared" si="1"/>
        <v>8</v>
      </c>
    </row>
    <row r="21" spans="1:33" x14ac:dyDescent="0.2">
      <c r="A21" s="67" t="s">
        <v>19</v>
      </c>
      <c r="B21" s="70">
        <v>1</v>
      </c>
      <c r="C21" s="69" t="s">
        <v>15</v>
      </c>
      <c r="D21" s="388">
        <v>3</v>
      </c>
      <c r="E21" s="70">
        <v>1</v>
      </c>
      <c r="F21" s="69" t="s">
        <v>15</v>
      </c>
      <c r="G21" s="388">
        <v>3</v>
      </c>
      <c r="H21" s="70">
        <v>1</v>
      </c>
      <c r="I21" s="69" t="s">
        <v>15</v>
      </c>
      <c r="J21" s="388">
        <v>3</v>
      </c>
      <c r="K21" s="70">
        <v>1</v>
      </c>
      <c r="L21" s="69" t="s">
        <v>15</v>
      </c>
      <c r="M21" s="388">
        <v>3</v>
      </c>
      <c r="N21" s="70">
        <v>1</v>
      </c>
      <c r="O21" s="69" t="s">
        <v>15</v>
      </c>
      <c r="P21" s="388">
        <v>3</v>
      </c>
      <c r="Q21" s="70">
        <v>1</v>
      </c>
      <c r="R21" s="69" t="s">
        <v>15</v>
      </c>
      <c r="S21" s="388">
        <v>3</v>
      </c>
      <c r="T21" s="164">
        <v>1</v>
      </c>
      <c r="U21" s="165" t="s">
        <v>21</v>
      </c>
      <c r="V21" s="388">
        <v>3</v>
      </c>
      <c r="W21" s="164">
        <v>1</v>
      </c>
      <c r="X21" s="165" t="s">
        <v>21</v>
      </c>
      <c r="Y21" s="388">
        <v>3</v>
      </c>
      <c r="Z21" s="187"/>
      <c r="AA21" s="188"/>
      <c r="AB21" s="432"/>
      <c r="AC21" s="187"/>
      <c r="AD21" s="188"/>
      <c r="AE21" s="432"/>
      <c r="AF21" s="162">
        <f t="shared" si="2"/>
        <v>120</v>
      </c>
      <c r="AG21" s="381">
        <f t="shared" si="1"/>
        <v>24</v>
      </c>
    </row>
    <row r="22" spans="1:33" x14ac:dyDescent="0.2">
      <c r="A22" s="67" t="s">
        <v>129</v>
      </c>
      <c r="B22" s="70">
        <v>2</v>
      </c>
      <c r="C22" s="69" t="s">
        <v>15</v>
      </c>
      <c r="D22" s="388">
        <v>2</v>
      </c>
      <c r="E22" s="70">
        <v>2</v>
      </c>
      <c r="F22" s="69" t="s">
        <v>15</v>
      </c>
      <c r="G22" s="388">
        <v>2</v>
      </c>
      <c r="H22" s="70">
        <v>2</v>
      </c>
      <c r="I22" s="69" t="s">
        <v>15</v>
      </c>
      <c r="J22" s="388">
        <v>2</v>
      </c>
      <c r="K22" s="70">
        <v>2</v>
      </c>
      <c r="L22" s="69" t="s">
        <v>15</v>
      </c>
      <c r="M22" s="388">
        <v>2</v>
      </c>
      <c r="N22" s="70">
        <v>2</v>
      </c>
      <c r="O22" s="69" t="s">
        <v>15</v>
      </c>
      <c r="P22" s="388">
        <v>2</v>
      </c>
      <c r="Q22" s="70">
        <v>2</v>
      </c>
      <c r="R22" s="69" t="s">
        <v>15</v>
      </c>
      <c r="S22" s="388">
        <v>2</v>
      </c>
      <c r="T22" s="164">
        <v>2</v>
      </c>
      <c r="U22" s="165" t="s">
        <v>21</v>
      </c>
      <c r="V22" s="388">
        <v>2</v>
      </c>
      <c r="W22" s="164"/>
      <c r="X22" s="165"/>
      <c r="Y22" s="388"/>
      <c r="Z22" s="187"/>
      <c r="AA22" s="188"/>
      <c r="AB22" s="432"/>
      <c r="AC22" s="187"/>
      <c r="AD22" s="188"/>
      <c r="AE22" s="432"/>
      <c r="AF22" s="162">
        <f t="shared" si="2"/>
        <v>210</v>
      </c>
      <c r="AG22" s="381">
        <f t="shared" si="1"/>
        <v>14</v>
      </c>
    </row>
    <row r="23" spans="1:33" x14ac:dyDescent="0.2">
      <c r="A23" s="67" t="s">
        <v>47</v>
      </c>
      <c r="B23" s="70">
        <v>2</v>
      </c>
      <c r="C23" s="69" t="s">
        <v>15</v>
      </c>
      <c r="D23" s="388">
        <v>1</v>
      </c>
      <c r="E23" s="70">
        <v>2</v>
      </c>
      <c r="F23" s="69" t="s">
        <v>15</v>
      </c>
      <c r="G23" s="388">
        <v>1</v>
      </c>
      <c r="H23" s="70">
        <v>2</v>
      </c>
      <c r="I23" s="69" t="s">
        <v>15</v>
      </c>
      <c r="J23" s="388">
        <v>1</v>
      </c>
      <c r="K23" s="70">
        <v>2</v>
      </c>
      <c r="L23" s="69" t="s">
        <v>15</v>
      </c>
      <c r="M23" s="388">
        <v>1</v>
      </c>
      <c r="N23" s="70">
        <v>2</v>
      </c>
      <c r="O23" s="69" t="s">
        <v>21</v>
      </c>
      <c r="P23" s="388">
        <v>1</v>
      </c>
      <c r="Q23" s="70">
        <v>2</v>
      </c>
      <c r="R23" s="69" t="s">
        <v>21</v>
      </c>
      <c r="S23" s="388">
        <v>1</v>
      </c>
      <c r="T23" s="164"/>
      <c r="U23" s="165"/>
      <c r="V23" s="388"/>
      <c r="W23" s="164"/>
      <c r="X23" s="165"/>
      <c r="Y23" s="388"/>
      <c r="Z23" s="187"/>
      <c r="AA23" s="188"/>
      <c r="AB23" s="432"/>
      <c r="AC23" s="187"/>
      <c r="AD23" s="188"/>
      <c r="AE23" s="432"/>
      <c r="AF23" s="162">
        <f t="shared" si="2"/>
        <v>180</v>
      </c>
      <c r="AG23" s="381">
        <f t="shared" si="1"/>
        <v>6</v>
      </c>
    </row>
    <row r="24" spans="1:33" x14ac:dyDescent="0.2">
      <c r="A24" s="67" t="s">
        <v>48</v>
      </c>
      <c r="B24" s="164">
        <v>1</v>
      </c>
      <c r="C24" s="165" t="s">
        <v>15</v>
      </c>
      <c r="D24" s="388">
        <v>1</v>
      </c>
      <c r="E24" s="164">
        <v>1</v>
      </c>
      <c r="F24" s="165" t="s">
        <v>45</v>
      </c>
      <c r="G24" s="388">
        <v>1</v>
      </c>
      <c r="H24" s="164"/>
      <c r="I24" s="165"/>
      <c r="J24" s="388"/>
      <c r="K24" s="164"/>
      <c r="L24" s="165"/>
      <c r="M24" s="388"/>
      <c r="N24" s="164"/>
      <c r="O24" s="165"/>
      <c r="P24" s="388"/>
      <c r="Q24" s="164"/>
      <c r="R24" s="165"/>
      <c r="S24" s="388"/>
      <c r="T24" s="164"/>
      <c r="U24" s="175"/>
      <c r="V24" s="428"/>
      <c r="W24" s="164"/>
      <c r="X24" s="165"/>
      <c r="Y24" s="388"/>
      <c r="Z24" s="187"/>
      <c r="AA24" s="188"/>
      <c r="AB24" s="432"/>
      <c r="AC24" s="187"/>
      <c r="AD24" s="188"/>
      <c r="AE24" s="432"/>
      <c r="AF24" s="162">
        <f t="shared" si="2"/>
        <v>30</v>
      </c>
      <c r="AG24" s="381">
        <f t="shared" si="1"/>
        <v>2</v>
      </c>
    </row>
    <row r="25" spans="1:33" x14ac:dyDescent="0.2">
      <c r="A25" s="67" t="s">
        <v>41</v>
      </c>
      <c r="B25" s="164"/>
      <c r="C25" s="165"/>
      <c r="D25" s="388"/>
      <c r="E25" s="164"/>
      <c r="F25" s="165"/>
      <c r="G25" s="388"/>
      <c r="H25" s="164"/>
      <c r="I25" s="165"/>
      <c r="J25" s="388"/>
      <c r="K25" s="164"/>
      <c r="L25" s="165"/>
      <c r="M25" s="388"/>
      <c r="N25" s="164">
        <v>4</v>
      </c>
      <c r="O25" s="165" t="s">
        <v>21</v>
      </c>
      <c r="P25" s="388">
        <v>2</v>
      </c>
      <c r="Q25" s="164">
        <v>4</v>
      </c>
      <c r="R25" s="165" t="s">
        <v>15</v>
      </c>
      <c r="S25" s="388">
        <v>2</v>
      </c>
      <c r="T25" s="164"/>
      <c r="U25" s="175"/>
      <c r="V25" s="428"/>
      <c r="W25" s="164"/>
      <c r="X25" s="165"/>
      <c r="Y25" s="388"/>
      <c r="Z25" s="187"/>
      <c r="AA25" s="188"/>
      <c r="AB25" s="432"/>
      <c r="AC25" s="187"/>
      <c r="AD25" s="188"/>
      <c r="AE25" s="432"/>
      <c r="AF25" s="162">
        <f t="shared" si="2"/>
        <v>120</v>
      </c>
      <c r="AG25" s="381">
        <f t="shared" si="1"/>
        <v>4</v>
      </c>
    </row>
    <row r="26" spans="1:33" s="6" customFormat="1" ht="15" customHeight="1" x14ac:dyDescent="0.2">
      <c r="A26" s="67" t="s">
        <v>36</v>
      </c>
      <c r="B26" s="70">
        <v>1</v>
      </c>
      <c r="C26" s="69" t="s">
        <v>22</v>
      </c>
      <c r="D26" s="333"/>
      <c r="E26" s="70">
        <v>1</v>
      </c>
      <c r="F26" s="69" t="s">
        <v>22</v>
      </c>
      <c r="G26" s="333"/>
      <c r="H26" s="70">
        <v>1</v>
      </c>
      <c r="I26" s="69" t="s">
        <v>22</v>
      </c>
      <c r="J26" s="333"/>
      <c r="K26" s="70">
        <v>1</v>
      </c>
      <c r="L26" s="69" t="s">
        <v>22</v>
      </c>
      <c r="M26" s="342"/>
      <c r="N26" s="70">
        <v>1</v>
      </c>
      <c r="O26" s="69" t="s">
        <v>22</v>
      </c>
      <c r="P26" s="333"/>
      <c r="Q26" s="70">
        <v>1</v>
      </c>
      <c r="R26" s="69" t="s">
        <v>22</v>
      </c>
      <c r="S26" s="388"/>
      <c r="T26" s="68"/>
      <c r="U26" s="69"/>
      <c r="V26" s="333"/>
      <c r="W26" s="70"/>
      <c r="X26" s="69"/>
      <c r="Y26" s="342"/>
      <c r="Z26" s="127"/>
      <c r="AA26" s="128"/>
      <c r="AB26" s="357"/>
      <c r="AC26" s="127"/>
      <c r="AD26" s="128"/>
      <c r="AE26" s="357"/>
      <c r="AF26" s="162">
        <f t="shared" si="2"/>
        <v>90</v>
      </c>
      <c r="AG26" s="380">
        <v>0</v>
      </c>
    </row>
    <row r="27" spans="1:33" x14ac:dyDescent="0.2">
      <c r="A27" s="176" t="s">
        <v>20</v>
      </c>
      <c r="B27" s="177"/>
      <c r="C27" s="169"/>
      <c r="D27" s="334">
        <v>2</v>
      </c>
      <c r="E27" s="178"/>
      <c r="F27" s="169"/>
      <c r="G27" s="334">
        <v>3</v>
      </c>
      <c r="H27" s="178"/>
      <c r="I27" s="169"/>
      <c r="J27" s="334"/>
      <c r="K27" s="178"/>
      <c r="L27" s="169"/>
      <c r="M27" s="334"/>
      <c r="N27" s="178"/>
      <c r="O27" s="169"/>
      <c r="P27" s="334"/>
      <c r="Q27" s="178"/>
      <c r="R27" s="169"/>
      <c r="S27" s="334">
        <v>2</v>
      </c>
      <c r="T27" s="164"/>
      <c r="U27" s="169"/>
      <c r="V27" s="334">
        <v>4</v>
      </c>
      <c r="W27" s="178"/>
      <c r="X27" s="169"/>
      <c r="Y27" s="334">
        <v>3</v>
      </c>
      <c r="Z27" s="187"/>
      <c r="AA27" s="188"/>
      <c r="AB27" s="432"/>
      <c r="AC27" s="187"/>
      <c r="AD27" s="188"/>
      <c r="AE27" s="432"/>
      <c r="AF27" s="162">
        <f t="shared" si="2"/>
        <v>0</v>
      </c>
      <c r="AG27" s="381">
        <f t="shared" si="1"/>
        <v>14</v>
      </c>
    </row>
    <row r="28" spans="1:33" ht="13.5" thickBot="1" x14ac:dyDescent="0.25">
      <c r="A28" s="67" t="s">
        <v>120</v>
      </c>
      <c r="B28" s="164"/>
      <c r="C28" s="165"/>
      <c r="D28" s="388"/>
      <c r="E28" s="164"/>
      <c r="F28" s="165"/>
      <c r="G28" s="388"/>
      <c r="H28" s="164"/>
      <c r="I28" s="165"/>
      <c r="J28" s="388"/>
      <c r="K28" s="164"/>
      <c r="L28" s="165"/>
      <c r="M28" s="388"/>
      <c r="N28" s="164"/>
      <c r="O28" s="165"/>
      <c r="P28" s="388"/>
      <c r="Q28" s="164"/>
      <c r="R28" s="165"/>
      <c r="S28" s="388"/>
      <c r="T28" s="164">
        <v>0</v>
      </c>
      <c r="U28" s="165" t="s">
        <v>21</v>
      </c>
      <c r="V28" s="388">
        <v>4</v>
      </c>
      <c r="W28" s="164">
        <v>0</v>
      </c>
      <c r="X28" s="165" t="s">
        <v>21</v>
      </c>
      <c r="Y28" s="388">
        <v>4</v>
      </c>
      <c r="Z28" s="187"/>
      <c r="AA28" s="188"/>
      <c r="AB28" s="432"/>
      <c r="AC28" s="187"/>
      <c r="AD28" s="188"/>
      <c r="AE28" s="432"/>
      <c r="AF28" s="163">
        <f t="shared" si="2"/>
        <v>0</v>
      </c>
      <c r="AG28" s="381">
        <f t="shared" si="1"/>
        <v>8</v>
      </c>
    </row>
    <row r="29" spans="1:33" ht="13.5" thickBot="1" x14ac:dyDescent="0.25">
      <c r="A29" s="444" t="s">
        <v>169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6"/>
    </row>
    <row r="30" spans="1:33" x14ac:dyDescent="0.2">
      <c r="A30" s="98" t="s">
        <v>115</v>
      </c>
      <c r="B30" s="70"/>
      <c r="C30" s="69"/>
      <c r="D30" s="333"/>
      <c r="E30" s="70"/>
      <c r="F30" s="69"/>
      <c r="G30" s="333"/>
      <c r="H30" s="70">
        <v>2</v>
      </c>
      <c r="I30" s="69" t="s">
        <v>45</v>
      </c>
      <c r="J30" s="333">
        <v>3</v>
      </c>
      <c r="K30" s="70">
        <v>2</v>
      </c>
      <c r="L30" s="69" t="s">
        <v>45</v>
      </c>
      <c r="M30" s="333">
        <v>3</v>
      </c>
      <c r="N30" s="70">
        <v>2</v>
      </c>
      <c r="O30" s="69" t="s">
        <v>45</v>
      </c>
      <c r="P30" s="333">
        <v>3</v>
      </c>
      <c r="Q30" s="70">
        <v>2</v>
      </c>
      <c r="R30" s="69" t="s">
        <v>45</v>
      </c>
      <c r="S30" s="333">
        <v>3</v>
      </c>
      <c r="T30" s="99"/>
      <c r="U30" s="69"/>
      <c r="V30" s="336"/>
      <c r="W30" s="99"/>
      <c r="X30" s="69"/>
      <c r="Y30" s="336"/>
      <c r="Z30" s="127"/>
      <c r="AA30" s="128"/>
      <c r="AB30" s="357"/>
      <c r="AC30" s="127"/>
      <c r="AD30" s="128"/>
      <c r="AE30" s="357"/>
      <c r="AF30" s="88">
        <f t="shared" si="2"/>
        <v>120</v>
      </c>
      <c r="AG30" s="365">
        <f t="shared" si="1"/>
        <v>12</v>
      </c>
    </row>
    <row r="31" spans="1:33" x14ac:dyDescent="0.2">
      <c r="A31" s="98" t="s">
        <v>117</v>
      </c>
      <c r="B31" s="70"/>
      <c r="C31" s="69"/>
      <c r="D31" s="333"/>
      <c r="E31" s="70"/>
      <c r="F31" s="69"/>
      <c r="G31" s="333"/>
      <c r="H31" s="70"/>
      <c r="I31" s="69"/>
      <c r="J31" s="333"/>
      <c r="K31" s="70">
        <v>2</v>
      </c>
      <c r="L31" s="69" t="s">
        <v>21</v>
      </c>
      <c r="M31" s="342">
        <v>2</v>
      </c>
      <c r="N31" s="70">
        <v>2</v>
      </c>
      <c r="O31" s="69" t="s">
        <v>21</v>
      </c>
      <c r="P31" s="342">
        <v>2</v>
      </c>
      <c r="Q31" s="70"/>
      <c r="R31" s="69"/>
      <c r="S31" s="333"/>
      <c r="T31" s="70"/>
      <c r="U31" s="69"/>
      <c r="V31" s="333"/>
      <c r="W31" s="70"/>
      <c r="X31" s="69"/>
      <c r="Y31" s="333"/>
      <c r="Z31" s="127"/>
      <c r="AA31" s="128"/>
      <c r="AB31" s="357"/>
      <c r="AC31" s="127"/>
      <c r="AD31" s="128"/>
      <c r="AE31" s="357"/>
      <c r="AF31" s="88">
        <f t="shared" si="2"/>
        <v>60</v>
      </c>
      <c r="AG31" s="365">
        <f t="shared" si="1"/>
        <v>4</v>
      </c>
    </row>
    <row r="32" spans="1:33" x14ac:dyDescent="0.2">
      <c r="A32" s="98" t="s">
        <v>118</v>
      </c>
      <c r="B32" s="70"/>
      <c r="C32" s="69"/>
      <c r="D32" s="333"/>
      <c r="E32" s="70"/>
      <c r="F32" s="69"/>
      <c r="G32" s="333"/>
      <c r="H32" s="70"/>
      <c r="I32" s="69"/>
      <c r="J32" s="333"/>
      <c r="K32" s="70"/>
      <c r="L32" s="69"/>
      <c r="M32" s="342"/>
      <c r="N32" s="70"/>
      <c r="O32" s="69"/>
      <c r="P32" s="333"/>
      <c r="Q32" s="99">
        <v>2</v>
      </c>
      <c r="R32" s="69" t="s">
        <v>21</v>
      </c>
      <c r="S32" s="336">
        <v>2</v>
      </c>
      <c r="T32" s="99">
        <v>2</v>
      </c>
      <c r="U32" s="69" t="s">
        <v>21</v>
      </c>
      <c r="V32" s="336">
        <v>2</v>
      </c>
      <c r="W32" s="99">
        <v>2</v>
      </c>
      <c r="X32" s="69" t="s">
        <v>21</v>
      </c>
      <c r="Y32" s="336">
        <v>2</v>
      </c>
      <c r="Z32" s="127"/>
      <c r="AA32" s="128"/>
      <c r="AB32" s="357"/>
      <c r="AC32" s="127"/>
      <c r="AD32" s="128"/>
      <c r="AE32" s="357"/>
      <c r="AF32" s="88">
        <f>15*(B32+E32+H32+K32+N32+Q32+T32+W32+Z32+AC32)</f>
        <v>90</v>
      </c>
      <c r="AG32" s="365">
        <f t="shared" si="1"/>
        <v>6</v>
      </c>
    </row>
    <row r="33" spans="1:33" x14ac:dyDescent="0.2">
      <c r="A33" s="98" t="s">
        <v>119</v>
      </c>
      <c r="B33" s="70"/>
      <c r="C33" s="69"/>
      <c r="D33" s="333"/>
      <c r="E33" s="70"/>
      <c r="F33" s="69"/>
      <c r="G33" s="333"/>
      <c r="H33" s="70"/>
      <c r="I33" s="69"/>
      <c r="J33" s="333"/>
      <c r="K33" s="70"/>
      <c r="L33" s="69"/>
      <c r="M33" s="342"/>
      <c r="N33" s="70"/>
      <c r="O33" s="69"/>
      <c r="P33" s="333"/>
      <c r="Q33" s="99"/>
      <c r="R33" s="69"/>
      <c r="S33" s="336"/>
      <c r="T33" s="99">
        <v>1</v>
      </c>
      <c r="U33" s="69" t="s">
        <v>21</v>
      </c>
      <c r="V33" s="336">
        <v>1</v>
      </c>
      <c r="W33" s="99"/>
      <c r="X33" s="69"/>
      <c r="Y33" s="336"/>
      <c r="Z33" s="127"/>
      <c r="AA33" s="128"/>
      <c r="AB33" s="357"/>
      <c r="AC33" s="127"/>
      <c r="AD33" s="128"/>
      <c r="AE33" s="357"/>
      <c r="AF33" s="88">
        <f>15*(B33+E33+H33+K33+N33+Q33+T33+W33+Z33+AC33)</f>
        <v>15</v>
      </c>
      <c r="AG33" s="365">
        <f t="shared" si="1"/>
        <v>1</v>
      </c>
    </row>
    <row r="34" spans="1:33" x14ac:dyDescent="0.2">
      <c r="A34" s="98" t="s">
        <v>100</v>
      </c>
      <c r="B34" s="70">
        <v>2</v>
      </c>
      <c r="C34" s="69" t="s">
        <v>22</v>
      </c>
      <c r="D34" s="333">
        <v>0</v>
      </c>
      <c r="E34" s="70"/>
      <c r="F34" s="69"/>
      <c r="G34" s="333"/>
      <c r="H34" s="70"/>
      <c r="I34" s="69"/>
      <c r="J34" s="333"/>
      <c r="K34" s="70"/>
      <c r="L34" s="69"/>
      <c r="M34" s="342"/>
      <c r="N34" s="70"/>
      <c r="O34" s="69"/>
      <c r="P34" s="333"/>
      <c r="Q34" s="70"/>
      <c r="R34" s="69"/>
      <c r="S34" s="333"/>
      <c r="T34" s="70"/>
      <c r="U34" s="69"/>
      <c r="V34" s="333"/>
      <c r="W34" s="70">
        <v>2</v>
      </c>
      <c r="X34" s="69" t="s">
        <v>22</v>
      </c>
      <c r="Y34" s="333">
        <v>0</v>
      </c>
      <c r="Z34" s="127"/>
      <c r="AA34" s="128"/>
      <c r="AB34" s="357"/>
      <c r="AC34" s="127"/>
      <c r="AD34" s="128"/>
      <c r="AE34" s="357"/>
      <c r="AF34" s="65">
        <f>15*(B34+E34+H34+K34+N34+Q34+T34+W34+Z34+AC34)</f>
        <v>60</v>
      </c>
      <c r="AG34" s="434">
        <f t="shared" si="1"/>
        <v>0</v>
      </c>
    </row>
    <row r="35" spans="1:33" x14ac:dyDescent="0.2">
      <c r="A35" s="98" t="s">
        <v>98</v>
      </c>
      <c r="B35" s="70">
        <v>2</v>
      </c>
      <c r="C35" s="69" t="s">
        <v>45</v>
      </c>
      <c r="D35" s="333">
        <v>2</v>
      </c>
      <c r="E35" s="70"/>
      <c r="F35" s="69"/>
      <c r="G35" s="333"/>
      <c r="H35" s="70"/>
      <c r="I35" s="69"/>
      <c r="J35" s="333"/>
      <c r="K35" s="70"/>
      <c r="L35" s="69"/>
      <c r="M35" s="342"/>
      <c r="N35" s="70"/>
      <c r="O35" s="69"/>
      <c r="P35" s="333"/>
      <c r="Q35" s="70"/>
      <c r="R35" s="69"/>
      <c r="S35" s="333"/>
      <c r="T35" s="70"/>
      <c r="U35" s="69"/>
      <c r="V35" s="333"/>
      <c r="W35" s="70"/>
      <c r="X35" s="69"/>
      <c r="Y35" s="333"/>
      <c r="Z35" s="127"/>
      <c r="AA35" s="128"/>
      <c r="AB35" s="357"/>
      <c r="AC35" s="127"/>
      <c r="AD35" s="128"/>
      <c r="AE35" s="357"/>
      <c r="AF35" s="88">
        <f>15*(B35+E35+H35+K35+N35+Q35+T35+W35+Z35+AC35)</f>
        <v>30</v>
      </c>
      <c r="AG35" s="365">
        <f t="shared" si="1"/>
        <v>2</v>
      </c>
    </row>
    <row r="36" spans="1:33" x14ac:dyDescent="0.2">
      <c r="A36" s="98" t="s">
        <v>99</v>
      </c>
      <c r="B36" s="70"/>
      <c r="C36" s="69"/>
      <c r="D36" s="333"/>
      <c r="E36" s="70">
        <v>2</v>
      </c>
      <c r="F36" s="69" t="s">
        <v>45</v>
      </c>
      <c r="G36" s="333">
        <v>2</v>
      </c>
      <c r="H36" s="70"/>
      <c r="I36" s="69"/>
      <c r="J36" s="333"/>
      <c r="K36" s="70"/>
      <c r="L36" s="69"/>
      <c r="M36" s="342"/>
      <c r="N36" s="70"/>
      <c r="O36" s="69"/>
      <c r="P36" s="333"/>
      <c r="Q36" s="70"/>
      <c r="R36" s="69"/>
      <c r="S36" s="333"/>
      <c r="T36" s="70"/>
      <c r="U36" s="69"/>
      <c r="V36" s="333"/>
      <c r="W36" s="70"/>
      <c r="X36" s="69"/>
      <c r="Y36" s="333"/>
      <c r="Z36" s="127"/>
      <c r="AA36" s="128"/>
      <c r="AB36" s="357"/>
      <c r="AC36" s="127"/>
      <c r="AD36" s="128"/>
      <c r="AE36" s="357"/>
      <c r="AF36" s="88">
        <f>15*(B36+E36+H36+K36+N36+Q36+T36+W36+Z36+AC36)</f>
        <v>30</v>
      </c>
      <c r="AG36" s="365">
        <f t="shared" si="1"/>
        <v>2</v>
      </c>
    </row>
    <row r="37" spans="1:33" x14ac:dyDescent="0.2">
      <c r="A37" s="100" t="s">
        <v>101</v>
      </c>
      <c r="B37" s="70"/>
      <c r="C37" s="69"/>
      <c r="D37" s="333"/>
      <c r="E37" s="70"/>
      <c r="F37" s="69"/>
      <c r="G37" s="333"/>
      <c r="H37" s="70">
        <v>2</v>
      </c>
      <c r="I37" s="69" t="s">
        <v>15</v>
      </c>
      <c r="J37" s="333">
        <v>2</v>
      </c>
      <c r="K37" s="70"/>
      <c r="L37" s="69"/>
      <c r="M37" s="342"/>
      <c r="N37" s="70"/>
      <c r="O37" s="69"/>
      <c r="P37" s="333"/>
      <c r="Q37" s="70"/>
      <c r="R37" s="69"/>
      <c r="S37" s="333"/>
      <c r="T37" s="70"/>
      <c r="U37" s="69"/>
      <c r="V37" s="333"/>
      <c r="W37" s="70"/>
      <c r="X37" s="69"/>
      <c r="Y37" s="333"/>
      <c r="Z37" s="127"/>
      <c r="AA37" s="128"/>
      <c r="AB37" s="357"/>
      <c r="AC37" s="127"/>
      <c r="AD37" s="128"/>
      <c r="AE37" s="357"/>
      <c r="AF37" s="88">
        <f t="shared" ref="AF37:AF56" si="3">15*(B37+E37+H37+K37+N37+Q37+T37+W37+Z37+AC37)</f>
        <v>30</v>
      </c>
      <c r="AG37" s="365">
        <f t="shared" si="1"/>
        <v>2</v>
      </c>
    </row>
    <row r="38" spans="1:33" x14ac:dyDescent="0.2">
      <c r="A38" s="98" t="s">
        <v>102</v>
      </c>
      <c r="B38" s="70"/>
      <c r="C38" s="69"/>
      <c r="D38" s="333"/>
      <c r="E38" s="70"/>
      <c r="F38" s="69"/>
      <c r="G38" s="333"/>
      <c r="H38" s="70">
        <v>2</v>
      </c>
      <c r="I38" s="69" t="s">
        <v>15</v>
      </c>
      <c r="J38" s="333">
        <v>3</v>
      </c>
      <c r="K38" s="70"/>
      <c r="L38" s="69"/>
      <c r="M38" s="342"/>
      <c r="N38" s="70"/>
      <c r="O38" s="69"/>
      <c r="P38" s="333"/>
      <c r="Q38" s="70"/>
      <c r="R38" s="69"/>
      <c r="S38" s="333"/>
      <c r="T38" s="70"/>
      <c r="U38" s="69"/>
      <c r="V38" s="333"/>
      <c r="W38" s="70"/>
      <c r="X38" s="69"/>
      <c r="Y38" s="333"/>
      <c r="Z38" s="127"/>
      <c r="AA38" s="128"/>
      <c r="AB38" s="357"/>
      <c r="AC38" s="127"/>
      <c r="AD38" s="128"/>
      <c r="AE38" s="357"/>
      <c r="AF38" s="88">
        <f t="shared" si="3"/>
        <v>30</v>
      </c>
      <c r="AG38" s="365">
        <f t="shared" si="1"/>
        <v>3</v>
      </c>
    </row>
    <row r="39" spans="1:33" x14ac:dyDescent="0.2">
      <c r="A39" s="98" t="s">
        <v>103</v>
      </c>
      <c r="B39" s="70"/>
      <c r="C39" s="69"/>
      <c r="D39" s="333"/>
      <c r="E39" s="70"/>
      <c r="F39" s="69"/>
      <c r="G39" s="333"/>
      <c r="H39" s="70"/>
      <c r="I39" s="69"/>
      <c r="J39" s="333"/>
      <c r="K39" s="70">
        <v>2</v>
      </c>
      <c r="L39" s="69" t="s">
        <v>15</v>
      </c>
      <c r="M39" s="342">
        <v>3</v>
      </c>
      <c r="N39" s="70"/>
      <c r="O39" s="69"/>
      <c r="P39" s="333"/>
      <c r="Q39" s="70"/>
      <c r="R39" s="69"/>
      <c r="S39" s="333"/>
      <c r="T39" s="70"/>
      <c r="U39" s="69"/>
      <c r="V39" s="333"/>
      <c r="W39" s="70"/>
      <c r="X39" s="69"/>
      <c r="Y39" s="333"/>
      <c r="Z39" s="127"/>
      <c r="AA39" s="128"/>
      <c r="AB39" s="357"/>
      <c r="AC39" s="127"/>
      <c r="AD39" s="128"/>
      <c r="AE39" s="357"/>
      <c r="AF39" s="88">
        <f t="shared" si="3"/>
        <v>30</v>
      </c>
      <c r="AG39" s="365">
        <f t="shared" si="1"/>
        <v>3</v>
      </c>
    </row>
    <row r="40" spans="1:33" x14ac:dyDescent="0.2">
      <c r="A40" s="98" t="s">
        <v>104</v>
      </c>
      <c r="B40" s="70"/>
      <c r="C40" s="69"/>
      <c r="D40" s="333"/>
      <c r="E40" s="70"/>
      <c r="F40" s="69"/>
      <c r="G40" s="333"/>
      <c r="H40" s="70"/>
      <c r="I40" s="69"/>
      <c r="J40" s="333"/>
      <c r="K40" s="70"/>
      <c r="L40" s="69"/>
      <c r="M40" s="342"/>
      <c r="N40" s="70">
        <v>2</v>
      </c>
      <c r="O40" s="69" t="s">
        <v>45</v>
      </c>
      <c r="P40" s="333">
        <v>2</v>
      </c>
      <c r="Q40" s="70"/>
      <c r="R40" s="69"/>
      <c r="S40" s="333"/>
      <c r="T40" s="70"/>
      <c r="U40" s="69"/>
      <c r="V40" s="333"/>
      <c r="W40" s="70"/>
      <c r="X40" s="69"/>
      <c r="Y40" s="333"/>
      <c r="Z40" s="127"/>
      <c r="AA40" s="128"/>
      <c r="AB40" s="357"/>
      <c r="AC40" s="127"/>
      <c r="AD40" s="128"/>
      <c r="AE40" s="357"/>
      <c r="AF40" s="88">
        <f t="shared" si="3"/>
        <v>30</v>
      </c>
      <c r="AG40" s="365">
        <f t="shared" si="1"/>
        <v>2</v>
      </c>
    </row>
    <row r="41" spans="1:33" x14ac:dyDescent="0.2">
      <c r="A41" s="98" t="s">
        <v>105</v>
      </c>
      <c r="B41" s="70"/>
      <c r="C41" s="69"/>
      <c r="D41" s="333"/>
      <c r="E41" s="70"/>
      <c r="F41" s="69"/>
      <c r="G41" s="333"/>
      <c r="H41" s="70"/>
      <c r="I41" s="69"/>
      <c r="J41" s="333"/>
      <c r="K41" s="70"/>
      <c r="L41" s="69"/>
      <c r="M41" s="342"/>
      <c r="N41" s="70"/>
      <c r="O41" s="69"/>
      <c r="P41" s="333"/>
      <c r="Q41" s="70">
        <v>3</v>
      </c>
      <c r="R41" s="69" t="s">
        <v>15</v>
      </c>
      <c r="S41" s="333">
        <v>2</v>
      </c>
      <c r="T41" s="70"/>
      <c r="U41" s="69"/>
      <c r="V41" s="333"/>
      <c r="W41" s="70"/>
      <c r="X41" s="69"/>
      <c r="Y41" s="333"/>
      <c r="Z41" s="127"/>
      <c r="AA41" s="128"/>
      <c r="AB41" s="357"/>
      <c r="AC41" s="127"/>
      <c r="AD41" s="128"/>
      <c r="AE41" s="357"/>
      <c r="AF41" s="88">
        <f t="shared" si="3"/>
        <v>45</v>
      </c>
      <c r="AG41" s="365">
        <f t="shared" si="1"/>
        <v>2</v>
      </c>
    </row>
    <row r="42" spans="1:33" x14ac:dyDescent="0.2">
      <c r="A42" s="98" t="s">
        <v>106</v>
      </c>
      <c r="B42" s="70"/>
      <c r="C42" s="69"/>
      <c r="D42" s="333"/>
      <c r="E42" s="70"/>
      <c r="F42" s="69"/>
      <c r="G42" s="333"/>
      <c r="H42" s="70"/>
      <c r="I42" s="69"/>
      <c r="J42" s="333"/>
      <c r="K42" s="70"/>
      <c r="L42" s="69"/>
      <c r="M42" s="342"/>
      <c r="N42" s="70"/>
      <c r="O42" s="69"/>
      <c r="P42" s="333"/>
      <c r="Q42" s="70"/>
      <c r="R42" s="69"/>
      <c r="S42" s="333"/>
      <c r="T42" s="70">
        <v>2</v>
      </c>
      <c r="U42" s="69" t="s">
        <v>45</v>
      </c>
      <c r="V42" s="333">
        <v>2</v>
      </c>
      <c r="W42" s="70"/>
      <c r="X42" s="69"/>
      <c r="Y42" s="333"/>
      <c r="Z42" s="127"/>
      <c r="AA42" s="128"/>
      <c r="AB42" s="357"/>
      <c r="AC42" s="127"/>
      <c r="AD42" s="128"/>
      <c r="AE42" s="357"/>
      <c r="AF42" s="88">
        <f t="shared" si="3"/>
        <v>30</v>
      </c>
      <c r="AG42" s="365">
        <f t="shared" si="1"/>
        <v>2</v>
      </c>
    </row>
    <row r="43" spans="1:33" x14ac:dyDescent="0.2">
      <c r="A43" s="98" t="s">
        <v>107</v>
      </c>
      <c r="B43" s="70"/>
      <c r="C43" s="69"/>
      <c r="D43" s="333"/>
      <c r="E43" s="70"/>
      <c r="F43" s="69"/>
      <c r="G43" s="333"/>
      <c r="H43" s="70"/>
      <c r="I43" s="69"/>
      <c r="J43" s="333"/>
      <c r="K43" s="70"/>
      <c r="L43" s="69"/>
      <c r="M43" s="342"/>
      <c r="N43" s="70"/>
      <c r="O43" s="69"/>
      <c r="P43" s="333"/>
      <c r="Q43" s="70"/>
      <c r="R43" s="69"/>
      <c r="S43" s="333"/>
      <c r="T43" s="70"/>
      <c r="U43" s="69"/>
      <c r="V43" s="333"/>
      <c r="W43" s="70">
        <v>2</v>
      </c>
      <c r="X43" s="69" t="s">
        <v>45</v>
      </c>
      <c r="Y43" s="333">
        <v>2</v>
      </c>
      <c r="Z43" s="127"/>
      <c r="AA43" s="128"/>
      <c r="AB43" s="357"/>
      <c r="AC43" s="127"/>
      <c r="AD43" s="128"/>
      <c r="AE43" s="357"/>
      <c r="AF43" s="88">
        <f t="shared" si="3"/>
        <v>30</v>
      </c>
      <c r="AG43" s="365">
        <f t="shared" si="1"/>
        <v>2</v>
      </c>
    </row>
    <row r="44" spans="1:33" x14ac:dyDescent="0.2">
      <c r="A44" s="98" t="s">
        <v>108</v>
      </c>
      <c r="B44" s="70"/>
      <c r="C44" s="69"/>
      <c r="D44" s="333"/>
      <c r="E44" s="70"/>
      <c r="F44" s="69"/>
      <c r="G44" s="333"/>
      <c r="H44" s="70"/>
      <c r="I44" s="69"/>
      <c r="J44" s="333"/>
      <c r="K44" s="70"/>
      <c r="L44" s="69"/>
      <c r="M44" s="342"/>
      <c r="N44" s="70"/>
      <c r="O44" s="69"/>
      <c r="P44" s="333"/>
      <c r="Q44" s="70"/>
      <c r="R44" s="69"/>
      <c r="S44" s="333"/>
      <c r="T44" s="70">
        <v>2</v>
      </c>
      <c r="U44" s="69" t="s">
        <v>45</v>
      </c>
      <c r="V44" s="333">
        <v>3</v>
      </c>
      <c r="W44" s="70"/>
      <c r="X44" s="69"/>
      <c r="Y44" s="333"/>
      <c r="Z44" s="127"/>
      <c r="AA44" s="128"/>
      <c r="AB44" s="357"/>
      <c r="AC44" s="127"/>
      <c r="AD44" s="128"/>
      <c r="AE44" s="357"/>
      <c r="AF44" s="88">
        <f t="shared" si="3"/>
        <v>30</v>
      </c>
      <c r="AG44" s="365">
        <f t="shared" si="1"/>
        <v>3</v>
      </c>
    </row>
    <row r="45" spans="1:33" ht="13.5" thickBot="1" x14ac:dyDescent="0.25">
      <c r="A45" s="98" t="s">
        <v>109</v>
      </c>
      <c r="B45" s="70"/>
      <c r="C45" s="69"/>
      <c r="D45" s="333"/>
      <c r="E45" s="70"/>
      <c r="F45" s="69"/>
      <c r="G45" s="333"/>
      <c r="H45" s="70"/>
      <c r="I45" s="69"/>
      <c r="J45" s="333"/>
      <c r="K45" s="70"/>
      <c r="L45" s="69"/>
      <c r="M45" s="342"/>
      <c r="N45" s="70"/>
      <c r="O45" s="69"/>
      <c r="P45" s="333"/>
      <c r="Q45" s="70"/>
      <c r="R45" s="69"/>
      <c r="S45" s="333"/>
      <c r="T45" s="70">
        <v>2</v>
      </c>
      <c r="U45" s="69" t="s">
        <v>45</v>
      </c>
      <c r="V45" s="333">
        <v>2</v>
      </c>
      <c r="W45" s="70"/>
      <c r="X45" s="69"/>
      <c r="Y45" s="333"/>
      <c r="Z45" s="127"/>
      <c r="AA45" s="128"/>
      <c r="AB45" s="357"/>
      <c r="AC45" s="127"/>
      <c r="AD45" s="128"/>
      <c r="AE45" s="357"/>
      <c r="AF45" s="88">
        <f t="shared" si="3"/>
        <v>30</v>
      </c>
      <c r="AG45" s="365">
        <f t="shared" si="1"/>
        <v>2</v>
      </c>
    </row>
    <row r="46" spans="1:33" ht="13.5" thickBot="1" x14ac:dyDescent="0.25">
      <c r="A46" s="487" t="s">
        <v>171</v>
      </c>
      <c r="B46" s="461" t="s">
        <v>1</v>
      </c>
      <c r="C46" s="462"/>
      <c r="D46" s="463"/>
      <c r="E46" s="464" t="s">
        <v>2</v>
      </c>
      <c r="F46" s="465"/>
      <c r="G46" s="466"/>
      <c r="H46" s="461" t="s">
        <v>3</v>
      </c>
      <c r="I46" s="462"/>
      <c r="J46" s="463"/>
      <c r="K46" s="461" t="s">
        <v>4</v>
      </c>
      <c r="L46" s="462"/>
      <c r="M46" s="463"/>
      <c r="N46" s="461" t="s">
        <v>5</v>
      </c>
      <c r="O46" s="462"/>
      <c r="P46" s="463"/>
      <c r="Q46" s="461" t="s">
        <v>6</v>
      </c>
      <c r="R46" s="462"/>
      <c r="S46" s="463"/>
      <c r="T46" s="461" t="s">
        <v>7</v>
      </c>
      <c r="U46" s="462"/>
      <c r="V46" s="463"/>
      <c r="W46" s="461" t="s">
        <v>8</v>
      </c>
      <c r="X46" s="462"/>
      <c r="Y46" s="463"/>
      <c r="Z46" s="467" t="s">
        <v>9</v>
      </c>
      <c r="AA46" s="468"/>
      <c r="AB46" s="469"/>
      <c r="AC46" s="467" t="s">
        <v>10</v>
      </c>
      <c r="AD46" s="468"/>
      <c r="AE46" s="469"/>
      <c r="AF46" s="116" t="s">
        <v>11</v>
      </c>
      <c r="AG46" s="368" t="s">
        <v>12</v>
      </c>
    </row>
    <row r="47" spans="1:33" ht="13.5" thickBot="1" x14ac:dyDescent="0.25">
      <c r="A47" s="488"/>
      <c r="B47" s="156" t="s">
        <v>11</v>
      </c>
      <c r="C47" s="157"/>
      <c r="D47" s="374" t="s">
        <v>12</v>
      </c>
      <c r="E47" s="159" t="s">
        <v>11</v>
      </c>
      <c r="F47" s="160"/>
      <c r="G47" s="374" t="s">
        <v>12</v>
      </c>
      <c r="H47" s="159" t="s">
        <v>11</v>
      </c>
      <c r="I47" s="160"/>
      <c r="J47" s="374" t="s">
        <v>12</v>
      </c>
      <c r="K47" s="159" t="s">
        <v>11</v>
      </c>
      <c r="L47" s="160"/>
      <c r="M47" s="374" t="s">
        <v>12</v>
      </c>
      <c r="N47" s="159" t="s">
        <v>11</v>
      </c>
      <c r="O47" s="160"/>
      <c r="P47" s="374" t="s">
        <v>12</v>
      </c>
      <c r="Q47" s="159" t="s">
        <v>11</v>
      </c>
      <c r="R47" s="160"/>
      <c r="S47" s="374" t="s">
        <v>12</v>
      </c>
      <c r="T47" s="113" t="s">
        <v>11</v>
      </c>
      <c r="U47" s="114"/>
      <c r="V47" s="348" t="s">
        <v>12</v>
      </c>
      <c r="W47" s="113" t="s">
        <v>11</v>
      </c>
      <c r="X47" s="114"/>
      <c r="Y47" s="348" t="s">
        <v>12</v>
      </c>
      <c r="Z47" s="130" t="s">
        <v>11</v>
      </c>
      <c r="AA47" s="131"/>
      <c r="AB47" s="358" t="s">
        <v>12</v>
      </c>
      <c r="AC47" s="130" t="s">
        <v>11</v>
      </c>
      <c r="AD47" s="131"/>
      <c r="AE47" s="358" t="s">
        <v>12</v>
      </c>
      <c r="AF47" s="97"/>
      <c r="AG47" s="363"/>
    </row>
    <row r="48" spans="1:33" x14ac:dyDescent="0.2">
      <c r="A48" s="98" t="s">
        <v>111</v>
      </c>
      <c r="B48" s="78"/>
      <c r="C48" s="79"/>
      <c r="D48" s="332"/>
      <c r="E48" s="78"/>
      <c r="F48" s="79"/>
      <c r="G48" s="332"/>
      <c r="H48" s="78"/>
      <c r="I48" s="79"/>
      <c r="J48" s="332"/>
      <c r="K48" s="78"/>
      <c r="L48" s="79"/>
      <c r="M48" s="344"/>
      <c r="N48" s="78"/>
      <c r="O48" s="79"/>
      <c r="P48" s="332"/>
      <c r="Q48" s="78"/>
      <c r="R48" s="79"/>
      <c r="S48" s="332"/>
      <c r="T48" s="70">
        <v>2</v>
      </c>
      <c r="U48" s="69" t="s">
        <v>21</v>
      </c>
      <c r="V48" s="333">
        <v>2</v>
      </c>
      <c r="W48" s="70"/>
      <c r="X48" s="69"/>
      <c r="Y48" s="333"/>
      <c r="Z48" s="127"/>
      <c r="AA48" s="128"/>
      <c r="AB48" s="357"/>
      <c r="AC48" s="127"/>
      <c r="AD48" s="128"/>
      <c r="AE48" s="357"/>
      <c r="AF48" s="65">
        <f t="shared" ref="AF48:AF51" si="4">15*(B48+E48+H48+K48+N48+Q48+T48+W48+Z48+AC48)</f>
        <v>30</v>
      </c>
      <c r="AG48" s="367">
        <f t="shared" ref="AG48:AG51" si="5">D48+G48+J48+M48+P48+S48+V48+Y48+AB48+AE48</f>
        <v>2</v>
      </c>
    </row>
    <row r="49" spans="1:33" x14ac:dyDescent="0.2">
      <c r="A49" s="98" t="s">
        <v>112</v>
      </c>
      <c r="B49" s="70"/>
      <c r="C49" s="69"/>
      <c r="D49" s="333"/>
      <c r="E49" s="70"/>
      <c r="F49" s="69"/>
      <c r="G49" s="333"/>
      <c r="H49" s="70"/>
      <c r="I49" s="69"/>
      <c r="J49" s="333"/>
      <c r="K49" s="70"/>
      <c r="L49" s="69"/>
      <c r="M49" s="342"/>
      <c r="N49" s="70"/>
      <c r="O49" s="69"/>
      <c r="P49" s="333"/>
      <c r="Q49" s="70"/>
      <c r="R49" s="69"/>
      <c r="S49" s="333"/>
      <c r="T49" s="70">
        <v>2</v>
      </c>
      <c r="U49" s="69" t="s">
        <v>45</v>
      </c>
      <c r="V49" s="333">
        <v>2</v>
      </c>
      <c r="W49" s="70"/>
      <c r="X49" s="69"/>
      <c r="Y49" s="333"/>
      <c r="Z49" s="127"/>
      <c r="AA49" s="128"/>
      <c r="AB49" s="357"/>
      <c r="AC49" s="127"/>
      <c r="AD49" s="128"/>
      <c r="AE49" s="357"/>
      <c r="AF49" s="65">
        <f t="shared" si="4"/>
        <v>30</v>
      </c>
      <c r="AG49" s="367">
        <f t="shared" si="5"/>
        <v>2</v>
      </c>
    </row>
    <row r="50" spans="1:33" x14ac:dyDescent="0.2">
      <c r="A50" s="98" t="s">
        <v>113</v>
      </c>
      <c r="B50" s="70"/>
      <c r="C50" s="69"/>
      <c r="D50" s="333"/>
      <c r="E50" s="70"/>
      <c r="F50" s="69"/>
      <c r="G50" s="333"/>
      <c r="H50" s="70"/>
      <c r="I50" s="69"/>
      <c r="J50" s="333"/>
      <c r="K50" s="70">
        <v>2</v>
      </c>
      <c r="L50" s="69" t="s">
        <v>21</v>
      </c>
      <c r="M50" s="342">
        <v>2</v>
      </c>
      <c r="N50" s="70"/>
      <c r="O50" s="69"/>
      <c r="P50" s="333"/>
      <c r="Q50" s="70"/>
      <c r="R50" s="69"/>
      <c r="S50" s="333"/>
      <c r="T50" s="70"/>
      <c r="U50" s="69"/>
      <c r="V50" s="333"/>
      <c r="W50" s="70"/>
      <c r="X50" s="69"/>
      <c r="Y50" s="333"/>
      <c r="Z50" s="127"/>
      <c r="AA50" s="128"/>
      <c r="AB50" s="357"/>
      <c r="AC50" s="127"/>
      <c r="AD50" s="128"/>
      <c r="AE50" s="357"/>
      <c r="AF50" s="65">
        <f t="shared" si="4"/>
        <v>30</v>
      </c>
      <c r="AG50" s="367">
        <f t="shared" si="5"/>
        <v>2</v>
      </c>
    </row>
    <row r="51" spans="1:33" ht="13.5" thickBot="1" x14ac:dyDescent="0.25">
      <c r="A51" s="98" t="s">
        <v>114</v>
      </c>
      <c r="B51" s="70"/>
      <c r="C51" s="69"/>
      <c r="D51" s="333"/>
      <c r="E51" s="70"/>
      <c r="F51" s="69"/>
      <c r="G51" s="333"/>
      <c r="H51" s="70"/>
      <c r="I51" s="69"/>
      <c r="J51" s="333"/>
      <c r="K51" s="70"/>
      <c r="L51" s="69"/>
      <c r="M51" s="342"/>
      <c r="N51" s="70">
        <v>2</v>
      </c>
      <c r="O51" s="69" t="s">
        <v>45</v>
      </c>
      <c r="P51" s="333">
        <v>2</v>
      </c>
      <c r="Q51" s="70"/>
      <c r="R51" s="69"/>
      <c r="S51" s="333"/>
      <c r="T51" s="70"/>
      <c r="U51" s="69"/>
      <c r="V51" s="333"/>
      <c r="W51" s="70"/>
      <c r="X51" s="69"/>
      <c r="Y51" s="333"/>
      <c r="Z51" s="127"/>
      <c r="AA51" s="128"/>
      <c r="AB51" s="357"/>
      <c r="AC51" s="127"/>
      <c r="AD51" s="128"/>
      <c r="AE51" s="357"/>
      <c r="AF51" s="65">
        <f t="shared" si="4"/>
        <v>30</v>
      </c>
      <c r="AG51" s="367">
        <f t="shared" si="5"/>
        <v>2</v>
      </c>
    </row>
    <row r="52" spans="1:33" ht="13.5" thickBot="1" x14ac:dyDescent="0.25">
      <c r="A52" s="458" t="s">
        <v>170</v>
      </c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60"/>
    </row>
    <row r="53" spans="1:33" x14ac:dyDescent="0.2">
      <c r="A53" s="98" t="s">
        <v>110</v>
      </c>
      <c r="B53" s="70"/>
      <c r="C53" s="69"/>
      <c r="D53" s="333"/>
      <c r="E53" s="70"/>
      <c r="F53" s="69"/>
      <c r="G53" s="333"/>
      <c r="H53" s="70"/>
      <c r="I53" s="69"/>
      <c r="J53" s="333"/>
      <c r="K53" s="70"/>
      <c r="L53" s="69"/>
      <c r="M53" s="342"/>
      <c r="N53" s="70"/>
      <c r="O53" s="69"/>
      <c r="P53" s="333"/>
      <c r="Q53" s="70"/>
      <c r="R53" s="69"/>
      <c r="S53" s="333"/>
      <c r="T53" s="70"/>
      <c r="U53" s="69"/>
      <c r="V53" s="333"/>
      <c r="W53" s="70"/>
      <c r="X53" s="154"/>
      <c r="Y53" s="352"/>
      <c r="Z53" s="7">
        <v>2</v>
      </c>
      <c r="AA53" s="10" t="s">
        <v>45</v>
      </c>
      <c r="AB53" s="359">
        <v>2</v>
      </c>
      <c r="AC53" s="7"/>
      <c r="AD53" s="11"/>
      <c r="AE53" s="359"/>
      <c r="AF53" s="88">
        <f t="shared" si="3"/>
        <v>30</v>
      </c>
      <c r="AG53" s="365">
        <f t="shared" ref="AG53:AG56" si="6">D53+G53+J53+M53+P53+S53+V53+Y53+AB53+AE53</f>
        <v>2</v>
      </c>
    </row>
    <row r="54" spans="1:33" x14ac:dyDescent="0.2">
      <c r="A54" s="98" t="s">
        <v>116</v>
      </c>
      <c r="B54" s="70"/>
      <c r="C54" s="69"/>
      <c r="D54" s="333"/>
      <c r="E54" s="70"/>
      <c r="F54" s="69"/>
      <c r="G54" s="333"/>
      <c r="H54" s="70"/>
      <c r="I54" s="69"/>
      <c r="J54" s="333"/>
      <c r="K54" s="70"/>
      <c r="L54" s="69"/>
      <c r="M54" s="342"/>
      <c r="N54" s="70"/>
      <c r="O54" s="69"/>
      <c r="P54" s="333"/>
      <c r="Q54" s="70"/>
      <c r="R54" s="69"/>
      <c r="S54" s="333"/>
      <c r="T54" s="70"/>
      <c r="U54" s="69"/>
      <c r="V54" s="333"/>
      <c r="W54" s="70"/>
      <c r="X54" s="154"/>
      <c r="Y54" s="352"/>
      <c r="Z54" s="7">
        <v>2</v>
      </c>
      <c r="AA54" s="10" t="s">
        <v>45</v>
      </c>
      <c r="AB54" s="359">
        <v>2</v>
      </c>
      <c r="AC54" s="7">
        <v>2</v>
      </c>
      <c r="AD54" s="10" t="s">
        <v>45</v>
      </c>
      <c r="AE54" s="359">
        <v>2</v>
      </c>
      <c r="AF54" s="88">
        <f t="shared" si="3"/>
        <v>60</v>
      </c>
      <c r="AG54" s="365">
        <f t="shared" si="6"/>
        <v>4</v>
      </c>
    </row>
    <row r="55" spans="1:33" x14ac:dyDescent="0.2">
      <c r="A55" s="137" t="s">
        <v>23</v>
      </c>
      <c r="B55" s="70"/>
      <c r="C55" s="69"/>
      <c r="D55" s="333"/>
      <c r="E55" s="70"/>
      <c r="F55" s="69"/>
      <c r="G55" s="333"/>
      <c r="H55" s="70"/>
      <c r="I55" s="69"/>
      <c r="J55" s="333"/>
      <c r="K55" s="70"/>
      <c r="L55" s="69"/>
      <c r="M55" s="342"/>
      <c r="N55" s="70"/>
      <c r="O55" s="69"/>
      <c r="P55" s="333"/>
      <c r="Q55" s="70"/>
      <c r="R55" s="69"/>
      <c r="S55" s="333"/>
      <c r="T55" s="70"/>
      <c r="U55" s="69"/>
      <c r="V55" s="333"/>
      <c r="W55" s="70"/>
      <c r="X55" s="69"/>
      <c r="Y55" s="333"/>
      <c r="Z55" s="143"/>
      <c r="AA55" s="8"/>
      <c r="AB55" s="359">
        <v>20</v>
      </c>
      <c r="AC55" s="7"/>
      <c r="AD55" s="8"/>
      <c r="AE55" s="359">
        <v>20</v>
      </c>
      <c r="AF55" s="88">
        <f t="shared" si="3"/>
        <v>0</v>
      </c>
      <c r="AG55" s="365">
        <f t="shared" si="6"/>
        <v>40</v>
      </c>
    </row>
    <row r="56" spans="1:33" ht="13.5" thickBot="1" x14ac:dyDescent="0.25">
      <c r="A56" s="138" t="s">
        <v>24</v>
      </c>
      <c r="B56" s="139"/>
      <c r="C56" s="140"/>
      <c r="D56" s="338"/>
      <c r="E56" s="139"/>
      <c r="F56" s="140"/>
      <c r="G56" s="338"/>
      <c r="H56" s="139"/>
      <c r="I56" s="140"/>
      <c r="J56" s="338"/>
      <c r="K56" s="139"/>
      <c r="L56" s="140"/>
      <c r="M56" s="345"/>
      <c r="N56" s="139"/>
      <c r="O56" s="140"/>
      <c r="P56" s="338"/>
      <c r="Q56" s="139"/>
      <c r="R56" s="140"/>
      <c r="S56" s="338"/>
      <c r="T56" s="139"/>
      <c r="U56" s="140"/>
      <c r="V56" s="338"/>
      <c r="W56" s="139"/>
      <c r="X56" s="140"/>
      <c r="Y56" s="338"/>
      <c r="Z56" s="12"/>
      <c r="AA56" s="13"/>
      <c r="AB56" s="360">
        <v>2</v>
      </c>
      <c r="AC56" s="12"/>
      <c r="AD56" s="13"/>
      <c r="AE56" s="360">
        <v>2</v>
      </c>
      <c r="AF56" s="142">
        <f t="shared" si="3"/>
        <v>0</v>
      </c>
      <c r="AG56" s="369">
        <f t="shared" si="6"/>
        <v>4</v>
      </c>
    </row>
    <row r="57" spans="1:33" ht="13.5" thickBot="1" x14ac:dyDescent="0.25">
      <c r="A57" s="101" t="s">
        <v>25</v>
      </c>
      <c r="B57" s="102">
        <f>SUM(B6:B56)</f>
        <v>24</v>
      </c>
      <c r="C57" s="103"/>
      <c r="D57" s="339">
        <f>SUM(D6:D56)</f>
        <v>32</v>
      </c>
      <c r="E57" s="104">
        <f>SUM(E6:E56)</f>
        <v>20</v>
      </c>
      <c r="F57" s="144"/>
      <c r="G57" s="56">
        <f>SUM(G6:G56)</f>
        <v>31</v>
      </c>
      <c r="H57" s="104">
        <f>SUM(H6:H56)</f>
        <v>26</v>
      </c>
      <c r="I57" s="144"/>
      <c r="J57" s="55">
        <f>SUM(J6:J56)</f>
        <v>33</v>
      </c>
      <c r="K57" s="104">
        <f>SUM(K6:K56)</f>
        <v>28</v>
      </c>
      <c r="L57" s="144"/>
      <c r="M57" s="55">
        <f>SUM(M6:M56)</f>
        <v>35</v>
      </c>
      <c r="N57" s="104">
        <f>SUM(N6:N56)</f>
        <v>31</v>
      </c>
      <c r="O57" s="144"/>
      <c r="P57" s="55">
        <f>SUM(P6:P56)</f>
        <v>35</v>
      </c>
      <c r="Q57" s="104">
        <f>SUM(Q6:Q56)</f>
        <v>29</v>
      </c>
      <c r="R57" s="144"/>
      <c r="S57" s="55">
        <f>SUM(S6:S56)</f>
        <v>33</v>
      </c>
      <c r="T57" s="104">
        <f>SUM(T6:T56)</f>
        <v>19</v>
      </c>
      <c r="U57" s="144"/>
      <c r="V57" s="55">
        <f>SUM(V6:V56)</f>
        <v>35</v>
      </c>
      <c r="W57" s="104">
        <f>SUM(W6:W56)</f>
        <v>10</v>
      </c>
      <c r="X57" s="144"/>
      <c r="Y57" s="55">
        <f>SUM(Y6:Y56)</f>
        <v>22</v>
      </c>
      <c r="Z57" s="104">
        <f>SUM(Z6:Z56)</f>
        <v>4</v>
      </c>
      <c r="AA57" s="144"/>
      <c r="AB57" s="55">
        <f>SUM(AB6:AB56)</f>
        <v>26</v>
      </c>
      <c r="AC57" s="104">
        <f>SUM(AC6:AC56)</f>
        <v>2</v>
      </c>
      <c r="AD57" s="144"/>
      <c r="AE57" s="55">
        <f>SUM(AE6:AE56)</f>
        <v>24</v>
      </c>
      <c r="AF57" s="19">
        <f>SUM(AF6:AF56)</f>
        <v>2895</v>
      </c>
      <c r="AG57" s="370">
        <f>SUM(AG6:AG56)-SUM(AG49:AG51)</f>
        <v>300</v>
      </c>
    </row>
  </sheetData>
  <sheetProtection algorithmName="SHA-512" hashValue="esGreMj8KOhMlz9ecMxzRg7I7gTWGrRYuhWS5eAaDXSrVbG4k7RWaza+UoDI+4u4YYUKQOX7LSXRtH7N7TPBRA==" saltValue="t1pb598FLmSbPtWXnk4QDg==" spinCount="100000" sheet="1" objects="1" scenarios="1"/>
  <mergeCells count="29">
    <mergeCell ref="A1:AG1"/>
    <mergeCell ref="A2:AG2"/>
    <mergeCell ref="A29:AG29"/>
    <mergeCell ref="A46:A47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G4:AG5"/>
    <mergeCell ref="A3:AG3"/>
    <mergeCell ref="AF4:AF5"/>
    <mergeCell ref="N4:P4"/>
    <mergeCell ref="A52:AG52"/>
    <mergeCell ref="Q4:S4"/>
    <mergeCell ref="T4:V4"/>
    <mergeCell ref="W4:Y4"/>
    <mergeCell ref="Z4:AB4"/>
    <mergeCell ref="AC4:AE4"/>
    <mergeCell ref="K4:M4"/>
    <mergeCell ref="A4:A5"/>
    <mergeCell ref="B4:D4"/>
    <mergeCell ref="E4:G4"/>
    <mergeCell ref="H4:J4"/>
  </mergeCells>
  <printOptions horizontalCentered="1"/>
  <pageMargins left="0.19685039370078741" right="0.23622047244094491" top="0.55118110236220474" bottom="0.36" header="0.31496062992125984" footer="0.24"/>
  <pageSetup paperSize="9" scale="72" orientation="landscape" horizontalDpi="300" verticalDpi="300" r:id="rId1"/>
  <headerFooter>
    <oddHeader>&amp;COsztatlan zenetanár szak mintatantervei - Ütőhangszer-tanár szakirány</oddHeader>
    <firstHeader>&amp;COsztatlan zenetanár szak mintatantervei - Ütőhangszer-tanár szakirány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64"/>
  <sheetViews>
    <sheetView workbookViewId="0">
      <selection activeCell="A2" sqref="A2:AG2"/>
    </sheetView>
  </sheetViews>
  <sheetFormatPr defaultRowHeight="12.75" x14ac:dyDescent="0.2"/>
  <cols>
    <col min="1" max="1" width="39" style="22" bestFit="1" customWidth="1"/>
    <col min="2" max="2" width="3.7109375" style="22" customWidth="1"/>
    <col min="3" max="3" width="3.7109375" style="23" customWidth="1"/>
    <col min="4" max="4" width="3.7109375" style="340" customWidth="1"/>
    <col min="5" max="5" width="3.7109375" style="22" customWidth="1"/>
    <col min="6" max="6" width="3.7109375" style="23" customWidth="1"/>
    <col min="7" max="7" width="3.7109375" style="340" customWidth="1"/>
    <col min="8" max="8" width="3.7109375" style="22" customWidth="1"/>
    <col min="9" max="9" width="3.7109375" style="23" customWidth="1"/>
    <col min="10" max="10" width="3.7109375" style="340" customWidth="1"/>
    <col min="11" max="12" width="3.7109375" style="22" customWidth="1"/>
    <col min="13" max="13" width="3.7109375" style="340" customWidth="1"/>
    <col min="14" max="15" width="3.7109375" style="22" customWidth="1"/>
    <col min="16" max="16" width="3.7109375" style="340" customWidth="1"/>
    <col min="17" max="18" width="3.7109375" style="22" customWidth="1"/>
    <col min="19" max="19" width="5.140625" style="340" bestFit="1" customWidth="1"/>
    <col min="20" max="20" width="4.28515625" style="22" bestFit="1" customWidth="1"/>
    <col min="21" max="21" width="3.7109375" style="22" customWidth="1"/>
    <col min="22" max="22" width="4.28515625" style="340" bestFit="1" customWidth="1"/>
    <col min="23" max="23" width="4.28515625" style="22" customWidth="1"/>
    <col min="24" max="24" width="3.7109375" style="22" customWidth="1"/>
    <col min="25" max="25" width="3.7109375" style="340" customWidth="1"/>
    <col min="26" max="27" width="3.7109375" style="22" customWidth="1"/>
    <col min="28" max="28" width="3.7109375" style="340" customWidth="1"/>
    <col min="29" max="30" width="3.7109375" style="22" customWidth="1"/>
    <col min="31" max="31" width="5" style="361" customWidth="1"/>
    <col min="32" max="32" width="5" style="1" bestFit="1" customWidth="1"/>
    <col min="33" max="33" width="6.42578125" style="372" bestFit="1" customWidth="1"/>
    <col min="34" max="16384" width="9.140625" style="6"/>
  </cols>
  <sheetData>
    <row r="1" spans="1:33" ht="13.5" thickBot="1" x14ac:dyDescent="0.25">
      <c r="A1" s="441" t="s">
        <v>167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3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3" ht="13.5" thickBot="1" x14ac:dyDescent="0.25">
      <c r="A3" s="444" t="s">
        <v>168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6"/>
    </row>
    <row r="4" spans="1:33" x14ac:dyDescent="0.2">
      <c r="A4" s="447" t="s">
        <v>0</v>
      </c>
      <c r="B4" s="449" t="s">
        <v>1</v>
      </c>
      <c r="C4" s="450"/>
      <c r="D4" s="451"/>
      <c r="E4" s="452" t="s">
        <v>2</v>
      </c>
      <c r="F4" s="453"/>
      <c r="G4" s="454"/>
      <c r="H4" s="452" t="s">
        <v>3</v>
      </c>
      <c r="I4" s="453"/>
      <c r="J4" s="454"/>
      <c r="K4" s="452" t="s">
        <v>4</v>
      </c>
      <c r="L4" s="453"/>
      <c r="M4" s="454"/>
      <c r="N4" s="452" t="s">
        <v>5</v>
      </c>
      <c r="O4" s="453"/>
      <c r="P4" s="454"/>
      <c r="Q4" s="452" t="s">
        <v>6</v>
      </c>
      <c r="R4" s="453"/>
      <c r="S4" s="454"/>
      <c r="T4" s="452" t="s">
        <v>7</v>
      </c>
      <c r="U4" s="453"/>
      <c r="V4" s="454"/>
      <c r="W4" s="452" t="s">
        <v>8</v>
      </c>
      <c r="X4" s="453"/>
      <c r="Y4" s="454"/>
      <c r="Z4" s="455" t="s">
        <v>9</v>
      </c>
      <c r="AA4" s="456"/>
      <c r="AB4" s="457"/>
      <c r="AC4" s="455" t="s">
        <v>10</v>
      </c>
      <c r="AD4" s="456"/>
      <c r="AE4" s="457"/>
      <c r="AF4" s="92" t="s">
        <v>11</v>
      </c>
      <c r="AG4" s="362" t="s">
        <v>12</v>
      </c>
    </row>
    <row r="5" spans="1:33" ht="13.5" thickBot="1" x14ac:dyDescent="0.25">
      <c r="A5" s="448"/>
      <c r="B5" s="35" t="s">
        <v>11</v>
      </c>
      <c r="C5" s="36"/>
      <c r="D5" s="330" t="s">
        <v>12</v>
      </c>
      <c r="E5" s="93" t="s">
        <v>11</v>
      </c>
      <c r="F5" s="94"/>
      <c r="G5" s="330" t="s">
        <v>12</v>
      </c>
      <c r="H5" s="93" t="s">
        <v>11</v>
      </c>
      <c r="I5" s="94"/>
      <c r="J5" s="330" t="s">
        <v>12</v>
      </c>
      <c r="K5" s="93" t="s">
        <v>11</v>
      </c>
      <c r="L5" s="94"/>
      <c r="M5" s="330" t="s">
        <v>12</v>
      </c>
      <c r="N5" s="93" t="s">
        <v>11</v>
      </c>
      <c r="O5" s="94"/>
      <c r="P5" s="330" t="s">
        <v>12</v>
      </c>
      <c r="Q5" s="93" t="s">
        <v>11</v>
      </c>
      <c r="R5" s="94"/>
      <c r="S5" s="330" t="s">
        <v>12</v>
      </c>
      <c r="T5" s="95" t="s">
        <v>11</v>
      </c>
      <c r="U5" s="96"/>
      <c r="V5" s="347" t="s">
        <v>12</v>
      </c>
      <c r="W5" s="95" t="s">
        <v>11</v>
      </c>
      <c r="X5" s="96"/>
      <c r="Y5" s="347" t="s">
        <v>12</v>
      </c>
      <c r="Z5" s="119" t="s">
        <v>11</v>
      </c>
      <c r="AA5" s="120"/>
      <c r="AB5" s="353" t="s">
        <v>12</v>
      </c>
      <c r="AC5" s="119" t="s">
        <v>11</v>
      </c>
      <c r="AD5" s="120"/>
      <c r="AE5" s="353" t="s">
        <v>12</v>
      </c>
      <c r="AF5" s="97"/>
      <c r="AG5" s="363"/>
    </row>
    <row r="6" spans="1:33" s="3" customFormat="1" x14ac:dyDescent="0.2">
      <c r="A6" s="64" t="s">
        <v>27</v>
      </c>
      <c r="B6" s="73">
        <v>2</v>
      </c>
      <c r="C6" s="74" t="s">
        <v>45</v>
      </c>
      <c r="D6" s="331">
        <v>3</v>
      </c>
      <c r="E6" s="73">
        <v>2</v>
      </c>
      <c r="F6" s="74" t="s">
        <v>45</v>
      </c>
      <c r="G6" s="331">
        <v>3</v>
      </c>
      <c r="H6" s="73">
        <v>2</v>
      </c>
      <c r="I6" s="74" t="s">
        <v>45</v>
      </c>
      <c r="J6" s="331">
        <v>3</v>
      </c>
      <c r="K6" s="73">
        <v>2</v>
      </c>
      <c r="L6" s="74" t="s">
        <v>45</v>
      </c>
      <c r="M6" s="343">
        <v>3</v>
      </c>
      <c r="N6" s="73">
        <v>2</v>
      </c>
      <c r="O6" s="74" t="s">
        <v>45</v>
      </c>
      <c r="P6" s="331">
        <v>3</v>
      </c>
      <c r="Q6" s="73">
        <v>2</v>
      </c>
      <c r="R6" s="74" t="s">
        <v>45</v>
      </c>
      <c r="S6" s="331">
        <v>3</v>
      </c>
      <c r="T6" s="75"/>
      <c r="U6" s="74"/>
      <c r="V6" s="331"/>
      <c r="W6" s="76"/>
      <c r="X6" s="77"/>
      <c r="Y6" s="349"/>
      <c r="Z6" s="121"/>
      <c r="AA6" s="122"/>
      <c r="AB6" s="354"/>
      <c r="AC6" s="121"/>
      <c r="AD6" s="122"/>
      <c r="AE6" s="354"/>
      <c r="AF6" s="65">
        <f>15*(B6+E6+H6+K6+N6+Q6+T6+W6+Z6+AC6)</f>
        <v>180</v>
      </c>
      <c r="AG6" s="364">
        <f>D6+G6+J6+M6+P6+S6+V6+Y6+AB6+AE6</f>
        <v>18</v>
      </c>
    </row>
    <row r="7" spans="1:33" s="3" customFormat="1" x14ac:dyDescent="0.2">
      <c r="A7" s="66" t="s">
        <v>28</v>
      </c>
      <c r="B7" s="78"/>
      <c r="C7" s="79"/>
      <c r="D7" s="332"/>
      <c r="E7" s="78"/>
      <c r="F7" s="79"/>
      <c r="G7" s="332"/>
      <c r="H7" s="78"/>
      <c r="I7" s="79"/>
      <c r="J7" s="332"/>
      <c r="K7" s="78"/>
      <c r="L7" s="79"/>
      <c r="M7" s="344"/>
      <c r="N7" s="78"/>
      <c r="O7" s="79"/>
      <c r="P7" s="332"/>
      <c r="Q7" s="78"/>
      <c r="R7" s="79" t="s">
        <v>29</v>
      </c>
      <c r="S7" s="332">
        <v>0</v>
      </c>
      <c r="T7" s="80"/>
      <c r="U7" s="79"/>
      <c r="V7" s="332"/>
      <c r="W7" s="81"/>
      <c r="X7" s="82"/>
      <c r="Y7" s="350"/>
      <c r="Z7" s="123"/>
      <c r="AA7" s="124"/>
      <c r="AB7" s="355"/>
      <c r="AC7" s="123"/>
      <c r="AD7" s="124"/>
      <c r="AE7" s="355"/>
      <c r="AF7" s="65">
        <f t="shared" ref="AF7:AF29" si="0">15*(B7+E7+H7+K7+N7+Q7+T7+W7+Z7+AC7)</f>
        <v>0</v>
      </c>
      <c r="AG7" s="365">
        <f>D7+G7+J7+M7+P7+S7+V7+Y7+AB7+AE7</f>
        <v>0</v>
      </c>
    </row>
    <row r="8" spans="1:33" s="3" customFormat="1" x14ac:dyDescent="0.2">
      <c r="A8" s="67" t="s">
        <v>16</v>
      </c>
      <c r="B8" s="70">
        <v>1</v>
      </c>
      <c r="C8" s="69" t="s">
        <v>13</v>
      </c>
      <c r="D8" s="333">
        <v>1</v>
      </c>
      <c r="E8" s="70">
        <v>1</v>
      </c>
      <c r="F8" s="69" t="s">
        <v>45</v>
      </c>
      <c r="G8" s="333">
        <v>1</v>
      </c>
      <c r="H8" s="70"/>
      <c r="I8" s="69"/>
      <c r="J8" s="333"/>
      <c r="K8" s="70"/>
      <c r="L8" s="69"/>
      <c r="M8" s="342"/>
      <c r="N8" s="70"/>
      <c r="O8" s="69"/>
      <c r="P8" s="333"/>
      <c r="Q8" s="70"/>
      <c r="R8" s="69"/>
      <c r="S8" s="333"/>
      <c r="T8" s="85"/>
      <c r="U8" s="69"/>
      <c r="V8" s="333"/>
      <c r="W8" s="86"/>
      <c r="X8" s="87"/>
      <c r="Y8" s="351"/>
      <c r="Z8" s="125"/>
      <c r="AA8" s="126"/>
      <c r="AB8" s="356"/>
      <c r="AC8" s="125"/>
      <c r="AD8" s="126"/>
      <c r="AE8" s="356"/>
      <c r="AF8" s="65">
        <f t="shared" si="0"/>
        <v>30</v>
      </c>
      <c r="AG8" s="365">
        <f t="shared" ref="AG8:AG26" si="1">D8+G8+J8+M8+P8+S8+V8+Y8+AB8+AE8</f>
        <v>2</v>
      </c>
    </row>
    <row r="9" spans="1:33" s="3" customFormat="1" x14ac:dyDescent="0.2">
      <c r="A9" s="67" t="s">
        <v>30</v>
      </c>
      <c r="B9" s="70">
        <v>2</v>
      </c>
      <c r="C9" s="69" t="s">
        <v>15</v>
      </c>
      <c r="D9" s="333">
        <v>2</v>
      </c>
      <c r="E9" s="70">
        <v>2</v>
      </c>
      <c r="F9" s="69" t="s">
        <v>15</v>
      </c>
      <c r="G9" s="333">
        <v>2</v>
      </c>
      <c r="H9" s="70">
        <v>1</v>
      </c>
      <c r="I9" s="69" t="s">
        <v>15</v>
      </c>
      <c r="J9" s="333">
        <v>1</v>
      </c>
      <c r="K9" s="70">
        <v>1</v>
      </c>
      <c r="L9" s="69" t="s">
        <v>15</v>
      </c>
      <c r="M9" s="342">
        <v>1</v>
      </c>
      <c r="N9" s="70">
        <v>1</v>
      </c>
      <c r="O9" s="69" t="s">
        <v>15</v>
      </c>
      <c r="P9" s="342">
        <v>1</v>
      </c>
      <c r="Q9" s="70"/>
      <c r="R9" s="69"/>
      <c r="S9" s="333"/>
      <c r="T9" s="85"/>
      <c r="U9" s="69"/>
      <c r="V9" s="333"/>
      <c r="W9" s="86"/>
      <c r="X9" s="87"/>
      <c r="Y9" s="351"/>
      <c r="Z9" s="125"/>
      <c r="AA9" s="126"/>
      <c r="AB9" s="356"/>
      <c r="AC9" s="125"/>
      <c r="AD9" s="126"/>
      <c r="AE9" s="356"/>
      <c r="AF9" s="65">
        <f t="shared" si="0"/>
        <v>105</v>
      </c>
      <c r="AG9" s="365">
        <f t="shared" si="1"/>
        <v>7</v>
      </c>
    </row>
    <row r="10" spans="1:33" s="3" customFormat="1" x14ac:dyDescent="0.2">
      <c r="A10" s="67" t="s">
        <v>31</v>
      </c>
      <c r="B10" s="70">
        <v>2</v>
      </c>
      <c r="C10" s="69" t="s">
        <v>15</v>
      </c>
      <c r="D10" s="333">
        <v>4</v>
      </c>
      <c r="E10" s="70">
        <v>2</v>
      </c>
      <c r="F10" s="69" t="s">
        <v>15</v>
      </c>
      <c r="G10" s="333">
        <v>4</v>
      </c>
      <c r="H10" s="70">
        <v>1</v>
      </c>
      <c r="I10" s="69" t="s">
        <v>15</v>
      </c>
      <c r="J10" s="333">
        <v>2</v>
      </c>
      <c r="K10" s="70">
        <v>1</v>
      </c>
      <c r="L10" s="69" t="s">
        <v>15</v>
      </c>
      <c r="M10" s="342">
        <v>2</v>
      </c>
      <c r="N10" s="70">
        <v>1</v>
      </c>
      <c r="O10" s="69" t="s">
        <v>15</v>
      </c>
      <c r="P10" s="342">
        <v>2</v>
      </c>
      <c r="Q10" s="70"/>
      <c r="R10" s="69"/>
      <c r="S10" s="333"/>
      <c r="T10" s="85"/>
      <c r="U10" s="69"/>
      <c r="V10" s="333"/>
      <c r="W10" s="86"/>
      <c r="X10" s="87"/>
      <c r="Y10" s="351"/>
      <c r="Z10" s="125"/>
      <c r="AA10" s="126"/>
      <c r="AB10" s="356"/>
      <c r="AC10" s="125"/>
      <c r="AD10" s="126"/>
      <c r="AE10" s="356"/>
      <c r="AF10" s="65">
        <f t="shared" si="0"/>
        <v>105</v>
      </c>
      <c r="AG10" s="365">
        <f t="shared" si="1"/>
        <v>14</v>
      </c>
    </row>
    <row r="11" spans="1:33" s="3" customFormat="1" x14ac:dyDescent="0.2">
      <c r="A11" s="67" t="s">
        <v>32</v>
      </c>
      <c r="B11" s="70"/>
      <c r="C11" s="69"/>
      <c r="D11" s="333"/>
      <c r="E11" s="70"/>
      <c r="F11" s="69"/>
      <c r="G11" s="333"/>
      <c r="H11" s="70"/>
      <c r="I11" s="69"/>
      <c r="J11" s="333"/>
      <c r="K11" s="70"/>
      <c r="L11" s="69"/>
      <c r="M11" s="342"/>
      <c r="N11" s="70">
        <v>1</v>
      </c>
      <c r="O11" s="69" t="s">
        <v>15</v>
      </c>
      <c r="P11" s="342">
        <v>1</v>
      </c>
      <c r="Q11" s="70">
        <v>2</v>
      </c>
      <c r="R11" s="69" t="s">
        <v>15</v>
      </c>
      <c r="S11" s="333">
        <v>2</v>
      </c>
      <c r="T11" s="85"/>
      <c r="U11" s="69"/>
      <c r="V11" s="333"/>
      <c r="W11" s="86"/>
      <c r="X11" s="87"/>
      <c r="Y11" s="351"/>
      <c r="Z11" s="125"/>
      <c r="AA11" s="126"/>
      <c r="AB11" s="356"/>
      <c r="AC11" s="125"/>
      <c r="AD11" s="126"/>
      <c r="AE11" s="356"/>
      <c r="AF11" s="65">
        <f t="shared" si="0"/>
        <v>45</v>
      </c>
      <c r="AG11" s="365">
        <f t="shared" si="1"/>
        <v>3</v>
      </c>
    </row>
    <row r="12" spans="1:33" s="3" customFormat="1" x14ac:dyDescent="0.2">
      <c r="A12" s="67" t="s">
        <v>33</v>
      </c>
      <c r="B12" s="70"/>
      <c r="C12" s="69"/>
      <c r="D12" s="333"/>
      <c r="E12" s="70"/>
      <c r="F12" s="69"/>
      <c r="G12" s="333"/>
      <c r="H12" s="70"/>
      <c r="I12" s="69"/>
      <c r="J12" s="333"/>
      <c r="K12" s="70"/>
      <c r="L12" s="69"/>
      <c r="M12" s="342"/>
      <c r="N12" s="70"/>
      <c r="O12" s="69"/>
      <c r="P12" s="342"/>
      <c r="Q12" s="70"/>
      <c r="R12" s="69" t="s">
        <v>29</v>
      </c>
      <c r="S12" s="333">
        <v>0</v>
      </c>
      <c r="T12" s="85"/>
      <c r="U12" s="69"/>
      <c r="V12" s="333"/>
      <c r="W12" s="86"/>
      <c r="X12" s="87"/>
      <c r="Y12" s="351"/>
      <c r="Z12" s="125"/>
      <c r="AA12" s="126"/>
      <c r="AB12" s="356"/>
      <c r="AC12" s="125"/>
      <c r="AD12" s="126"/>
      <c r="AE12" s="356"/>
      <c r="AF12" s="65">
        <f t="shared" si="0"/>
        <v>0</v>
      </c>
      <c r="AG12" s="366">
        <f t="shared" si="1"/>
        <v>0</v>
      </c>
    </row>
    <row r="13" spans="1:33" s="3" customFormat="1" x14ac:dyDescent="0.2">
      <c r="A13" s="67" t="s">
        <v>34</v>
      </c>
      <c r="B13" s="70">
        <v>2</v>
      </c>
      <c r="C13" s="69" t="s">
        <v>14</v>
      </c>
      <c r="D13" s="333">
        <v>2</v>
      </c>
      <c r="E13" s="70"/>
      <c r="F13" s="69"/>
      <c r="G13" s="333"/>
      <c r="H13" s="70"/>
      <c r="I13" s="69"/>
      <c r="J13" s="333"/>
      <c r="K13" s="70"/>
      <c r="L13" s="69"/>
      <c r="M13" s="342"/>
      <c r="N13" s="70"/>
      <c r="O13" s="69"/>
      <c r="P13" s="333"/>
      <c r="Q13" s="70"/>
      <c r="R13" s="69"/>
      <c r="S13" s="333"/>
      <c r="T13" s="68"/>
      <c r="U13" s="69"/>
      <c r="V13" s="333"/>
      <c r="W13" s="70"/>
      <c r="X13" s="69"/>
      <c r="Y13" s="333"/>
      <c r="Z13" s="127"/>
      <c r="AA13" s="128"/>
      <c r="AB13" s="357"/>
      <c r="AC13" s="127"/>
      <c r="AD13" s="128"/>
      <c r="AE13" s="357"/>
      <c r="AF13" s="88">
        <f t="shared" si="0"/>
        <v>30</v>
      </c>
      <c r="AG13" s="365">
        <f t="shared" si="1"/>
        <v>2</v>
      </c>
    </row>
    <row r="14" spans="1:33" s="3" customFormat="1" x14ac:dyDescent="0.2">
      <c r="A14" s="67" t="s">
        <v>35</v>
      </c>
      <c r="B14" s="70"/>
      <c r="C14" s="69"/>
      <c r="D14" s="333"/>
      <c r="E14" s="70"/>
      <c r="F14" s="69"/>
      <c r="G14" s="333"/>
      <c r="H14" s="70"/>
      <c r="I14" s="69"/>
      <c r="J14" s="342"/>
      <c r="K14" s="70">
        <v>2</v>
      </c>
      <c r="L14" s="69" t="s">
        <v>172</v>
      </c>
      <c r="M14" s="342">
        <v>2</v>
      </c>
      <c r="N14" s="70"/>
      <c r="O14" s="69"/>
      <c r="P14" s="333"/>
      <c r="Q14" s="70"/>
      <c r="R14" s="69"/>
      <c r="S14" s="333"/>
      <c r="T14" s="68"/>
      <c r="U14" s="69"/>
      <c r="V14" s="333"/>
      <c r="W14" s="70"/>
      <c r="X14" s="69"/>
      <c r="Y14" s="333"/>
      <c r="Z14" s="127"/>
      <c r="AA14" s="128"/>
      <c r="AB14" s="357"/>
      <c r="AC14" s="127"/>
      <c r="AD14" s="128"/>
      <c r="AE14" s="357"/>
      <c r="AF14" s="88">
        <f t="shared" si="0"/>
        <v>30</v>
      </c>
      <c r="AG14" s="365">
        <f t="shared" si="1"/>
        <v>2</v>
      </c>
    </row>
    <row r="15" spans="1:33" s="3" customFormat="1" x14ac:dyDescent="0.2">
      <c r="A15" s="67" t="s">
        <v>17</v>
      </c>
      <c r="B15" s="70"/>
      <c r="C15" s="69"/>
      <c r="D15" s="333"/>
      <c r="E15" s="70"/>
      <c r="F15" s="69"/>
      <c r="G15" s="333"/>
      <c r="H15" s="70">
        <v>2</v>
      </c>
      <c r="I15" s="69" t="s">
        <v>172</v>
      </c>
      <c r="J15" s="333">
        <v>2</v>
      </c>
      <c r="K15" s="70"/>
      <c r="L15" s="69"/>
      <c r="M15" s="342"/>
      <c r="N15" s="70"/>
      <c r="O15" s="69"/>
      <c r="P15" s="333"/>
      <c r="Q15" s="70"/>
      <c r="R15" s="69"/>
      <c r="S15" s="333"/>
      <c r="T15" s="68"/>
      <c r="U15" s="69"/>
      <c r="V15" s="333"/>
      <c r="W15" s="70"/>
      <c r="X15" s="69"/>
      <c r="Y15" s="333"/>
      <c r="Z15" s="127"/>
      <c r="AA15" s="128"/>
      <c r="AB15" s="357"/>
      <c r="AC15" s="127"/>
      <c r="AD15" s="128"/>
      <c r="AE15" s="357"/>
      <c r="AF15" s="88">
        <f t="shared" si="0"/>
        <v>30</v>
      </c>
      <c r="AG15" s="365">
        <f t="shared" si="1"/>
        <v>2</v>
      </c>
    </row>
    <row r="16" spans="1:33" s="3" customFormat="1" x14ac:dyDescent="0.2">
      <c r="A16" s="66" t="s">
        <v>18</v>
      </c>
      <c r="B16" s="78">
        <v>2</v>
      </c>
      <c r="C16" s="79" t="s">
        <v>45</v>
      </c>
      <c r="D16" s="334">
        <v>7</v>
      </c>
      <c r="E16" s="78">
        <v>2</v>
      </c>
      <c r="F16" s="79" t="s">
        <v>45</v>
      </c>
      <c r="G16" s="334">
        <v>7</v>
      </c>
      <c r="H16" s="78">
        <v>2</v>
      </c>
      <c r="I16" s="79" t="s">
        <v>45</v>
      </c>
      <c r="J16" s="334">
        <v>7</v>
      </c>
      <c r="K16" s="78">
        <v>2</v>
      </c>
      <c r="L16" s="79" t="s">
        <v>45</v>
      </c>
      <c r="M16" s="334">
        <v>7</v>
      </c>
      <c r="N16" s="78">
        <v>2</v>
      </c>
      <c r="O16" s="79" t="s">
        <v>45</v>
      </c>
      <c r="P16" s="334">
        <v>7</v>
      </c>
      <c r="Q16" s="78">
        <v>2</v>
      </c>
      <c r="R16" s="79" t="s">
        <v>21</v>
      </c>
      <c r="S16" s="334">
        <v>7</v>
      </c>
      <c r="T16" s="68">
        <v>2</v>
      </c>
      <c r="U16" s="69" t="s">
        <v>45</v>
      </c>
      <c r="V16" s="333">
        <v>7</v>
      </c>
      <c r="W16" s="70">
        <v>2</v>
      </c>
      <c r="X16" s="69" t="s">
        <v>21</v>
      </c>
      <c r="Y16" s="333">
        <v>7</v>
      </c>
      <c r="Z16" s="127"/>
      <c r="AA16" s="128"/>
      <c r="AB16" s="357"/>
      <c r="AC16" s="127"/>
      <c r="AD16" s="128"/>
      <c r="AE16" s="357"/>
      <c r="AF16" s="88">
        <f t="shared" si="0"/>
        <v>240</v>
      </c>
      <c r="AG16" s="365">
        <f t="shared" si="1"/>
        <v>56</v>
      </c>
    </row>
    <row r="17" spans="1:33" s="3" customFormat="1" x14ac:dyDescent="0.2">
      <c r="A17" s="66" t="s">
        <v>121</v>
      </c>
      <c r="B17" s="78"/>
      <c r="C17" s="79"/>
      <c r="D17" s="334"/>
      <c r="E17" s="78"/>
      <c r="F17" s="79"/>
      <c r="G17" s="334"/>
      <c r="H17" s="78"/>
      <c r="I17" s="79"/>
      <c r="J17" s="334"/>
      <c r="K17" s="78"/>
      <c r="L17" s="79"/>
      <c r="M17" s="334"/>
      <c r="N17" s="78"/>
      <c r="O17" s="79"/>
      <c r="P17" s="334"/>
      <c r="Q17" s="78"/>
      <c r="R17" s="79"/>
      <c r="S17" s="334"/>
      <c r="T17" s="68"/>
      <c r="U17" s="69"/>
      <c r="V17" s="333"/>
      <c r="W17" s="70"/>
      <c r="X17" s="69" t="s">
        <v>29</v>
      </c>
      <c r="Y17" s="333">
        <v>0</v>
      </c>
      <c r="Z17" s="127"/>
      <c r="AA17" s="128"/>
      <c r="AB17" s="357"/>
      <c r="AC17" s="127"/>
      <c r="AD17" s="128"/>
      <c r="AE17" s="357"/>
      <c r="AF17" s="88">
        <f t="shared" si="0"/>
        <v>0</v>
      </c>
      <c r="AG17" s="365">
        <f t="shared" si="1"/>
        <v>0</v>
      </c>
    </row>
    <row r="18" spans="1:33" s="3" customFormat="1" x14ac:dyDescent="0.2">
      <c r="A18" s="66" t="s">
        <v>97</v>
      </c>
      <c r="B18" s="78">
        <v>1</v>
      </c>
      <c r="C18" s="79" t="s">
        <v>15</v>
      </c>
      <c r="D18" s="334">
        <v>2</v>
      </c>
      <c r="E18" s="78">
        <v>1</v>
      </c>
      <c r="F18" s="79" t="s">
        <v>15</v>
      </c>
      <c r="G18" s="334">
        <v>2</v>
      </c>
      <c r="H18" s="78">
        <v>1</v>
      </c>
      <c r="I18" s="79" t="s">
        <v>15</v>
      </c>
      <c r="J18" s="334">
        <v>2</v>
      </c>
      <c r="K18" s="78">
        <v>1</v>
      </c>
      <c r="L18" s="79" t="s">
        <v>15</v>
      </c>
      <c r="M18" s="334">
        <v>2</v>
      </c>
      <c r="N18" s="78">
        <v>1</v>
      </c>
      <c r="O18" s="79" t="s">
        <v>15</v>
      </c>
      <c r="P18" s="334">
        <v>2</v>
      </c>
      <c r="Q18" s="78">
        <v>1</v>
      </c>
      <c r="R18" s="79" t="s">
        <v>15</v>
      </c>
      <c r="S18" s="334">
        <v>2</v>
      </c>
      <c r="T18" s="68"/>
      <c r="U18" s="69"/>
      <c r="V18" s="333"/>
      <c r="W18" s="70"/>
      <c r="X18" s="69"/>
      <c r="Y18" s="333"/>
      <c r="Z18" s="127"/>
      <c r="AA18" s="128"/>
      <c r="AB18" s="357"/>
      <c r="AC18" s="127"/>
      <c r="AD18" s="128"/>
      <c r="AE18" s="357"/>
      <c r="AF18" s="88">
        <f t="shared" si="0"/>
        <v>90</v>
      </c>
      <c r="AG18" s="365">
        <f t="shared" si="1"/>
        <v>12</v>
      </c>
    </row>
    <row r="19" spans="1:33" s="3" customFormat="1" x14ac:dyDescent="0.2">
      <c r="A19" s="66" t="s">
        <v>44</v>
      </c>
      <c r="B19" s="78">
        <v>1</v>
      </c>
      <c r="C19" s="79" t="s">
        <v>13</v>
      </c>
      <c r="D19" s="334">
        <v>1</v>
      </c>
      <c r="E19" s="78">
        <v>1</v>
      </c>
      <c r="F19" s="79" t="s">
        <v>45</v>
      </c>
      <c r="G19" s="334">
        <v>1</v>
      </c>
      <c r="H19" s="78">
        <v>1</v>
      </c>
      <c r="I19" s="79" t="s">
        <v>45</v>
      </c>
      <c r="J19" s="334">
        <v>1</v>
      </c>
      <c r="K19" s="78"/>
      <c r="L19" s="79"/>
      <c r="M19" s="334"/>
      <c r="N19" s="78"/>
      <c r="O19" s="79"/>
      <c r="P19" s="334"/>
      <c r="Q19" s="78"/>
      <c r="R19" s="79"/>
      <c r="S19" s="334"/>
      <c r="T19" s="68"/>
      <c r="U19" s="69"/>
      <c r="V19" s="333"/>
      <c r="W19" s="70"/>
      <c r="X19" s="69"/>
      <c r="Y19" s="333"/>
      <c r="Z19" s="127"/>
      <c r="AA19" s="128"/>
      <c r="AB19" s="357"/>
      <c r="AC19" s="127"/>
      <c r="AD19" s="128"/>
      <c r="AE19" s="357"/>
      <c r="AF19" s="88">
        <f t="shared" si="0"/>
        <v>45</v>
      </c>
      <c r="AG19" s="365">
        <f t="shared" si="1"/>
        <v>3</v>
      </c>
    </row>
    <row r="20" spans="1:33" s="3" customFormat="1" x14ac:dyDescent="0.2">
      <c r="A20" s="66" t="s">
        <v>40</v>
      </c>
      <c r="B20" s="78"/>
      <c r="C20" s="79"/>
      <c r="D20" s="334"/>
      <c r="E20" s="78"/>
      <c r="F20" s="79"/>
      <c r="G20" s="334"/>
      <c r="H20" s="78"/>
      <c r="I20" s="79"/>
      <c r="J20" s="334"/>
      <c r="K20" s="78">
        <v>1</v>
      </c>
      <c r="L20" s="79" t="s">
        <v>45</v>
      </c>
      <c r="M20" s="334">
        <v>1</v>
      </c>
      <c r="N20" s="78">
        <v>1</v>
      </c>
      <c r="O20" s="79" t="s">
        <v>45</v>
      </c>
      <c r="P20" s="334">
        <v>1</v>
      </c>
      <c r="Q20" s="78">
        <v>1</v>
      </c>
      <c r="R20" s="79" t="s">
        <v>45</v>
      </c>
      <c r="S20" s="334">
        <v>1</v>
      </c>
      <c r="T20" s="68"/>
      <c r="U20" s="69"/>
      <c r="V20" s="333"/>
      <c r="W20" s="70"/>
      <c r="X20" s="69"/>
      <c r="Y20" s="333"/>
      <c r="Z20" s="127"/>
      <c r="AA20" s="128"/>
      <c r="AB20" s="357"/>
      <c r="AC20" s="127"/>
      <c r="AD20" s="128"/>
      <c r="AE20" s="357"/>
      <c r="AF20" s="88">
        <f t="shared" si="0"/>
        <v>45</v>
      </c>
      <c r="AG20" s="365">
        <f t="shared" si="1"/>
        <v>3</v>
      </c>
    </row>
    <row r="21" spans="1:33" s="3" customFormat="1" x14ac:dyDescent="0.2">
      <c r="A21" s="67" t="s">
        <v>19</v>
      </c>
      <c r="B21" s="70">
        <v>1</v>
      </c>
      <c r="C21" s="69" t="s">
        <v>15</v>
      </c>
      <c r="D21" s="333">
        <v>3</v>
      </c>
      <c r="E21" s="70">
        <v>1</v>
      </c>
      <c r="F21" s="69" t="s">
        <v>15</v>
      </c>
      <c r="G21" s="333">
        <v>3</v>
      </c>
      <c r="H21" s="70">
        <v>1</v>
      </c>
      <c r="I21" s="69" t="s">
        <v>15</v>
      </c>
      <c r="J21" s="333">
        <v>3</v>
      </c>
      <c r="K21" s="70">
        <v>1</v>
      </c>
      <c r="L21" s="69" t="s">
        <v>15</v>
      </c>
      <c r="M21" s="333">
        <v>3</v>
      </c>
      <c r="N21" s="70">
        <v>1</v>
      </c>
      <c r="O21" s="69" t="s">
        <v>15</v>
      </c>
      <c r="P21" s="333">
        <v>3</v>
      </c>
      <c r="Q21" s="70">
        <v>1</v>
      </c>
      <c r="R21" s="69" t="s">
        <v>15</v>
      </c>
      <c r="S21" s="333">
        <v>3</v>
      </c>
      <c r="T21" s="68">
        <v>1</v>
      </c>
      <c r="U21" s="69" t="s">
        <v>21</v>
      </c>
      <c r="V21" s="333">
        <v>3</v>
      </c>
      <c r="W21" s="70">
        <v>1</v>
      </c>
      <c r="X21" s="69" t="s">
        <v>21</v>
      </c>
      <c r="Y21" s="333">
        <v>3</v>
      </c>
      <c r="Z21" s="127"/>
      <c r="AA21" s="128"/>
      <c r="AB21" s="357"/>
      <c r="AC21" s="127"/>
      <c r="AD21" s="128"/>
      <c r="AE21" s="357"/>
      <c r="AF21" s="88">
        <f t="shared" si="0"/>
        <v>120</v>
      </c>
      <c r="AG21" s="365">
        <f t="shared" si="1"/>
        <v>24</v>
      </c>
    </row>
    <row r="22" spans="1:33" s="3" customFormat="1" x14ac:dyDescent="0.2">
      <c r="A22" s="67" t="s">
        <v>38</v>
      </c>
      <c r="B22" s="70"/>
      <c r="C22" s="69"/>
      <c r="D22" s="333"/>
      <c r="E22" s="70"/>
      <c r="F22" s="69"/>
      <c r="G22" s="333"/>
      <c r="H22" s="70">
        <v>1</v>
      </c>
      <c r="I22" s="69" t="s">
        <v>15</v>
      </c>
      <c r="J22" s="333">
        <v>1</v>
      </c>
      <c r="K22" s="70">
        <v>1</v>
      </c>
      <c r="L22" s="69" t="s">
        <v>15</v>
      </c>
      <c r="M22" s="333">
        <v>1</v>
      </c>
      <c r="N22" s="70">
        <v>1</v>
      </c>
      <c r="O22" s="69" t="s">
        <v>15</v>
      </c>
      <c r="P22" s="333">
        <v>1</v>
      </c>
      <c r="Q22" s="70">
        <v>1</v>
      </c>
      <c r="R22" s="69" t="s">
        <v>15</v>
      </c>
      <c r="S22" s="333">
        <v>1</v>
      </c>
      <c r="T22" s="68"/>
      <c r="U22" s="69"/>
      <c r="V22" s="333"/>
      <c r="W22" s="70"/>
      <c r="X22" s="69"/>
      <c r="Y22" s="333"/>
      <c r="Z22" s="127"/>
      <c r="AA22" s="128"/>
      <c r="AB22" s="357"/>
      <c r="AC22" s="127"/>
      <c r="AD22" s="128"/>
      <c r="AE22" s="357"/>
      <c r="AF22" s="88">
        <f t="shared" si="0"/>
        <v>60</v>
      </c>
      <c r="AG22" s="365">
        <f t="shared" si="1"/>
        <v>4</v>
      </c>
    </row>
    <row r="23" spans="1:33" s="3" customFormat="1" x14ac:dyDescent="0.2">
      <c r="A23" s="67" t="s">
        <v>39</v>
      </c>
      <c r="B23" s="70">
        <v>4</v>
      </c>
      <c r="C23" s="69" t="s">
        <v>15</v>
      </c>
      <c r="D23" s="333">
        <v>2</v>
      </c>
      <c r="E23" s="70">
        <v>4</v>
      </c>
      <c r="F23" s="69" t="s">
        <v>15</v>
      </c>
      <c r="G23" s="333">
        <v>2</v>
      </c>
      <c r="H23" s="70">
        <v>4</v>
      </c>
      <c r="I23" s="69" t="s">
        <v>15</v>
      </c>
      <c r="J23" s="333">
        <v>2</v>
      </c>
      <c r="K23" s="70">
        <v>4</v>
      </c>
      <c r="L23" s="69" t="s">
        <v>15</v>
      </c>
      <c r="M23" s="342">
        <v>2</v>
      </c>
      <c r="N23" s="70">
        <v>4</v>
      </c>
      <c r="O23" s="69" t="s">
        <v>15</v>
      </c>
      <c r="P23" s="333">
        <v>2</v>
      </c>
      <c r="Q23" s="70">
        <v>4</v>
      </c>
      <c r="R23" s="69" t="s">
        <v>15</v>
      </c>
      <c r="S23" s="333">
        <v>2</v>
      </c>
      <c r="T23" s="68">
        <v>4</v>
      </c>
      <c r="U23" s="69" t="s">
        <v>21</v>
      </c>
      <c r="V23" s="333">
        <v>2</v>
      </c>
      <c r="W23" s="70">
        <v>4</v>
      </c>
      <c r="X23" s="69" t="s">
        <v>21</v>
      </c>
      <c r="Y23" s="333">
        <v>2</v>
      </c>
      <c r="Z23" s="127"/>
      <c r="AA23" s="128"/>
      <c r="AB23" s="357"/>
      <c r="AC23" s="127"/>
      <c r="AD23" s="128"/>
      <c r="AE23" s="357"/>
      <c r="AF23" s="88">
        <f t="shared" si="0"/>
        <v>480</v>
      </c>
      <c r="AG23" s="365">
        <f t="shared" si="1"/>
        <v>16</v>
      </c>
    </row>
    <row r="24" spans="1:33" s="3" customFormat="1" x14ac:dyDescent="0.2">
      <c r="A24" s="90" t="s">
        <v>54</v>
      </c>
      <c r="B24" s="71"/>
      <c r="C24" s="72"/>
      <c r="D24" s="335"/>
      <c r="E24" s="71"/>
      <c r="F24" s="72"/>
      <c r="G24" s="335"/>
      <c r="H24" s="71">
        <v>1</v>
      </c>
      <c r="I24" s="72" t="s">
        <v>21</v>
      </c>
      <c r="J24" s="335">
        <v>1</v>
      </c>
      <c r="K24" s="71"/>
      <c r="L24" s="72"/>
      <c r="M24" s="335"/>
      <c r="N24" s="71"/>
      <c r="O24" s="72"/>
      <c r="P24" s="335"/>
      <c r="Q24" s="71"/>
      <c r="R24" s="72"/>
      <c r="S24" s="335"/>
      <c r="T24" s="68"/>
      <c r="U24" s="69"/>
      <c r="V24" s="333"/>
      <c r="W24" s="70"/>
      <c r="X24" s="69"/>
      <c r="Y24" s="342"/>
      <c r="Z24" s="127"/>
      <c r="AA24" s="128"/>
      <c r="AB24" s="357"/>
      <c r="AC24" s="127"/>
      <c r="AD24" s="128"/>
      <c r="AE24" s="357"/>
      <c r="AF24" s="88">
        <f t="shared" si="0"/>
        <v>15</v>
      </c>
      <c r="AG24" s="365">
        <f t="shared" si="1"/>
        <v>1</v>
      </c>
    </row>
    <row r="25" spans="1:33" s="3" customFormat="1" x14ac:dyDescent="0.2">
      <c r="A25" s="90" t="s">
        <v>55</v>
      </c>
      <c r="B25" s="71"/>
      <c r="C25" s="72"/>
      <c r="D25" s="335"/>
      <c r="E25" s="71">
        <v>1</v>
      </c>
      <c r="F25" s="72" t="s">
        <v>21</v>
      </c>
      <c r="G25" s="335">
        <v>1</v>
      </c>
      <c r="H25" s="71"/>
      <c r="I25" s="72"/>
      <c r="J25" s="335"/>
      <c r="K25" s="71"/>
      <c r="L25" s="72"/>
      <c r="M25" s="335"/>
      <c r="N25" s="71"/>
      <c r="O25" s="72"/>
      <c r="P25" s="335"/>
      <c r="Q25" s="71"/>
      <c r="R25" s="72"/>
      <c r="S25" s="335"/>
      <c r="T25" s="68"/>
      <c r="U25" s="69"/>
      <c r="V25" s="333"/>
      <c r="W25" s="70"/>
      <c r="X25" s="69"/>
      <c r="Y25" s="342"/>
      <c r="Z25" s="127"/>
      <c r="AA25" s="128"/>
      <c r="AB25" s="357"/>
      <c r="AC25" s="127"/>
      <c r="AD25" s="128"/>
      <c r="AE25" s="357"/>
      <c r="AF25" s="88">
        <f t="shared" si="0"/>
        <v>15</v>
      </c>
      <c r="AG25" s="365">
        <f t="shared" si="1"/>
        <v>1</v>
      </c>
    </row>
    <row r="26" spans="1:33" s="3" customFormat="1" x14ac:dyDescent="0.2">
      <c r="A26" s="90" t="s">
        <v>41</v>
      </c>
      <c r="B26" s="71"/>
      <c r="C26" s="72"/>
      <c r="D26" s="335"/>
      <c r="E26" s="71"/>
      <c r="F26" s="72"/>
      <c r="G26" s="335"/>
      <c r="H26" s="71"/>
      <c r="I26" s="72"/>
      <c r="J26" s="335"/>
      <c r="K26" s="71"/>
      <c r="L26" s="72"/>
      <c r="M26" s="335"/>
      <c r="N26" s="71">
        <v>4</v>
      </c>
      <c r="O26" s="72" t="s">
        <v>21</v>
      </c>
      <c r="P26" s="335">
        <v>2</v>
      </c>
      <c r="Q26" s="71">
        <v>4</v>
      </c>
      <c r="R26" s="72" t="s">
        <v>21</v>
      </c>
      <c r="S26" s="335">
        <v>2</v>
      </c>
      <c r="T26" s="68"/>
      <c r="U26" s="69"/>
      <c r="V26" s="333"/>
      <c r="W26" s="70"/>
      <c r="X26" s="69"/>
      <c r="Y26" s="342"/>
      <c r="Z26" s="127"/>
      <c r="AA26" s="128"/>
      <c r="AB26" s="357"/>
      <c r="AC26" s="127"/>
      <c r="AD26" s="128"/>
      <c r="AE26" s="357"/>
      <c r="AF26" s="88">
        <f t="shared" si="0"/>
        <v>120</v>
      </c>
      <c r="AG26" s="365">
        <f t="shared" si="1"/>
        <v>4</v>
      </c>
    </row>
    <row r="27" spans="1:33" s="3" customFormat="1" x14ac:dyDescent="0.2">
      <c r="A27" s="67" t="s">
        <v>36</v>
      </c>
      <c r="B27" s="70">
        <v>1</v>
      </c>
      <c r="C27" s="69" t="s">
        <v>22</v>
      </c>
      <c r="D27" s="336"/>
      <c r="E27" s="70">
        <v>1</v>
      </c>
      <c r="F27" s="69" t="s">
        <v>22</v>
      </c>
      <c r="G27" s="336"/>
      <c r="H27" s="70">
        <v>1</v>
      </c>
      <c r="I27" s="69" t="s">
        <v>22</v>
      </c>
      <c r="J27" s="336"/>
      <c r="K27" s="70">
        <v>1</v>
      </c>
      <c r="L27" s="69" t="s">
        <v>22</v>
      </c>
      <c r="M27" s="336"/>
      <c r="N27" s="70">
        <v>1</v>
      </c>
      <c r="O27" s="69" t="s">
        <v>22</v>
      </c>
      <c r="P27" s="336"/>
      <c r="Q27" s="70">
        <v>1</v>
      </c>
      <c r="R27" s="69" t="s">
        <v>22</v>
      </c>
      <c r="S27" s="336"/>
      <c r="T27" s="68"/>
      <c r="U27" s="69"/>
      <c r="V27" s="333"/>
      <c r="W27" s="70"/>
      <c r="X27" s="69"/>
      <c r="Y27" s="342"/>
      <c r="Z27" s="127"/>
      <c r="AA27" s="128"/>
      <c r="AB27" s="357"/>
      <c r="AC27" s="127"/>
      <c r="AD27" s="128"/>
      <c r="AE27" s="357"/>
      <c r="AF27" s="65">
        <f t="shared" si="0"/>
        <v>90</v>
      </c>
      <c r="AG27" s="365">
        <v>0</v>
      </c>
    </row>
    <row r="28" spans="1:33" s="3" customFormat="1" x14ac:dyDescent="0.2">
      <c r="A28" s="91" t="s">
        <v>20</v>
      </c>
      <c r="B28" s="78"/>
      <c r="C28" s="79"/>
      <c r="D28" s="332">
        <v>3</v>
      </c>
      <c r="E28" s="78"/>
      <c r="F28" s="79"/>
      <c r="G28" s="332">
        <v>3</v>
      </c>
      <c r="H28" s="78"/>
      <c r="I28" s="79"/>
      <c r="J28" s="332"/>
      <c r="K28" s="78"/>
      <c r="L28" s="79"/>
      <c r="M28" s="344"/>
      <c r="N28" s="78"/>
      <c r="O28" s="79"/>
      <c r="P28" s="332"/>
      <c r="Q28" s="78"/>
      <c r="R28" s="79"/>
      <c r="S28" s="332"/>
      <c r="T28" s="70"/>
      <c r="U28" s="69"/>
      <c r="V28" s="333">
        <v>4</v>
      </c>
      <c r="W28" s="70"/>
      <c r="X28" s="69"/>
      <c r="Y28" s="333">
        <v>8</v>
      </c>
      <c r="Z28" s="127"/>
      <c r="AA28" s="128"/>
      <c r="AB28" s="357"/>
      <c r="AC28" s="127"/>
      <c r="AD28" s="128"/>
      <c r="AE28" s="357"/>
      <c r="AF28" s="88">
        <f t="shared" si="0"/>
        <v>0</v>
      </c>
      <c r="AG28" s="365">
        <f t="shared" ref="AG28:AG32" si="2">D28+G28+J28+M28+P28+S28+V28+Y28+AB28+AE28</f>
        <v>18</v>
      </c>
    </row>
    <row r="29" spans="1:33" s="3" customFormat="1" ht="13.5" thickBot="1" x14ac:dyDescent="0.25">
      <c r="A29" s="67" t="s">
        <v>120</v>
      </c>
      <c r="B29" s="70"/>
      <c r="C29" s="69"/>
      <c r="D29" s="333"/>
      <c r="E29" s="70"/>
      <c r="F29" s="69"/>
      <c r="G29" s="333"/>
      <c r="H29" s="70"/>
      <c r="I29" s="69"/>
      <c r="J29" s="333"/>
      <c r="K29" s="70"/>
      <c r="L29" s="69"/>
      <c r="M29" s="342"/>
      <c r="N29" s="70"/>
      <c r="O29" s="69"/>
      <c r="P29" s="333"/>
      <c r="Q29" s="70"/>
      <c r="R29" s="69"/>
      <c r="S29" s="333"/>
      <c r="T29" s="70"/>
      <c r="U29" s="69" t="s">
        <v>15</v>
      </c>
      <c r="V29" s="333">
        <v>4</v>
      </c>
      <c r="W29" s="70"/>
      <c r="X29" s="69" t="s">
        <v>15</v>
      </c>
      <c r="Y29" s="333">
        <v>4</v>
      </c>
      <c r="Z29" s="127"/>
      <c r="AA29" s="128"/>
      <c r="AB29" s="357"/>
      <c r="AC29" s="127"/>
      <c r="AD29" s="128"/>
      <c r="AE29" s="357"/>
      <c r="AF29" s="88">
        <f t="shared" si="0"/>
        <v>0</v>
      </c>
      <c r="AG29" s="365">
        <f t="shared" si="2"/>
        <v>8</v>
      </c>
    </row>
    <row r="30" spans="1:33" s="3" customFormat="1" ht="13.5" thickBot="1" x14ac:dyDescent="0.25">
      <c r="A30" s="444" t="s">
        <v>169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6"/>
    </row>
    <row r="31" spans="1:33" s="3" customFormat="1" x14ac:dyDescent="0.2">
      <c r="A31" s="98" t="s">
        <v>115</v>
      </c>
      <c r="B31" s="70"/>
      <c r="C31" s="69"/>
      <c r="D31" s="333"/>
      <c r="E31" s="70"/>
      <c r="F31" s="69"/>
      <c r="G31" s="333"/>
      <c r="H31" s="70">
        <v>2</v>
      </c>
      <c r="I31" s="69" t="s">
        <v>45</v>
      </c>
      <c r="J31" s="333">
        <v>3</v>
      </c>
      <c r="K31" s="70">
        <v>2</v>
      </c>
      <c r="L31" s="69" t="s">
        <v>45</v>
      </c>
      <c r="M31" s="333">
        <v>3</v>
      </c>
      <c r="N31" s="70">
        <v>2</v>
      </c>
      <c r="O31" s="69" t="s">
        <v>45</v>
      </c>
      <c r="P31" s="333">
        <v>3</v>
      </c>
      <c r="Q31" s="70">
        <v>2</v>
      </c>
      <c r="R31" s="69" t="s">
        <v>45</v>
      </c>
      <c r="S31" s="333">
        <v>3</v>
      </c>
      <c r="T31" s="99"/>
      <c r="U31" s="69"/>
      <c r="V31" s="336"/>
      <c r="W31" s="99"/>
      <c r="X31" s="69"/>
      <c r="Y31" s="336"/>
      <c r="Z31" s="127"/>
      <c r="AA31" s="128"/>
      <c r="AB31" s="357"/>
      <c r="AC31" s="127"/>
      <c r="AD31" s="128"/>
      <c r="AE31" s="357"/>
      <c r="AF31" s="88">
        <f t="shared" ref="AF31:AF32" si="3">15*(B31+E31+H31+K31+N31+Q31+T31+W31+Z31+AC31)</f>
        <v>120</v>
      </c>
      <c r="AG31" s="365">
        <f t="shared" si="2"/>
        <v>12</v>
      </c>
    </row>
    <row r="32" spans="1:33" x14ac:dyDescent="0.2">
      <c r="A32" s="98" t="s">
        <v>117</v>
      </c>
      <c r="B32" s="70"/>
      <c r="C32" s="69"/>
      <c r="D32" s="333"/>
      <c r="E32" s="70"/>
      <c r="F32" s="69"/>
      <c r="G32" s="333"/>
      <c r="H32" s="70"/>
      <c r="I32" s="69"/>
      <c r="J32" s="333"/>
      <c r="K32" s="70">
        <v>2</v>
      </c>
      <c r="L32" s="69" t="s">
        <v>21</v>
      </c>
      <c r="M32" s="342">
        <v>2</v>
      </c>
      <c r="N32" s="70">
        <v>2</v>
      </c>
      <c r="O32" s="69" t="s">
        <v>21</v>
      </c>
      <c r="P32" s="342">
        <v>2</v>
      </c>
      <c r="Q32" s="70"/>
      <c r="R32" s="69"/>
      <c r="S32" s="333"/>
      <c r="T32" s="70"/>
      <c r="U32" s="69"/>
      <c r="V32" s="333"/>
      <c r="W32" s="70"/>
      <c r="X32" s="69"/>
      <c r="Y32" s="333"/>
      <c r="Z32" s="127"/>
      <c r="AA32" s="128"/>
      <c r="AB32" s="357"/>
      <c r="AC32" s="127"/>
      <c r="AD32" s="128"/>
      <c r="AE32" s="357"/>
      <c r="AF32" s="88">
        <f t="shared" si="3"/>
        <v>60</v>
      </c>
      <c r="AG32" s="365">
        <f t="shared" si="2"/>
        <v>4</v>
      </c>
    </row>
    <row r="33" spans="1:33" x14ac:dyDescent="0.2">
      <c r="A33" s="98" t="s">
        <v>118</v>
      </c>
      <c r="B33" s="70"/>
      <c r="C33" s="69"/>
      <c r="D33" s="333"/>
      <c r="E33" s="70"/>
      <c r="F33" s="69"/>
      <c r="G33" s="333"/>
      <c r="H33" s="70"/>
      <c r="I33" s="69"/>
      <c r="J33" s="333"/>
      <c r="K33" s="70"/>
      <c r="L33" s="69"/>
      <c r="M33" s="342"/>
      <c r="N33" s="70"/>
      <c r="O33" s="69"/>
      <c r="P33" s="333"/>
      <c r="Q33" s="99">
        <v>2</v>
      </c>
      <c r="R33" s="69" t="s">
        <v>21</v>
      </c>
      <c r="S33" s="336">
        <v>2</v>
      </c>
      <c r="T33" s="99">
        <v>2</v>
      </c>
      <c r="U33" s="69" t="s">
        <v>21</v>
      </c>
      <c r="V33" s="336">
        <v>2</v>
      </c>
      <c r="W33" s="99">
        <v>2</v>
      </c>
      <c r="X33" s="69" t="s">
        <v>21</v>
      </c>
      <c r="Y33" s="336">
        <v>2</v>
      </c>
      <c r="Z33" s="127"/>
      <c r="AA33" s="128"/>
      <c r="AB33" s="357"/>
      <c r="AC33" s="127"/>
      <c r="AD33" s="128"/>
      <c r="AE33" s="357"/>
      <c r="AF33" s="88">
        <f>15*(B33+E33+H33+K33+N33+Q33+T33+W33+Z33+AC33)</f>
        <v>90</v>
      </c>
      <c r="AG33" s="365">
        <f>D33+G33+J33+M33+P33+S33+V33+Y33+AB33+AE33</f>
        <v>6</v>
      </c>
    </row>
    <row r="34" spans="1:33" x14ac:dyDescent="0.2">
      <c r="A34" s="98" t="s">
        <v>119</v>
      </c>
      <c r="B34" s="70"/>
      <c r="C34" s="69"/>
      <c r="D34" s="333"/>
      <c r="E34" s="70"/>
      <c r="F34" s="69"/>
      <c r="G34" s="333"/>
      <c r="H34" s="70"/>
      <c r="I34" s="69"/>
      <c r="J34" s="333"/>
      <c r="K34" s="70"/>
      <c r="L34" s="69"/>
      <c r="M34" s="342"/>
      <c r="N34" s="70"/>
      <c r="O34" s="69"/>
      <c r="P34" s="333"/>
      <c r="Q34" s="99"/>
      <c r="R34" s="69"/>
      <c r="S34" s="336"/>
      <c r="T34" s="99">
        <v>1</v>
      </c>
      <c r="U34" s="69" t="s">
        <v>21</v>
      </c>
      <c r="V34" s="336">
        <v>1</v>
      </c>
      <c r="W34" s="99"/>
      <c r="X34" s="69"/>
      <c r="Y34" s="336"/>
      <c r="Z34" s="127"/>
      <c r="AA34" s="128"/>
      <c r="AB34" s="357"/>
      <c r="AC34" s="127"/>
      <c r="AD34" s="128"/>
      <c r="AE34" s="357"/>
      <c r="AF34" s="88">
        <f>15*(B34+E34+H34+K34+N34+Q34+T34+W34+Z34+AC34)</f>
        <v>15</v>
      </c>
      <c r="AG34" s="365">
        <f>D34+G34+J34+M34+P34+S34+V34+Y34+AB34+AE34</f>
        <v>1</v>
      </c>
    </row>
    <row r="35" spans="1:33" x14ac:dyDescent="0.2">
      <c r="A35" s="98" t="s">
        <v>100</v>
      </c>
      <c r="B35" s="70">
        <v>2</v>
      </c>
      <c r="C35" s="69" t="s">
        <v>22</v>
      </c>
      <c r="D35" s="333">
        <v>0</v>
      </c>
      <c r="E35" s="70"/>
      <c r="F35" s="69"/>
      <c r="G35" s="333"/>
      <c r="H35" s="70"/>
      <c r="I35" s="69"/>
      <c r="J35" s="333"/>
      <c r="K35" s="70"/>
      <c r="L35" s="69"/>
      <c r="M35" s="342"/>
      <c r="N35" s="70"/>
      <c r="O35" s="69"/>
      <c r="P35" s="333"/>
      <c r="Q35" s="70"/>
      <c r="R35" s="69"/>
      <c r="S35" s="333"/>
      <c r="T35" s="70"/>
      <c r="U35" s="69"/>
      <c r="V35" s="333"/>
      <c r="W35" s="70">
        <v>2</v>
      </c>
      <c r="X35" s="69" t="s">
        <v>22</v>
      </c>
      <c r="Y35" s="333">
        <v>0</v>
      </c>
      <c r="Z35" s="127"/>
      <c r="AA35" s="128"/>
      <c r="AB35" s="357"/>
      <c r="AC35" s="127"/>
      <c r="AD35" s="128"/>
      <c r="AE35" s="357"/>
      <c r="AF35" s="65">
        <f>15*(B35+E35+H35+K35+N35+Q35+T35+W35+Z35+AC35)</f>
        <v>60</v>
      </c>
      <c r="AG35" s="367">
        <f>D35+G35+J35+M35+P35+S35+V35+Y35+AB35+AE35</f>
        <v>0</v>
      </c>
    </row>
    <row r="36" spans="1:33" x14ac:dyDescent="0.2">
      <c r="A36" s="98" t="s">
        <v>98</v>
      </c>
      <c r="B36" s="70">
        <v>2</v>
      </c>
      <c r="C36" s="69" t="s">
        <v>45</v>
      </c>
      <c r="D36" s="333">
        <v>2</v>
      </c>
      <c r="E36" s="70"/>
      <c r="F36" s="69"/>
      <c r="G36" s="333"/>
      <c r="H36" s="70"/>
      <c r="I36" s="69"/>
      <c r="J36" s="333"/>
      <c r="K36" s="70"/>
      <c r="L36" s="69"/>
      <c r="M36" s="342"/>
      <c r="N36" s="70"/>
      <c r="O36" s="69"/>
      <c r="P36" s="333"/>
      <c r="Q36" s="70"/>
      <c r="R36" s="69"/>
      <c r="S36" s="333"/>
      <c r="T36" s="70"/>
      <c r="U36" s="69"/>
      <c r="V36" s="333"/>
      <c r="W36" s="70"/>
      <c r="X36" s="69"/>
      <c r="Y36" s="333"/>
      <c r="Z36" s="127"/>
      <c r="AA36" s="128"/>
      <c r="AB36" s="357"/>
      <c r="AC36" s="127"/>
      <c r="AD36" s="128"/>
      <c r="AE36" s="357"/>
      <c r="AF36" s="88">
        <f>15*(B36+E36+H36+K36+N36+Q36+T36+W36+Z36+AC36)</f>
        <v>30</v>
      </c>
      <c r="AG36" s="365">
        <f>D36+G36+J36+M36+P36+S36+V36+Y36+AB36+AE36</f>
        <v>2</v>
      </c>
    </row>
    <row r="37" spans="1:33" x14ac:dyDescent="0.2">
      <c r="A37" s="98" t="s">
        <v>99</v>
      </c>
      <c r="B37" s="70"/>
      <c r="C37" s="69"/>
      <c r="D37" s="333"/>
      <c r="E37" s="70">
        <v>2</v>
      </c>
      <c r="F37" s="69" t="s">
        <v>45</v>
      </c>
      <c r="G37" s="333">
        <v>2</v>
      </c>
      <c r="H37" s="70"/>
      <c r="I37" s="69"/>
      <c r="J37" s="333"/>
      <c r="K37" s="70"/>
      <c r="L37" s="69"/>
      <c r="M37" s="342"/>
      <c r="N37" s="70"/>
      <c r="O37" s="69"/>
      <c r="P37" s="333"/>
      <c r="Q37" s="70"/>
      <c r="R37" s="69"/>
      <c r="S37" s="333"/>
      <c r="T37" s="70"/>
      <c r="U37" s="69"/>
      <c r="V37" s="333"/>
      <c r="W37" s="70"/>
      <c r="X37" s="69"/>
      <c r="Y37" s="333"/>
      <c r="Z37" s="127"/>
      <c r="AA37" s="128"/>
      <c r="AB37" s="357"/>
      <c r="AC37" s="127"/>
      <c r="AD37" s="128"/>
      <c r="AE37" s="357"/>
      <c r="AF37" s="88">
        <f>15*(B37+E37+H37+K37+N37+Q37+T37+W37+Z37+AC37)</f>
        <v>30</v>
      </c>
      <c r="AG37" s="365">
        <f>D37+G37+J37+M37+P37+S37+V37+Y37+AB37+AE37</f>
        <v>2</v>
      </c>
    </row>
    <row r="38" spans="1:33" x14ac:dyDescent="0.2">
      <c r="A38" s="100" t="s">
        <v>101</v>
      </c>
      <c r="B38" s="70"/>
      <c r="C38" s="69"/>
      <c r="D38" s="333"/>
      <c r="E38" s="70"/>
      <c r="F38" s="69"/>
      <c r="G38" s="333"/>
      <c r="H38" s="70">
        <v>2</v>
      </c>
      <c r="I38" s="69" t="s">
        <v>15</v>
      </c>
      <c r="J38" s="333">
        <v>2</v>
      </c>
      <c r="K38" s="70"/>
      <c r="L38" s="69"/>
      <c r="M38" s="342"/>
      <c r="N38" s="70"/>
      <c r="O38" s="69"/>
      <c r="P38" s="333"/>
      <c r="Q38" s="70"/>
      <c r="R38" s="69"/>
      <c r="S38" s="333"/>
      <c r="T38" s="70"/>
      <c r="U38" s="69"/>
      <c r="V38" s="333"/>
      <c r="W38" s="70"/>
      <c r="X38" s="69"/>
      <c r="Y38" s="333"/>
      <c r="Z38" s="127"/>
      <c r="AA38" s="128"/>
      <c r="AB38" s="357"/>
      <c r="AC38" s="127"/>
      <c r="AD38" s="128"/>
      <c r="AE38" s="357"/>
      <c r="AF38" s="88">
        <f t="shared" ref="AF38:AF57" si="4">15*(B38+E38+H38+K38+N38+Q38+T38+W38+Z38+AC38)</f>
        <v>30</v>
      </c>
      <c r="AG38" s="365">
        <f t="shared" ref="AG38:AG57" si="5">D38+G38+J38+M38+P38+S38+V38+Y38+AB38+AE38</f>
        <v>2</v>
      </c>
    </row>
    <row r="39" spans="1:33" x14ac:dyDescent="0.2">
      <c r="A39" s="98" t="s">
        <v>102</v>
      </c>
      <c r="B39" s="70"/>
      <c r="C39" s="69"/>
      <c r="D39" s="333"/>
      <c r="E39" s="70"/>
      <c r="F39" s="69"/>
      <c r="G39" s="333"/>
      <c r="H39" s="70">
        <v>2</v>
      </c>
      <c r="I39" s="69" t="s">
        <v>15</v>
      </c>
      <c r="J39" s="333">
        <v>3</v>
      </c>
      <c r="K39" s="70"/>
      <c r="L39" s="69"/>
      <c r="M39" s="342"/>
      <c r="N39" s="70"/>
      <c r="O39" s="69"/>
      <c r="P39" s="333"/>
      <c r="Q39" s="70"/>
      <c r="R39" s="69"/>
      <c r="S39" s="333"/>
      <c r="T39" s="70"/>
      <c r="U39" s="69"/>
      <c r="V39" s="333"/>
      <c r="W39" s="70"/>
      <c r="X39" s="69"/>
      <c r="Y39" s="333"/>
      <c r="Z39" s="127"/>
      <c r="AA39" s="128"/>
      <c r="AB39" s="357"/>
      <c r="AC39" s="127"/>
      <c r="AD39" s="128"/>
      <c r="AE39" s="357"/>
      <c r="AF39" s="88">
        <f t="shared" si="4"/>
        <v>30</v>
      </c>
      <c r="AG39" s="365">
        <f t="shared" si="5"/>
        <v>3</v>
      </c>
    </row>
    <row r="40" spans="1:33" x14ac:dyDescent="0.2">
      <c r="A40" s="98" t="s">
        <v>103</v>
      </c>
      <c r="B40" s="70"/>
      <c r="C40" s="69"/>
      <c r="D40" s="333"/>
      <c r="E40" s="70"/>
      <c r="F40" s="69"/>
      <c r="G40" s="333"/>
      <c r="H40" s="70"/>
      <c r="I40" s="69"/>
      <c r="J40" s="333"/>
      <c r="K40" s="70">
        <v>2</v>
      </c>
      <c r="L40" s="69" t="s">
        <v>15</v>
      </c>
      <c r="M40" s="342">
        <v>3</v>
      </c>
      <c r="N40" s="70"/>
      <c r="O40" s="69"/>
      <c r="P40" s="333"/>
      <c r="Q40" s="70"/>
      <c r="R40" s="69"/>
      <c r="S40" s="333"/>
      <c r="T40" s="70"/>
      <c r="U40" s="69"/>
      <c r="V40" s="333"/>
      <c r="W40" s="70"/>
      <c r="X40" s="69"/>
      <c r="Y40" s="333"/>
      <c r="Z40" s="127"/>
      <c r="AA40" s="128"/>
      <c r="AB40" s="357"/>
      <c r="AC40" s="127"/>
      <c r="AD40" s="128"/>
      <c r="AE40" s="357"/>
      <c r="AF40" s="88">
        <f t="shared" si="4"/>
        <v>30</v>
      </c>
      <c r="AG40" s="365">
        <f t="shared" si="5"/>
        <v>3</v>
      </c>
    </row>
    <row r="41" spans="1:33" x14ac:dyDescent="0.2">
      <c r="A41" s="98" t="s">
        <v>104</v>
      </c>
      <c r="B41" s="70"/>
      <c r="C41" s="69"/>
      <c r="D41" s="333"/>
      <c r="E41" s="70"/>
      <c r="F41" s="69"/>
      <c r="G41" s="333"/>
      <c r="H41" s="70"/>
      <c r="I41" s="69"/>
      <c r="J41" s="333"/>
      <c r="K41" s="70"/>
      <c r="L41" s="69"/>
      <c r="M41" s="342"/>
      <c r="N41" s="70">
        <v>2</v>
      </c>
      <c r="O41" s="69" t="s">
        <v>45</v>
      </c>
      <c r="P41" s="333">
        <v>2</v>
      </c>
      <c r="Q41" s="70"/>
      <c r="R41" s="69"/>
      <c r="S41" s="333"/>
      <c r="T41" s="70"/>
      <c r="U41" s="69"/>
      <c r="V41" s="333"/>
      <c r="W41" s="70"/>
      <c r="X41" s="69"/>
      <c r="Y41" s="333"/>
      <c r="Z41" s="127"/>
      <c r="AA41" s="128"/>
      <c r="AB41" s="357"/>
      <c r="AC41" s="127"/>
      <c r="AD41" s="128"/>
      <c r="AE41" s="357"/>
      <c r="AF41" s="88">
        <f t="shared" si="4"/>
        <v>30</v>
      </c>
      <c r="AG41" s="365">
        <f t="shared" si="5"/>
        <v>2</v>
      </c>
    </row>
    <row r="42" spans="1:33" x14ac:dyDescent="0.2">
      <c r="A42" s="98" t="s">
        <v>105</v>
      </c>
      <c r="B42" s="70"/>
      <c r="C42" s="69"/>
      <c r="D42" s="333"/>
      <c r="E42" s="70"/>
      <c r="F42" s="69"/>
      <c r="G42" s="333"/>
      <c r="H42" s="70"/>
      <c r="I42" s="69"/>
      <c r="J42" s="333"/>
      <c r="K42" s="70"/>
      <c r="L42" s="69"/>
      <c r="M42" s="342"/>
      <c r="N42" s="70"/>
      <c r="O42" s="69"/>
      <c r="P42" s="333"/>
      <c r="Q42" s="70">
        <v>3</v>
      </c>
      <c r="R42" s="69" t="s">
        <v>15</v>
      </c>
      <c r="S42" s="333">
        <v>2</v>
      </c>
      <c r="T42" s="70"/>
      <c r="U42" s="69"/>
      <c r="V42" s="333"/>
      <c r="W42" s="70"/>
      <c r="X42" s="69"/>
      <c r="Y42" s="333"/>
      <c r="Z42" s="127"/>
      <c r="AA42" s="128"/>
      <c r="AB42" s="357"/>
      <c r="AC42" s="127"/>
      <c r="AD42" s="128"/>
      <c r="AE42" s="357"/>
      <c r="AF42" s="88">
        <f t="shared" si="4"/>
        <v>45</v>
      </c>
      <c r="AG42" s="365">
        <f t="shared" si="5"/>
        <v>2</v>
      </c>
    </row>
    <row r="43" spans="1:33" x14ac:dyDescent="0.2">
      <c r="A43" s="98" t="s">
        <v>106</v>
      </c>
      <c r="B43" s="70"/>
      <c r="C43" s="69"/>
      <c r="D43" s="333"/>
      <c r="E43" s="70"/>
      <c r="F43" s="69"/>
      <c r="G43" s="333"/>
      <c r="H43" s="70"/>
      <c r="I43" s="69"/>
      <c r="J43" s="333"/>
      <c r="K43" s="70"/>
      <c r="L43" s="69"/>
      <c r="M43" s="342"/>
      <c r="N43" s="70"/>
      <c r="O43" s="69"/>
      <c r="P43" s="333"/>
      <c r="Q43" s="70"/>
      <c r="R43" s="69"/>
      <c r="S43" s="333"/>
      <c r="T43" s="70">
        <v>2</v>
      </c>
      <c r="U43" s="69" t="s">
        <v>45</v>
      </c>
      <c r="V43" s="333">
        <v>2</v>
      </c>
      <c r="W43" s="70"/>
      <c r="X43" s="69"/>
      <c r="Y43" s="333"/>
      <c r="Z43" s="127"/>
      <c r="AA43" s="128"/>
      <c r="AB43" s="357"/>
      <c r="AC43" s="127"/>
      <c r="AD43" s="128"/>
      <c r="AE43" s="357"/>
      <c r="AF43" s="88">
        <f t="shared" si="4"/>
        <v>30</v>
      </c>
      <c r="AG43" s="365">
        <f t="shared" si="5"/>
        <v>2</v>
      </c>
    </row>
    <row r="44" spans="1:33" x14ac:dyDescent="0.2">
      <c r="A44" s="98" t="s">
        <v>107</v>
      </c>
      <c r="B44" s="70"/>
      <c r="C44" s="69"/>
      <c r="D44" s="333"/>
      <c r="E44" s="70"/>
      <c r="F44" s="69"/>
      <c r="G44" s="333"/>
      <c r="H44" s="70"/>
      <c r="I44" s="69"/>
      <c r="J44" s="333"/>
      <c r="K44" s="70"/>
      <c r="L44" s="69"/>
      <c r="M44" s="342"/>
      <c r="N44" s="70"/>
      <c r="O44" s="69"/>
      <c r="P44" s="333"/>
      <c r="Q44" s="70"/>
      <c r="R44" s="69"/>
      <c r="S44" s="333"/>
      <c r="T44" s="70"/>
      <c r="U44" s="69"/>
      <c r="V44" s="333"/>
      <c r="W44" s="70">
        <v>2</v>
      </c>
      <c r="X44" s="69" t="s">
        <v>45</v>
      </c>
      <c r="Y44" s="333">
        <v>2</v>
      </c>
      <c r="Z44" s="127"/>
      <c r="AA44" s="128"/>
      <c r="AB44" s="357"/>
      <c r="AC44" s="127"/>
      <c r="AD44" s="128"/>
      <c r="AE44" s="357"/>
      <c r="AF44" s="88">
        <f t="shared" si="4"/>
        <v>30</v>
      </c>
      <c r="AG44" s="365">
        <f t="shared" si="5"/>
        <v>2</v>
      </c>
    </row>
    <row r="45" spans="1:33" x14ac:dyDescent="0.2">
      <c r="A45" s="98" t="s">
        <v>108</v>
      </c>
      <c r="B45" s="70"/>
      <c r="C45" s="69"/>
      <c r="D45" s="333"/>
      <c r="E45" s="70"/>
      <c r="F45" s="69"/>
      <c r="G45" s="333"/>
      <c r="H45" s="70"/>
      <c r="I45" s="69"/>
      <c r="J45" s="333"/>
      <c r="K45" s="70"/>
      <c r="L45" s="69"/>
      <c r="M45" s="342"/>
      <c r="N45" s="70"/>
      <c r="O45" s="69"/>
      <c r="P45" s="333"/>
      <c r="Q45" s="70"/>
      <c r="R45" s="69"/>
      <c r="S45" s="333"/>
      <c r="T45" s="70">
        <v>2</v>
      </c>
      <c r="U45" s="69" t="s">
        <v>45</v>
      </c>
      <c r="V45" s="333">
        <v>3</v>
      </c>
      <c r="W45" s="70"/>
      <c r="X45" s="69"/>
      <c r="Y45" s="333"/>
      <c r="Z45" s="127"/>
      <c r="AA45" s="128"/>
      <c r="AB45" s="357"/>
      <c r="AC45" s="127"/>
      <c r="AD45" s="128"/>
      <c r="AE45" s="357"/>
      <c r="AF45" s="88">
        <f t="shared" si="4"/>
        <v>30</v>
      </c>
      <c r="AG45" s="365">
        <f t="shared" si="5"/>
        <v>3</v>
      </c>
    </row>
    <row r="46" spans="1:33" ht="13.5" thickBot="1" x14ac:dyDescent="0.25">
      <c r="A46" s="98" t="s">
        <v>109</v>
      </c>
      <c r="B46" s="70"/>
      <c r="C46" s="69"/>
      <c r="D46" s="333"/>
      <c r="E46" s="70"/>
      <c r="F46" s="69"/>
      <c r="G46" s="333"/>
      <c r="H46" s="70"/>
      <c r="I46" s="69"/>
      <c r="J46" s="333"/>
      <c r="K46" s="70"/>
      <c r="L46" s="69"/>
      <c r="M46" s="342"/>
      <c r="N46" s="70"/>
      <c r="O46" s="69"/>
      <c r="P46" s="333"/>
      <c r="Q46" s="70"/>
      <c r="R46" s="69"/>
      <c r="S46" s="333"/>
      <c r="T46" s="70">
        <v>2</v>
      </c>
      <c r="U46" s="69" t="s">
        <v>45</v>
      </c>
      <c r="V46" s="333">
        <v>2</v>
      </c>
      <c r="W46" s="70"/>
      <c r="X46" s="69"/>
      <c r="Y46" s="333"/>
      <c r="Z46" s="127"/>
      <c r="AA46" s="128"/>
      <c r="AB46" s="357"/>
      <c r="AC46" s="127"/>
      <c r="AD46" s="128"/>
      <c r="AE46" s="357"/>
      <c r="AF46" s="88">
        <f t="shared" si="4"/>
        <v>30</v>
      </c>
      <c r="AG46" s="365">
        <f t="shared" si="5"/>
        <v>2</v>
      </c>
    </row>
    <row r="47" spans="1:33" ht="13.5" thickBot="1" x14ac:dyDescent="0.25">
      <c r="A47" s="447" t="s">
        <v>171</v>
      </c>
      <c r="B47" s="461" t="s">
        <v>1</v>
      </c>
      <c r="C47" s="462"/>
      <c r="D47" s="463"/>
      <c r="E47" s="464" t="s">
        <v>2</v>
      </c>
      <c r="F47" s="465"/>
      <c r="G47" s="466"/>
      <c r="H47" s="461" t="s">
        <v>3</v>
      </c>
      <c r="I47" s="462"/>
      <c r="J47" s="463"/>
      <c r="K47" s="461" t="s">
        <v>4</v>
      </c>
      <c r="L47" s="462"/>
      <c r="M47" s="463"/>
      <c r="N47" s="461" t="s">
        <v>5</v>
      </c>
      <c r="O47" s="462"/>
      <c r="P47" s="463"/>
      <c r="Q47" s="461" t="s">
        <v>6</v>
      </c>
      <c r="R47" s="462"/>
      <c r="S47" s="463"/>
      <c r="T47" s="461" t="s">
        <v>7</v>
      </c>
      <c r="U47" s="462"/>
      <c r="V47" s="463"/>
      <c r="W47" s="461" t="s">
        <v>8</v>
      </c>
      <c r="X47" s="462"/>
      <c r="Y47" s="463"/>
      <c r="Z47" s="467" t="s">
        <v>9</v>
      </c>
      <c r="AA47" s="468"/>
      <c r="AB47" s="469"/>
      <c r="AC47" s="467" t="s">
        <v>10</v>
      </c>
      <c r="AD47" s="468"/>
      <c r="AE47" s="469"/>
      <c r="AF47" s="116" t="s">
        <v>11</v>
      </c>
      <c r="AG47" s="368" t="s">
        <v>12</v>
      </c>
    </row>
    <row r="48" spans="1:33" ht="13.5" thickBot="1" x14ac:dyDescent="0.25">
      <c r="A48" s="448"/>
      <c r="B48" s="108" t="s">
        <v>11</v>
      </c>
      <c r="C48" s="109"/>
      <c r="D48" s="337" t="s">
        <v>12</v>
      </c>
      <c r="E48" s="111" t="s">
        <v>11</v>
      </c>
      <c r="F48" s="112"/>
      <c r="G48" s="337" t="s">
        <v>12</v>
      </c>
      <c r="H48" s="111" t="s">
        <v>11</v>
      </c>
      <c r="I48" s="112"/>
      <c r="J48" s="337" t="s">
        <v>12</v>
      </c>
      <c r="K48" s="111" t="s">
        <v>11</v>
      </c>
      <c r="L48" s="112"/>
      <c r="M48" s="337" t="s">
        <v>12</v>
      </c>
      <c r="N48" s="111" t="s">
        <v>11</v>
      </c>
      <c r="O48" s="112"/>
      <c r="P48" s="337" t="s">
        <v>12</v>
      </c>
      <c r="Q48" s="111" t="s">
        <v>11</v>
      </c>
      <c r="R48" s="112"/>
      <c r="S48" s="337" t="s">
        <v>12</v>
      </c>
      <c r="T48" s="113" t="s">
        <v>11</v>
      </c>
      <c r="U48" s="114"/>
      <c r="V48" s="348" t="s">
        <v>12</v>
      </c>
      <c r="W48" s="113" t="s">
        <v>11</v>
      </c>
      <c r="X48" s="114"/>
      <c r="Y48" s="348" t="s">
        <v>12</v>
      </c>
      <c r="Z48" s="130" t="s">
        <v>11</v>
      </c>
      <c r="AA48" s="131"/>
      <c r="AB48" s="358" t="s">
        <v>12</v>
      </c>
      <c r="AC48" s="130" t="s">
        <v>11</v>
      </c>
      <c r="AD48" s="131"/>
      <c r="AE48" s="358" t="s">
        <v>12</v>
      </c>
      <c r="AF48" s="97"/>
      <c r="AG48" s="363"/>
    </row>
    <row r="49" spans="1:33" x14ac:dyDescent="0.2">
      <c r="A49" s="98" t="s">
        <v>111</v>
      </c>
      <c r="B49" s="70"/>
      <c r="C49" s="69"/>
      <c r="D49" s="333"/>
      <c r="E49" s="70"/>
      <c r="F49" s="69"/>
      <c r="G49" s="333"/>
      <c r="H49" s="70"/>
      <c r="I49" s="69"/>
      <c r="J49" s="333"/>
      <c r="K49" s="70"/>
      <c r="L49" s="69"/>
      <c r="M49" s="342"/>
      <c r="N49" s="70"/>
      <c r="O49" s="69"/>
      <c r="P49" s="333"/>
      <c r="Q49" s="70"/>
      <c r="R49" s="69"/>
      <c r="S49" s="333"/>
      <c r="T49" s="70">
        <v>2</v>
      </c>
      <c r="U49" s="69" t="s">
        <v>21</v>
      </c>
      <c r="V49" s="333">
        <v>2</v>
      </c>
      <c r="W49" s="70"/>
      <c r="X49" s="69"/>
      <c r="Y49" s="333"/>
      <c r="Z49" s="127"/>
      <c r="AA49" s="128"/>
      <c r="AB49" s="357"/>
      <c r="AC49" s="127"/>
      <c r="AD49" s="128"/>
      <c r="AE49" s="357"/>
      <c r="AF49" s="65">
        <f t="shared" ref="AF49:AF52" si="6">15*(B49+E49+H49+K49+N49+Q49+T49+W49+Z49+AC49)</f>
        <v>30</v>
      </c>
      <c r="AG49" s="367">
        <f t="shared" ref="AG49:AG52" si="7">D49+G49+J49+M49+P49+S49+V49+Y49+AB49+AE49</f>
        <v>2</v>
      </c>
    </row>
    <row r="50" spans="1:33" x14ac:dyDescent="0.2">
      <c r="A50" s="98" t="s">
        <v>112</v>
      </c>
      <c r="B50" s="70"/>
      <c r="C50" s="69"/>
      <c r="D50" s="333"/>
      <c r="E50" s="70"/>
      <c r="F50" s="69"/>
      <c r="G50" s="333"/>
      <c r="H50" s="70"/>
      <c r="I50" s="69"/>
      <c r="J50" s="333"/>
      <c r="K50" s="70"/>
      <c r="L50" s="69"/>
      <c r="M50" s="342"/>
      <c r="N50" s="70"/>
      <c r="O50" s="69"/>
      <c r="P50" s="333"/>
      <c r="Q50" s="70"/>
      <c r="R50" s="69"/>
      <c r="S50" s="333"/>
      <c r="T50" s="70">
        <v>2</v>
      </c>
      <c r="U50" s="69" t="s">
        <v>45</v>
      </c>
      <c r="V50" s="333">
        <v>2</v>
      </c>
      <c r="W50" s="70"/>
      <c r="X50" s="69"/>
      <c r="Y50" s="333"/>
      <c r="Z50" s="127"/>
      <c r="AA50" s="128"/>
      <c r="AB50" s="357"/>
      <c r="AC50" s="127"/>
      <c r="AD50" s="128"/>
      <c r="AE50" s="357"/>
      <c r="AF50" s="65">
        <f t="shared" si="6"/>
        <v>30</v>
      </c>
      <c r="AG50" s="367">
        <f t="shared" si="7"/>
        <v>2</v>
      </c>
    </row>
    <row r="51" spans="1:33" x14ac:dyDescent="0.2">
      <c r="A51" s="98" t="s">
        <v>113</v>
      </c>
      <c r="B51" s="70"/>
      <c r="C51" s="69"/>
      <c r="D51" s="333"/>
      <c r="E51" s="70"/>
      <c r="F51" s="69"/>
      <c r="G51" s="333"/>
      <c r="H51" s="70"/>
      <c r="I51" s="69"/>
      <c r="J51" s="333"/>
      <c r="K51" s="70">
        <v>2</v>
      </c>
      <c r="L51" s="69" t="s">
        <v>21</v>
      </c>
      <c r="M51" s="342">
        <v>2</v>
      </c>
      <c r="N51" s="70"/>
      <c r="O51" s="69"/>
      <c r="P51" s="333"/>
      <c r="Q51" s="70"/>
      <c r="R51" s="69"/>
      <c r="S51" s="333"/>
      <c r="T51" s="70"/>
      <c r="U51" s="69"/>
      <c r="V51" s="333"/>
      <c r="W51" s="70"/>
      <c r="X51" s="69"/>
      <c r="Y51" s="333"/>
      <c r="Z51" s="127"/>
      <c r="AA51" s="128"/>
      <c r="AB51" s="357"/>
      <c r="AC51" s="127"/>
      <c r="AD51" s="128"/>
      <c r="AE51" s="357"/>
      <c r="AF51" s="65">
        <f t="shared" si="6"/>
        <v>30</v>
      </c>
      <c r="AG51" s="367">
        <f t="shared" si="7"/>
        <v>2</v>
      </c>
    </row>
    <row r="52" spans="1:33" s="27" customFormat="1" ht="13.5" thickBot="1" x14ac:dyDescent="0.25">
      <c r="A52" s="98" t="s">
        <v>114</v>
      </c>
      <c r="B52" s="70"/>
      <c r="C52" s="69"/>
      <c r="D52" s="333"/>
      <c r="E52" s="70"/>
      <c r="F52" s="69"/>
      <c r="G52" s="333"/>
      <c r="H52" s="70"/>
      <c r="I52" s="69"/>
      <c r="J52" s="333"/>
      <c r="K52" s="70"/>
      <c r="L52" s="69"/>
      <c r="M52" s="342"/>
      <c r="N52" s="70">
        <v>2</v>
      </c>
      <c r="O52" s="69" t="s">
        <v>45</v>
      </c>
      <c r="P52" s="333">
        <v>2</v>
      </c>
      <c r="Q52" s="70"/>
      <c r="R52" s="69"/>
      <c r="S52" s="333"/>
      <c r="T52" s="70"/>
      <c r="U52" s="69"/>
      <c r="V52" s="333"/>
      <c r="W52" s="70"/>
      <c r="X52" s="69"/>
      <c r="Y52" s="333"/>
      <c r="Z52" s="127"/>
      <c r="AA52" s="128"/>
      <c r="AB52" s="357"/>
      <c r="AC52" s="127"/>
      <c r="AD52" s="128"/>
      <c r="AE52" s="357"/>
      <c r="AF52" s="65">
        <f t="shared" si="6"/>
        <v>30</v>
      </c>
      <c r="AG52" s="367">
        <f t="shared" si="7"/>
        <v>2</v>
      </c>
    </row>
    <row r="53" spans="1:33" s="27" customFormat="1" ht="13.5" customHeight="1" thickBot="1" x14ac:dyDescent="0.25">
      <c r="A53" s="458" t="s">
        <v>170</v>
      </c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/>
      <c r="AF53" s="459"/>
      <c r="AG53" s="460"/>
    </row>
    <row r="54" spans="1:33" x14ac:dyDescent="0.2">
      <c r="A54" s="98" t="s">
        <v>116</v>
      </c>
      <c r="B54" s="70"/>
      <c r="C54" s="69"/>
      <c r="D54" s="333"/>
      <c r="E54" s="70"/>
      <c r="F54" s="69"/>
      <c r="G54" s="333"/>
      <c r="H54" s="70"/>
      <c r="I54" s="69"/>
      <c r="J54" s="333"/>
      <c r="K54" s="70"/>
      <c r="L54" s="69"/>
      <c r="M54" s="342"/>
      <c r="N54" s="70"/>
      <c r="O54" s="69"/>
      <c r="P54" s="333"/>
      <c r="Q54" s="70"/>
      <c r="R54" s="69"/>
      <c r="S54" s="333"/>
      <c r="T54" s="70"/>
      <c r="U54" s="69"/>
      <c r="V54" s="333"/>
      <c r="W54" s="70"/>
      <c r="X54" s="135"/>
      <c r="Y54" s="352"/>
      <c r="Z54" s="7">
        <v>2</v>
      </c>
      <c r="AA54" s="10" t="s">
        <v>45</v>
      </c>
      <c r="AB54" s="359">
        <v>2</v>
      </c>
      <c r="AC54" s="7">
        <v>2</v>
      </c>
      <c r="AD54" s="10" t="s">
        <v>45</v>
      </c>
      <c r="AE54" s="359">
        <v>2</v>
      </c>
      <c r="AF54" s="88">
        <f t="shared" si="4"/>
        <v>60</v>
      </c>
      <c r="AG54" s="365">
        <f t="shared" si="5"/>
        <v>4</v>
      </c>
    </row>
    <row r="55" spans="1:33" x14ac:dyDescent="0.2">
      <c r="A55" s="98" t="s">
        <v>110</v>
      </c>
      <c r="B55" s="70"/>
      <c r="C55" s="69"/>
      <c r="D55" s="333"/>
      <c r="E55" s="70"/>
      <c r="F55" s="69"/>
      <c r="G55" s="333"/>
      <c r="H55" s="70"/>
      <c r="I55" s="69"/>
      <c r="J55" s="333"/>
      <c r="K55" s="70"/>
      <c r="L55" s="69"/>
      <c r="M55" s="342"/>
      <c r="N55" s="70"/>
      <c r="O55" s="69"/>
      <c r="P55" s="333"/>
      <c r="Q55" s="70"/>
      <c r="R55" s="69"/>
      <c r="S55" s="333"/>
      <c r="T55" s="70"/>
      <c r="U55" s="69"/>
      <c r="V55" s="333"/>
      <c r="W55" s="70"/>
      <c r="X55" s="135"/>
      <c r="Y55" s="352"/>
      <c r="Z55" s="7">
        <v>2</v>
      </c>
      <c r="AA55" s="10" t="s">
        <v>45</v>
      </c>
      <c r="AB55" s="359">
        <v>2</v>
      </c>
      <c r="AC55" s="7"/>
      <c r="AD55" s="10"/>
      <c r="AE55" s="359"/>
      <c r="AF55" s="88">
        <f t="shared" ref="AF55" si="8">15*(B55+E55+H55+K55+N55+Q55+T55+W55+Z55+AC55)</f>
        <v>30</v>
      </c>
      <c r="AG55" s="365">
        <f t="shared" ref="AG55" si="9">D55+G55+J55+M55+P55+S55+V55+Y55+AB55+AE55</f>
        <v>2</v>
      </c>
    </row>
    <row r="56" spans="1:33" x14ac:dyDescent="0.2">
      <c r="A56" s="137" t="s">
        <v>23</v>
      </c>
      <c r="B56" s="70"/>
      <c r="C56" s="69"/>
      <c r="D56" s="333"/>
      <c r="E56" s="70"/>
      <c r="F56" s="69"/>
      <c r="G56" s="333"/>
      <c r="H56" s="70"/>
      <c r="I56" s="69"/>
      <c r="J56" s="333"/>
      <c r="K56" s="70"/>
      <c r="L56" s="69"/>
      <c r="M56" s="342"/>
      <c r="N56" s="70"/>
      <c r="O56" s="69"/>
      <c r="P56" s="333"/>
      <c r="Q56" s="70"/>
      <c r="R56" s="69"/>
      <c r="S56" s="333"/>
      <c r="T56" s="70"/>
      <c r="U56" s="69"/>
      <c r="V56" s="333"/>
      <c r="W56" s="70"/>
      <c r="X56" s="69"/>
      <c r="Y56" s="333"/>
      <c r="Z56" s="9"/>
      <c r="AA56" s="8"/>
      <c r="AB56" s="359">
        <v>20</v>
      </c>
      <c r="AC56" s="7"/>
      <c r="AD56" s="8"/>
      <c r="AE56" s="359">
        <v>20</v>
      </c>
      <c r="AF56" s="88">
        <f t="shared" ref="AF56" si="10">15*(B56+E56+H56+K56+N56+Q56+T56+W56+Z56+AC56)</f>
        <v>0</v>
      </c>
      <c r="AG56" s="365">
        <f t="shared" ref="AG56" si="11">D56+G56+J56+M56+P56+S56+V56+Y56+AB56+AE56</f>
        <v>40</v>
      </c>
    </row>
    <row r="57" spans="1:33" ht="13.5" thickBot="1" x14ac:dyDescent="0.25">
      <c r="A57" s="138" t="s">
        <v>24</v>
      </c>
      <c r="B57" s="139"/>
      <c r="C57" s="140"/>
      <c r="D57" s="338"/>
      <c r="E57" s="139"/>
      <c r="F57" s="140"/>
      <c r="G57" s="338"/>
      <c r="H57" s="139"/>
      <c r="I57" s="140"/>
      <c r="J57" s="338"/>
      <c r="K57" s="139"/>
      <c r="L57" s="140"/>
      <c r="M57" s="345"/>
      <c r="N57" s="139"/>
      <c r="O57" s="140"/>
      <c r="P57" s="338"/>
      <c r="Q57" s="139"/>
      <c r="R57" s="140"/>
      <c r="S57" s="338"/>
      <c r="T57" s="139"/>
      <c r="U57" s="140"/>
      <c r="V57" s="338"/>
      <c r="W57" s="139"/>
      <c r="X57" s="140"/>
      <c r="Y57" s="338"/>
      <c r="Z57" s="12"/>
      <c r="AA57" s="13"/>
      <c r="AB57" s="360">
        <v>2</v>
      </c>
      <c r="AC57" s="12"/>
      <c r="AD57" s="13"/>
      <c r="AE57" s="360">
        <v>2</v>
      </c>
      <c r="AF57" s="142">
        <f t="shared" si="4"/>
        <v>0</v>
      </c>
      <c r="AG57" s="369">
        <f t="shared" si="5"/>
        <v>4</v>
      </c>
    </row>
    <row r="58" spans="1:33" ht="13.5" thickBot="1" x14ac:dyDescent="0.25">
      <c r="A58" s="101" t="s">
        <v>25</v>
      </c>
      <c r="B58" s="102">
        <f>SUM(B6:B57)</f>
        <v>23</v>
      </c>
      <c r="C58" s="103"/>
      <c r="D58" s="339">
        <f>SUM(D6:D57)</f>
        <v>32</v>
      </c>
      <c r="E58" s="104">
        <f>SUM(E6:E57)</f>
        <v>20</v>
      </c>
      <c r="F58" s="105"/>
      <c r="G58" s="341">
        <f>SUM(G6:G57)</f>
        <v>31</v>
      </c>
      <c r="H58" s="104">
        <f>SUM(H6:H57)</f>
        <v>24</v>
      </c>
      <c r="I58" s="105"/>
      <c r="J58" s="341">
        <f>SUM(J6:J57)</f>
        <v>33</v>
      </c>
      <c r="K58" s="106">
        <f>SUM(K6:K57)</f>
        <v>25</v>
      </c>
      <c r="L58" s="105"/>
      <c r="M58" s="346">
        <f>SUM(M6:M57)</f>
        <v>34</v>
      </c>
      <c r="N58" s="104">
        <f>SUM(N6:N57)</f>
        <v>28</v>
      </c>
      <c r="O58" s="105"/>
      <c r="P58" s="341">
        <f>SUM(P6:P57)</f>
        <v>34</v>
      </c>
      <c r="Q58" s="104">
        <f>SUM(Q6:Q57)</f>
        <v>26</v>
      </c>
      <c r="R58" s="105"/>
      <c r="S58" s="341">
        <f>SUM(S6:S57)</f>
        <v>30</v>
      </c>
      <c r="T58" s="104">
        <f>SUM(T6:T57)</f>
        <v>20</v>
      </c>
      <c r="U58" s="105"/>
      <c r="V58" s="341">
        <f>SUM(V6:V57)</f>
        <v>34</v>
      </c>
      <c r="W58" s="104">
        <f>SUM(W6:W57)</f>
        <v>13</v>
      </c>
      <c r="X58" s="105"/>
      <c r="Y58" s="341">
        <f>SUM(Y6:Y57)</f>
        <v>28</v>
      </c>
      <c r="Z58" s="104">
        <f>SUM(Z6:Z57)</f>
        <v>4</v>
      </c>
      <c r="AA58" s="105"/>
      <c r="AB58" s="341">
        <f>SUM(AB6:AB57)</f>
        <v>26</v>
      </c>
      <c r="AC58" s="104">
        <f>SUM(AC6:AC57)</f>
        <v>2</v>
      </c>
      <c r="AD58" s="105"/>
      <c r="AE58" s="341">
        <f>SUM(AE6:AE57)</f>
        <v>24</v>
      </c>
      <c r="AF58" s="19">
        <f>SUM(AF6:AF57)</f>
        <v>2775</v>
      </c>
      <c r="AG58" s="370">
        <f>SUM(AG6:AG57)-6</f>
        <v>300</v>
      </c>
    </row>
    <row r="59" spans="1:33" x14ac:dyDescent="0.2">
      <c r="A59" s="21"/>
      <c r="C59" s="22"/>
      <c r="F59" s="22"/>
      <c r="I59" s="22"/>
      <c r="AE59" s="340"/>
      <c r="AF59" s="24"/>
      <c r="AG59" s="371"/>
    </row>
    <row r="60" spans="1:33" x14ac:dyDescent="0.2">
      <c r="A60" s="21"/>
      <c r="C60" s="22"/>
      <c r="F60" s="22"/>
      <c r="I60" s="22"/>
      <c r="AE60" s="340"/>
      <c r="AF60" s="24"/>
    </row>
    <row r="61" spans="1:33" x14ac:dyDescent="0.2">
      <c r="A61" s="6"/>
      <c r="B61" s="6"/>
      <c r="C61" s="6"/>
      <c r="D61" s="54"/>
      <c r="E61" s="6"/>
      <c r="F61" s="6"/>
      <c r="G61" s="54"/>
      <c r="H61" s="6"/>
      <c r="I61" s="6"/>
      <c r="J61" s="54"/>
      <c r="K61" s="6"/>
      <c r="L61" s="6"/>
      <c r="M61" s="54"/>
      <c r="N61" s="6"/>
      <c r="O61" s="6"/>
      <c r="P61" s="54"/>
      <c r="Q61" s="6"/>
      <c r="R61" s="6"/>
      <c r="S61" s="54"/>
      <c r="T61" s="6"/>
      <c r="U61" s="6"/>
      <c r="V61" s="54"/>
      <c r="W61" s="6"/>
      <c r="X61" s="6"/>
      <c r="Y61" s="54"/>
      <c r="Z61" s="6"/>
      <c r="AA61" s="6"/>
      <c r="AB61" s="54"/>
      <c r="AC61" s="6"/>
      <c r="AD61" s="6"/>
      <c r="AE61" s="54"/>
      <c r="AF61" s="6"/>
      <c r="AG61" s="54"/>
    </row>
    <row r="62" spans="1:33" x14ac:dyDescent="0.2">
      <c r="A62" s="6"/>
      <c r="B62" s="6"/>
      <c r="C62" s="6"/>
      <c r="D62" s="54"/>
      <c r="E62" s="6"/>
      <c r="F62" s="6"/>
      <c r="G62" s="54"/>
      <c r="H62" s="6"/>
      <c r="I62" s="6"/>
      <c r="J62" s="54"/>
      <c r="K62" s="6"/>
      <c r="L62" s="6"/>
      <c r="M62" s="54"/>
      <c r="N62" s="6"/>
      <c r="O62" s="6"/>
      <c r="P62" s="54"/>
      <c r="Q62" s="6"/>
      <c r="R62" s="6"/>
      <c r="S62" s="54"/>
      <c r="T62" s="6"/>
      <c r="U62" s="6"/>
      <c r="V62" s="54"/>
      <c r="W62" s="6"/>
      <c r="X62" s="6"/>
      <c r="Y62" s="54"/>
      <c r="Z62" s="6"/>
      <c r="AA62" s="6"/>
      <c r="AB62" s="54"/>
      <c r="AC62" s="6"/>
      <c r="AD62" s="6"/>
      <c r="AE62" s="54"/>
      <c r="AF62" s="6"/>
      <c r="AG62" s="54"/>
    </row>
    <row r="63" spans="1:33" x14ac:dyDescent="0.2">
      <c r="A63" s="6"/>
      <c r="B63" s="6"/>
      <c r="C63" s="6"/>
      <c r="D63" s="54"/>
      <c r="E63" s="6"/>
      <c r="F63" s="6"/>
      <c r="G63" s="54"/>
      <c r="H63" s="6"/>
      <c r="I63" s="6"/>
      <c r="J63" s="54"/>
      <c r="K63" s="6"/>
      <c r="L63" s="6"/>
      <c r="M63" s="54"/>
      <c r="N63" s="6"/>
      <c r="O63" s="6"/>
      <c r="P63" s="54"/>
      <c r="Q63" s="6"/>
      <c r="R63" s="6"/>
      <c r="S63" s="54"/>
      <c r="T63" s="6"/>
      <c r="U63" s="6"/>
      <c r="V63" s="54"/>
      <c r="W63" s="6"/>
      <c r="X63" s="6"/>
      <c r="Y63" s="54"/>
      <c r="Z63" s="6"/>
      <c r="AA63" s="6"/>
      <c r="AB63" s="54"/>
      <c r="AC63" s="6"/>
      <c r="AD63" s="6"/>
      <c r="AE63" s="54"/>
      <c r="AF63" s="6"/>
      <c r="AG63" s="54"/>
    </row>
    <row r="64" spans="1:33" x14ac:dyDescent="0.2">
      <c r="A64" s="6"/>
      <c r="B64" s="6"/>
      <c r="C64" s="6"/>
      <c r="D64" s="54"/>
      <c r="E64" s="6"/>
      <c r="F64" s="6"/>
      <c r="G64" s="54"/>
      <c r="H64" s="6"/>
      <c r="I64" s="6"/>
      <c r="J64" s="54"/>
      <c r="K64" s="6"/>
      <c r="L64" s="6"/>
      <c r="M64" s="54"/>
      <c r="N64" s="6"/>
      <c r="O64" s="6"/>
      <c r="P64" s="54"/>
      <c r="Q64" s="6"/>
      <c r="R64" s="6"/>
      <c r="S64" s="54"/>
      <c r="T64" s="6"/>
      <c r="U64" s="6"/>
      <c r="V64" s="54"/>
      <c r="W64" s="6"/>
      <c r="X64" s="6"/>
      <c r="Y64" s="54"/>
      <c r="Z64" s="6"/>
      <c r="AA64" s="6"/>
      <c r="AB64" s="54"/>
      <c r="AC64" s="6"/>
      <c r="AD64" s="6"/>
      <c r="AE64" s="54"/>
      <c r="AF64" s="6"/>
      <c r="AG64" s="54"/>
    </row>
  </sheetData>
  <sheetProtection algorithmName="SHA-512" hashValue="+/aVP/l6qP2ctFDrV1l+GsXnQvCPHQ4cx8Oq+hhyb9OlnIJL9bZCcRplu4UTUd0C1QA3GWnJ1cKMOLzX+WVMgQ==" saltValue="FBdqleHosTgbvB8CAzC36A==" spinCount="100000" sheet="1" objects="1" scenarios="1"/>
  <mergeCells count="27">
    <mergeCell ref="A53:AG53"/>
    <mergeCell ref="A47:A48"/>
    <mergeCell ref="B47:D47"/>
    <mergeCell ref="E47:G47"/>
    <mergeCell ref="H47:J47"/>
    <mergeCell ref="K47:M47"/>
    <mergeCell ref="AC47:AE47"/>
    <mergeCell ref="N47:P47"/>
    <mergeCell ref="Q47:S47"/>
    <mergeCell ref="T47:V47"/>
    <mergeCell ref="W47:Y47"/>
    <mergeCell ref="Z47:AB47"/>
    <mergeCell ref="A1:AG1"/>
    <mergeCell ref="A2:AG2"/>
    <mergeCell ref="A3:AG3"/>
    <mergeCell ref="A30:AG30"/>
    <mergeCell ref="A4:A5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rintOptions horizontalCentered="1"/>
  <pageMargins left="0.23622047244094491" right="0.23622047244094491" top="0.56999999999999995" bottom="0.47244094488188981" header="0.31496062992125984" footer="0.31496062992125984"/>
  <pageSetup paperSize="9" scale="70" orientation="landscape" horizontalDpi="300" verticalDpi="300" r:id="rId1"/>
  <headerFooter>
    <oddHeader>&amp;COsztatlan zenetanár szak mintatantervei - Zongoratanár szakirány</oddHeader>
    <firstHeader>&amp;COsztatlan zenetanár szak mintatantervei - Zongoratanár szakirány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N65"/>
  <sheetViews>
    <sheetView zoomScale="130" zoomScaleNormal="130" workbookViewId="0">
      <selection activeCell="B23" sqref="B23:Y23"/>
    </sheetView>
  </sheetViews>
  <sheetFormatPr defaultRowHeight="12.75" x14ac:dyDescent="0.2"/>
  <cols>
    <col min="1" max="1" width="33.42578125" style="384" customWidth="1"/>
    <col min="2" max="3" width="3.85546875" style="385" customWidth="1"/>
    <col min="4" max="4" width="3.85546875" style="42" customWidth="1"/>
    <col min="5" max="5" width="3.85546875" style="386" customWidth="1"/>
    <col min="6" max="6" width="3.85546875" style="385" customWidth="1"/>
    <col min="7" max="7" width="3.85546875" style="42" customWidth="1"/>
    <col min="8" max="9" width="3.85546875" style="385" customWidth="1"/>
    <col min="10" max="10" width="3.85546875" style="42" customWidth="1"/>
    <col min="11" max="12" width="3.85546875" style="385" customWidth="1"/>
    <col min="13" max="13" width="3.85546875" style="42" customWidth="1"/>
    <col min="14" max="15" width="3.85546875" style="385" customWidth="1"/>
    <col min="16" max="16" width="3.85546875" style="42" customWidth="1"/>
    <col min="17" max="18" width="3.85546875" style="385" customWidth="1"/>
    <col min="19" max="19" width="3.85546875" style="42" customWidth="1"/>
    <col min="20" max="20" width="5.140625" style="42" customWidth="1"/>
    <col min="21" max="31" width="3.85546875" style="42" customWidth="1"/>
    <col min="32" max="32" width="5" style="42" bestFit="1" customWidth="1"/>
    <col min="33" max="33" width="4.7109375" style="43" customWidth="1"/>
    <col min="34" max="34" width="8" customWidth="1"/>
    <col min="248" max="248" width="22.140625" customWidth="1"/>
    <col min="249" max="266" width="3.85546875" customWidth="1"/>
    <col min="267" max="267" width="5.140625" customWidth="1"/>
    <col min="268" max="278" width="3.85546875" customWidth="1"/>
    <col min="279" max="279" width="5" bestFit="1" customWidth="1"/>
    <col min="280" max="280" width="4.7109375" customWidth="1"/>
    <col min="281" max="282" width="4" bestFit="1" customWidth="1"/>
    <col min="283" max="283" width="4.7109375" customWidth="1"/>
    <col min="284" max="288" width="4" customWidth="1"/>
    <col min="289" max="289" width="56.42578125" bestFit="1" customWidth="1"/>
    <col min="290" max="290" width="8" customWidth="1"/>
    <col min="504" max="504" width="22.140625" customWidth="1"/>
    <col min="505" max="522" width="3.85546875" customWidth="1"/>
    <col min="523" max="523" width="5.140625" customWidth="1"/>
    <col min="524" max="534" width="3.85546875" customWidth="1"/>
    <col min="535" max="535" width="5" bestFit="1" customWidth="1"/>
    <col min="536" max="536" width="4.7109375" customWidth="1"/>
    <col min="537" max="538" width="4" bestFit="1" customWidth="1"/>
    <col min="539" max="539" width="4.7109375" customWidth="1"/>
    <col min="540" max="544" width="4" customWidth="1"/>
    <col min="545" max="545" width="56.42578125" bestFit="1" customWidth="1"/>
    <col min="546" max="546" width="8" customWidth="1"/>
    <col min="760" max="760" width="22.140625" customWidth="1"/>
    <col min="761" max="778" width="3.85546875" customWidth="1"/>
    <col min="779" max="779" width="5.140625" customWidth="1"/>
    <col min="780" max="790" width="3.85546875" customWidth="1"/>
    <col min="791" max="791" width="5" bestFit="1" customWidth="1"/>
    <col min="792" max="792" width="4.7109375" customWidth="1"/>
    <col min="793" max="794" width="4" bestFit="1" customWidth="1"/>
    <col min="795" max="795" width="4.7109375" customWidth="1"/>
    <col min="796" max="800" width="4" customWidth="1"/>
    <col min="801" max="801" width="56.42578125" bestFit="1" customWidth="1"/>
    <col min="802" max="802" width="8" customWidth="1"/>
    <col min="1016" max="1016" width="22.140625" customWidth="1"/>
    <col min="1017" max="1034" width="3.85546875" customWidth="1"/>
    <col min="1035" max="1035" width="5.140625" customWidth="1"/>
    <col min="1036" max="1046" width="3.85546875" customWidth="1"/>
    <col min="1047" max="1047" width="5" bestFit="1" customWidth="1"/>
    <col min="1048" max="1048" width="4.7109375" customWidth="1"/>
    <col min="1049" max="1050" width="4" bestFit="1" customWidth="1"/>
    <col min="1051" max="1051" width="4.7109375" customWidth="1"/>
    <col min="1052" max="1056" width="4" customWidth="1"/>
    <col min="1057" max="1057" width="56.42578125" bestFit="1" customWidth="1"/>
    <col min="1058" max="1058" width="8" customWidth="1"/>
    <col min="1272" max="1272" width="22.140625" customWidth="1"/>
    <col min="1273" max="1290" width="3.85546875" customWidth="1"/>
    <col min="1291" max="1291" width="5.140625" customWidth="1"/>
    <col min="1292" max="1302" width="3.85546875" customWidth="1"/>
    <col min="1303" max="1303" width="5" bestFit="1" customWidth="1"/>
    <col min="1304" max="1304" width="4.7109375" customWidth="1"/>
    <col min="1305" max="1306" width="4" bestFit="1" customWidth="1"/>
    <col min="1307" max="1307" width="4.7109375" customWidth="1"/>
    <col min="1308" max="1312" width="4" customWidth="1"/>
    <col min="1313" max="1313" width="56.42578125" bestFit="1" customWidth="1"/>
    <col min="1314" max="1314" width="8" customWidth="1"/>
    <col min="1528" max="1528" width="22.140625" customWidth="1"/>
    <col min="1529" max="1546" width="3.85546875" customWidth="1"/>
    <col min="1547" max="1547" width="5.140625" customWidth="1"/>
    <col min="1548" max="1558" width="3.85546875" customWidth="1"/>
    <col min="1559" max="1559" width="5" bestFit="1" customWidth="1"/>
    <col min="1560" max="1560" width="4.7109375" customWidth="1"/>
    <col min="1561" max="1562" width="4" bestFit="1" customWidth="1"/>
    <col min="1563" max="1563" width="4.7109375" customWidth="1"/>
    <col min="1564" max="1568" width="4" customWidth="1"/>
    <col min="1569" max="1569" width="56.42578125" bestFit="1" customWidth="1"/>
    <col min="1570" max="1570" width="8" customWidth="1"/>
    <col min="1784" max="1784" width="22.140625" customWidth="1"/>
    <col min="1785" max="1802" width="3.85546875" customWidth="1"/>
    <col min="1803" max="1803" width="5.140625" customWidth="1"/>
    <col min="1804" max="1814" width="3.85546875" customWidth="1"/>
    <col min="1815" max="1815" width="5" bestFit="1" customWidth="1"/>
    <col min="1816" max="1816" width="4.7109375" customWidth="1"/>
    <col min="1817" max="1818" width="4" bestFit="1" customWidth="1"/>
    <col min="1819" max="1819" width="4.7109375" customWidth="1"/>
    <col min="1820" max="1824" width="4" customWidth="1"/>
    <col min="1825" max="1825" width="56.42578125" bestFit="1" customWidth="1"/>
    <col min="1826" max="1826" width="8" customWidth="1"/>
    <col min="2040" max="2040" width="22.140625" customWidth="1"/>
    <col min="2041" max="2058" width="3.85546875" customWidth="1"/>
    <col min="2059" max="2059" width="5.140625" customWidth="1"/>
    <col min="2060" max="2070" width="3.85546875" customWidth="1"/>
    <col min="2071" max="2071" width="5" bestFit="1" customWidth="1"/>
    <col min="2072" max="2072" width="4.7109375" customWidth="1"/>
    <col min="2073" max="2074" width="4" bestFit="1" customWidth="1"/>
    <col min="2075" max="2075" width="4.7109375" customWidth="1"/>
    <col min="2076" max="2080" width="4" customWidth="1"/>
    <col min="2081" max="2081" width="56.42578125" bestFit="1" customWidth="1"/>
    <col min="2082" max="2082" width="8" customWidth="1"/>
    <col min="2296" max="2296" width="22.140625" customWidth="1"/>
    <col min="2297" max="2314" width="3.85546875" customWidth="1"/>
    <col min="2315" max="2315" width="5.140625" customWidth="1"/>
    <col min="2316" max="2326" width="3.85546875" customWidth="1"/>
    <col min="2327" max="2327" width="5" bestFit="1" customWidth="1"/>
    <col min="2328" max="2328" width="4.7109375" customWidth="1"/>
    <col min="2329" max="2330" width="4" bestFit="1" customWidth="1"/>
    <col min="2331" max="2331" width="4.7109375" customWidth="1"/>
    <col min="2332" max="2336" width="4" customWidth="1"/>
    <col min="2337" max="2337" width="56.42578125" bestFit="1" customWidth="1"/>
    <col min="2338" max="2338" width="8" customWidth="1"/>
    <col min="2552" max="2552" width="22.140625" customWidth="1"/>
    <col min="2553" max="2570" width="3.85546875" customWidth="1"/>
    <col min="2571" max="2571" width="5.140625" customWidth="1"/>
    <col min="2572" max="2582" width="3.85546875" customWidth="1"/>
    <col min="2583" max="2583" width="5" bestFit="1" customWidth="1"/>
    <col min="2584" max="2584" width="4.7109375" customWidth="1"/>
    <col min="2585" max="2586" width="4" bestFit="1" customWidth="1"/>
    <col min="2587" max="2587" width="4.7109375" customWidth="1"/>
    <col min="2588" max="2592" width="4" customWidth="1"/>
    <col min="2593" max="2593" width="56.42578125" bestFit="1" customWidth="1"/>
    <col min="2594" max="2594" width="8" customWidth="1"/>
    <col min="2808" max="2808" width="22.140625" customWidth="1"/>
    <col min="2809" max="2826" width="3.85546875" customWidth="1"/>
    <col min="2827" max="2827" width="5.140625" customWidth="1"/>
    <col min="2828" max="2838" width="3.85546875" customWidth="1"/>
    <col min="2839" max="2839" width="5" bestFit="1" customWidth="1"/>
    <col min="2840" max="2840" width="4.7109375" customWidth="1"/>
    <col min="2841" max="2842" width="4" bestFit="1" customWidth="1"/>
    <col min="2843" max="2843" width="4.7109375" customWidth="1"/>
    <col min="2844" max="2848" width="4" customWidth="1"/>
    <col min="2849" max="2849" width="56.42578125" bestFit="1" customWidth="1"/>
    <col min="2850" max="2850" width="8" customWidth="1"/>
    <col min="3064" max="3064" width="22.140625" customWidth="1"/>
    <col min="3065" max="3082" width="3.85546875" customWidth="1"/>
    <col min="3083" max="3083" width="5.140625" customWidth="1"/>
    <col min="3084" max="3094" width="3.85546875" customWidth="1"/>
    <col min="3095" max="3095" width="5" bestFit="1" customWidth="1"/>
    <col min="3096" max="3096" width="4.7109375" customWidth="1"/>
    <col min="3097" max="3098" width="4" bestFit="1" customWidth="1"/>
    <col min="3099" max="3099" width="4.7109375" customWidth="1"/>
    <col min="3100" max="3104" width="4" customWidth="1"/>
    <col min="3105" max="3105" width="56.42578125" bestFit="1" customWidth="1"/>
    <col min="3106" max="3106" width="8" customWidth="1"/>
    <col min="3320" max="3320" width="22.140625" customWidth="1"/>
    <col min="3321" max="3338" width="3.85546875" customWidth="1"/>
    <col min="3339" max="3339" width="5.140625" customWidth="1"/>
    <col min="3340" max="3350" width="3.85546875" customWidth="1"/>
    <col min="3351" max="3351" width="5" bestFit="1" customWidth="1"/>
    <col min="3352" max="3352" width="4.7109375" customWidth="1"/>
    <col min="3353" max="3354" width="4" bestFit="1" customWidth="1"/>
    <col min="3355" max="3355" width="4.7109375" customWidth="1"/>
    <col min="3356" max="3360" width="4" customWidth="1"/>
    <col min="3361" max="3361" width="56.42578125" bestFit="1" customWidth="1"/>
    <col min="3362" max="3362" width="8" customWidth="1"/>
    <col min="3576" max="3576" width="22.140625" customWidth="1"/>
    <col min="3577" max="3594" width="3.85546875" customWidth="1"/>
    <col min="3595" max="3595" width="5.140625" customWidth="1"/>
    <col min="3596" max="3606" width="3.85546875" customWidth="1"/>
    <col min="3607" max="3607" width="5" bestFit="1" customWidth="1"/>
    <col min="3608" max="3608" width="4.7109375" customWidth="1"/>
    <col min="3609" max="3610" width="4" bestFit="1" customWidth="1"/>
    <col min="3611" max="3611" width="4.7109375" customWidth="1"/>
    <col min="3612" max="3616" width="4" customWidth="1"/>
    <col min="3617" max="3617" width="56.42578125" bestFit="1" customWidth="1"/>
    <col min="3618" max="3618" width="8" customWidth="1"/>
    <col min="3832" max="3832" width="22.140625" customWidth="1"/>
    <col min="3833" max="3850" width="3.85546875" customWidth="1"/>
    <col min="3851" max="3851" width="5.140625" customWidth="1"/>
    <col min="3852" max="3862" width="3.85546875" customWidth="1"/>
    <col min="3863" max="3863" width="5" bestFit="1" customWidth="1"/>
    <col min="3864" max="3864" width="4.7109375" customWidth="1"/>
    <col min="3865" max="3866" width="4" bestFit="1" customWidth="1"/>
    <col min="3867" max="3867" width="4.7109375" customWidth="1"/>
    <col min="3868" max="3872" width="4" customWidth="1"/>
    <col min="3873" max="3873" width="56.42578125" bestFit="1" customWidth="1"/>
    <col min="3874" max="3874" width="8" customWidth="1"/>
    <col min="4088" max="4088" width="22.140625" customWidth="1"/>
    <col min="4089" max="4106" width="3.85546875" customWidth="1"/>
    <col min="4107" max="4107" width="5.140625" customWidth="1"/>
    <col min="4108" max="4118" width="3.85546875" customWidth="1"/>
    <col min="4119" max="4119" width="5" bestFit="1" customWidth="1"/>
    <col min="4120" max="4120" width="4.7109375" customWidth="1"/>
    <col min="4121" max="4122" width="4" bestFit="1" customWidth="1"/>
    <col min="4123" max="4123" width="4.7109375" customWidth="1"/>
    <col min="4124" max="4128" width="4" customWidth="1"/>
    <col min="4129" max="4129" width="56.42578125" bestFit="1" customWidth="1"/>
    <col min="4130" max="4130" width="8" customWidth="1"/>
    <col min="4344" max="4344" width="22.140625" customWidth="1"/>
    <col min="4345" max="4362" width="3.85546875" customWidth="1"/>
    <col min="4363" max="4363" width="5.140625" customWidth="1"/>
    <col min="4364" max="4374" width="3.85546875" customWidth="1"/>
    <col min="4375" max="4375" width="5" bestFit="1" customWidth="1"/>
    <col min="4376" max="4376" width="4.7109375" customWidth="1"/>
    <col min="4377" max="4378" width="4" bestFit="1" customWidth="1"/>
    <col min="4379" max="4379" width="4.7109375" customWidth="1"/>
    <col min="4380" max="4384" width="4" customWidth="1"/>
    <col min="4385" max="4385" width="56.42578125" bestFit="1" customWidth="1"/>
    <col min="4386" max="4386" width="8" customWidth="1"/>
    <col min="4600" max="4600" width="22.140625" customWidth="1"/>
    <col min="4601" max="4618" width="3.85546875" customWidth="1"/>
    <col min="4619" max="4619" width="5.140625" customWidth="1"/>
    <col min="4620" max="4630" width="3.85546875" customWidth="1"/>
    <col min="4631" max="4631" width="5" bestFit="1" customWidth="1"/>
    <col min="4632" max="4632" width="4.7109375" customWidth="1"/>
    <col min="4633" max="4634" width="4" bestFit="1" customWidth="1"/>
    <col min="4635" max="4635" width="4.7109375" customWidth="1"/>
    <col min="4636" max="4640" width="4" customWidth="1"/>
    <col min="4641" max="4641" width="56.42578125" bestFit="1" customWidth="1"/>
    <col min="4642" max="4642" width="8" customWidth="1"/>
    <col min="4856" max="4856" width="22.140625" customWidth="1"/>
    <col min="4857" max="4874" width="3.85546875" customWidth="1"/>
    <col min="4875" max="4875" width="5.140625" customWidth="1"/>
    <col min="4876" max="4886" width="3.85546875" customWidth="1"/>
    <col min="4887" max="4887" width="5" bestFit="1" customWidth="1"/>
    <col min="4888" max="4888" width="4.7109375" customWidth="1"/>
    <col min="4889" max="4890" width="4" bestFit="1" customWidth="1"/>
    <col min="4891" max="4891" width="4.7109375" customWidth="1"/>
    <col min="4892" max="4896" width="4" customWidth="1"/>
    <col min="4897" max="4897" width="56.42578125" bestFit="1" customWidth="1"/>
    <col min="4898" max="4898" width="8" customWidth="1"/>
    <col min="5112" max="5112" width="22.140625" customWidth="1"/>
    <col min="5113" max="5130" width="3.85546875" customWidth="1"/>
    <col min="5131" max="5131" width="5.140625" customWidth="1"/>
    <col min="5132" max="5142" width="3.85546875" customWidth="1"/>
    <col min="5143" max="5143" width="5" bestFit="1" customWidth="1"/>
    <col min="5144" max="5144" width="4.7109375" customWidth="1"/>
    <col min="5145" max="5146" width="4" bestFit="1" customWidth="1"/>
    <col min="5147" max="5147" width="4.7109375" customWidth="1"/>
    <col min="5148" max="5152" width="4" customWidth="1"/>
    <col min="5153" max="5153" width="56.42578125" bestFit="1" customWidth="1"/>
    <col min="5154" max="5154" width="8" customWidth="1"/>
    <col min="5368" max="5368" width="22.140625" customWidth="1"/>
    <col min="5369" max="5386" width="3.85546875" customWidth="1"/>
    <col min="5387" max="5387" width="5.140625" customWidth="1"/>
    <col min="5388" max="5398" width="3.85546875" customWidth="1"/>
    <col min="5399" max="5399" width="5" bestFit="1" customWidth="1"/>
    <col min="5400" max="5400" width="4.7109375" customWidth="1"/>
    <col min="5401" max="5402" width="4" bestFit="1" customWidth="1"/>
    <col min="5403" max="5403" width="4.7109375" customWidth="1"/>
    <col min="5404" max="5408" width="4" customWidth="1"/>
    <col min="5409" max="5409" width="56.42578125" bestFit="1" customWidth="1"/>
    <col min="5410" max="5410" width="8" customWidth="1"/>
    <col min="5624" max="5624" width="22.140625" customWidth="1"/>
    <col min="5625" max="5642" width="3.85546875" customWidth="1"/>
    <col min="5643" max="5643" width="5.140625" customWidth="1"/>
    <col min="5644" max="5654" width="3.85546875" customWidth="1"/>
    <col min="5655" max="5655" width="5" bestFit="1" customWidth="1"/>
    <col min="5656" max="5656" width="4.7109375" customWidth="1"/>
    <col min="5657" max="5658" width="4" bestFit="1" customWidth="1"/>
    <col min="5659" max="5659" width="4.7109375" customWidth="1"/>
    <col min="5660" max="5664" width="4" customWidth="1"/>
    <col min="5665" max="5665" width="56.42578125" bestFit="1" customWidth="1"/>
    <col min="5666" max="5666" width="8" customWidth="1"/>
    <col min="5880" max="5880" width="22.140625" customWidth="1"/>
    <col min="5881" max="5898" width="3.85546875" customWidth="1"/>
    <col min="5899" max="5899" width="5.140625" customWidth="1"/>
    <col min="5900" max="5910" width="3.85546875" customWidth="1"/>
    <col min="5911" max="5911" width="5" bestFit="1" customWidth="1"/>
    <col min="5912" max="5912" width="4.7109375" customWidth="1"/>
    <col min="5913" max="5914" width="4" bestFit="1" customWidth="1"/>
    <col min="5915" max="5915" width="4.7109375" customWidth="1"/>
    <col min="5916" max="5920" width="4" customWidth="1"/>
    <col min="5921" max="5921" width="56.42578125" bestFit="1" customWidth="1"/>
    <col min="5922" max="5922" width="8" customWidth="1"/>
    <col min="6136" max="6136" width="22.140625" customWidth="1"/>
    <col min="6137" max="6154" width="3.85546875" customWidth="1"/>
    <col min="6155" max="6155" width="5.140625" customWidth="1"/>
    <col min="6156" max="6166" width="3.85546875" customWidth="1"/>
    <col min="6167" max="6167" width="5" bestFit="1" customWidth="1"/>
    <col min="6168" max="6168" width="4.7109375" customWidth="1"/>
    <col min="6169" max="6170" width="4" bestFit="1" customWidth="1"/>
    <col min="6171" max="6171" width="4.7109375" customWidth="1"/>
    <col min="6172" max="6176" width="4" customWidth="1"/>
    <col min="6177" max="6177" width="56.42578125" bestFit="1" customWidth="1"/>
    <col min="6178" max="6178" width="8" customWidth="1"/>
    <col min="6392" max="6392" width="22.140625" customWidth="1"/>
    <col min="6393" max="6410" width="3.85546875" customWidth="1"/>
    <col min="6411" max="6411" width="5.140625" customWidth="1"/>
    <col min="6412" max="6422" width="3.85546875" customWidth="1"/>
    <col min="6423" max="6423" width="5" bestFit="1" customWidth="1"/>
    <col min="6424" max="6424" width="4.7109375" customWidth="1"/>
    <col min="6425" max="6426" width="4" bestFit="1" customWidth="1"/>
    <col min="6427" max="6427" width="4.7109375" customWidth="1"/>
    <col min="6428" max="6432" width="4" customWidth="1"/>
    <col min="6433" max="6433" width="56.42578125" bestFit="1" customWidth="1"/>
    <col min="6434" max="6434" width="8" customWidth="1"/>
    <col min="6648" max="6648" width="22.140625" customWidth="1"/>
    <col min="6649" max="6666" width="3.85546875" customWidth="1"/>
    <col min="6667" max="6667" width="5.140625" customWidth="1"/>
    <col min="6668" max="6678" width="3.85546875" customWidth="1"/>
    <col min="6679" max="6679" width="5" bestFit="1" customWidth="1"/>
    <col min="6680" max="6680" width="4.7109375" customWidth="1"/>
    <col min="6681" max="6682" width="4" bestFit="1" customWidth="1"/>
    <col min="6683" max="6683" width="4.7109375" customWidth="1"/>
    <col min="6684" max="6688" width="4" customWidth="1"/>
    <col min="6689" max="6689" width="56.42578125" bestFit="1" customWidth="1"/>
    <col min="6690" max="6690" width="8" customWidth="1"/>
    <col min="6904" max="6904" width="22.140625" customWidth="1"/>
    <col min="6905" max="6922" width="3.85546875" customWidth="1"/>
    <col min="6923" max="6923" width="5.140625" customWidth="1"/>
    <col min="6924" max="6934" width="3.85546875" customWidth="1"/>
    <col min="6935" max="6935" width="5" bestFit="1" customWidth="1"/>
    <col min="6936" max="6936" width="4.7109375" customWidth="1"/>
    <col min="6937" max="6938" width="4" bestFit="1" customWidth="1"/>
    <col min="6939" max="6939" width="4.7109375" customWidth="1"/>
    <col min="6940" max="6944" width="4" customWidth="1"/>
    <col min="6945" max="6945" width="56.42578125" bestFit="1" customWidth="1"/>
    <col min="6946" max="6946" width="8" customWidth="1"/>
    <col min="7160" max="7160" width="22.140625" customWidth="1"/>
    <col min="7161" max="7178" width="3.85546875" customWidth="1"/>
    <col min="7179" max="7179" width="5.140625" customWidth="1"/>
    <col min="7180" max="7190" width="3.85546875" customWidth="1"/>
    <col min="7191" max="7191" width="5" bestFit="1" customWidth="1"/>
    <col min="7192" max="7192" width="4.7109375" customWidth="1"/>
    <col min="7193" max="7194" width="4" bestFit="1" customWidth="1"/>
    <col min="7195" max="7195" width="4.7109375" customWidth="1"/>
    <col min="7196" max="7200" width="4" customWidth="1"/>
    <col min="7201" max="7201" width="56.42578125" bestFit="1" customWidth="1"/>
    <col min="7202" max="7202" width="8" customWidth="1"/>
    <col min="7416" max="7416" width="22.140625" customWidth="1"/>
    <col min="7417" max="7434" width="3.85546875" customWidth="1"/>
    <col min="7435" max="7435" width="5.140625" customWidth="1"/>
    <col min="7436" max="7446" width="3.85546875" customWidth="1"/>
    <col min="7447" max="7447" width="5" bestFit="1" customWidth="1"/>
    <col min="7448" max="7448" width="4.7109375" customWidth="1"/>
    <col min="7449" max="7450" width="4" bestFit="1" customWidth="1"/>
    <col min="7451" max="7451" width="4.7109375" customWidth="1"/>
    <col min="7452" max="7456" width="4" customWidth="1"/>
    <col min="7457" max="7457" width="56.42578125" bestFit="1" customWidth="1"/>
    <col min="7458" max="7458" width="8" customWidth="1"/>
    <col min="7672" max="7672" width="22.140625" customWidth="1"/>
    <col min="7673" max="7690" width="3.85546875" customWidth="1"/>
    <col min="7691" max="7691" width="5.140625" customWidth="1"/>
    <col min="7692" max="7702" width="3.85546875" customWidth="1"/>
    <col min="7703" max="7703" width="5" bestFit="1" customWidth="1"/>
    <col min="7704" max="7704" width="4.7109375" customWidth="1"/>
    <col min="7705" max="7706" width="4" bestFit="1" customWidth="1"/>
    <col min="7707" max="7707" width="4.7109375" customWidth="1"/>
    <col min="7708" max="7712" width="4" customWidth="1"/>
    <col min="7713" max="7713" width="56.42578125" bestFit="1" customWidth="1"/>
    <col min="7714" max="7714" width="8" customWidth="1"/>
    <col min="7928" max="7928" width="22.140625" customWidth="1"/>
    <col min="7929" max="7946" width="3.85546875" customWidth="1"/>
    <col min="7947" max="7947" width="5.140625" customWidth="1"/>
    <col min="7948" max="7958" width="3.85546875" customWidth="1"/>
    <col min="7959" max="7959" width="5" bestFit="1" customWidth="1"/>
    <col min="7960" max="7960" width="4.7109375" customWidth="1"/>
    <col min="7961" max="7962" width="4" bestFit="1" customWidth="1"/>
    <col min="7963" max="7963" width="4.7109375" customWidth="1"/>
    <col min="7964" max="7968" width="4" customWidth="1"/>
    <col min="7969" max="7969" width="56.42578125" bestFit="1" customWidth="1"/>
    <col min="7970" max="7970" width="8" customWidth="1"/>
    <col min="8184" max="8184" width="22.140625" customWidth="1"/>
    <col min="8185" max="8202" width="3.85546875" customWidth="1"/>
    <col min="8203" max="8203" width="5.140625" customWidth="1"/>
    <col min="8204" max="8214" width="3.85546875" customWidth="1"/>
    <col min="8215" max="8215" width="5" bestFit="1" customWidth="1"/>
    <col min="8216" max="8216" width="4.7109375" customWidth="1"/>
    <col min="8217" max="8218" width="4" bestFit="1" customWidth="1"/>
    <col min="8219" max="8219" width="4.7109375" customWidth="1"/>
    <col min="8220" max="8224" width="4" customWidth="1"/>
    <col min="8225" max="8225" width="56.42578125" bestFit="1" customWidth="1"/>
    <col min="8226" max="8226" width="8" customWidth="1"/>
    <col min="8440" max="8440" width="22.140625" customWidth="1"/>
    <col min="8441" max="8458" width="3.85546875" customWidth="1"/>
    <col min="8459" max="8459" width="5.140625" customWidth="1"/>
    <col min="8460" max="8470" width="3.85546875" customWidth="1"/>
    <col min="8471" max="8471" width="5" bestFit="1" customWidth="1"/>
    <col min="8472" max="8472" width="4.7109375" customWidth="1"/>
    <col min="8473" max="8474" width="4" bestFit="1" customWidth="1"/>
    <col min="8475" max="8475" width="4.7109375" customWidth="1"/>
    <col min="8476" max="8480" width="4" customWidth="1"/>
    <col min="8481" max="8481" width="56.42578125" bestFit="1" customWidth="1"/>
    <col min="8482" max="8482" width="8" customWidth="1"/>
    <col min="8696" max="8696" width="22.140625" customWidth="1"/>
    <col min="8697" max="8714" width="3.85546875" customWidth="1"/>
    <col min="8715" max="8715" width="5.140625" customWidth="1"/>
    <col min="8716" max="8726" width="3.85546875" customWidth="1"/>
    <col min="8727" max="8727" width="5" bestFit="1" customWidth="1"/>
    <col min="8728" max="8728" width="4.7109375" customWidth="1"/>
    <col min="8729" max="8730" width="4" bestFit="1" customWidth="1"/>
    <col min="8731" max="8731" width="4.7109375" customWidth="1"/>
    <col min="8732" max="8736" width="4" customWidth="1"/>
    <col min="8737" max="8737" width="56.42578125" bestFit="1" customWidth="1"/>
    <col min="8738" max="8738" width="8" customWidth="1"/>
    <col min="8952" max="8952" width="22.140625" customWidth="1"/>
    <col min="8953" max="8970" width="3.85546875" customWidth="1"/>
    <col min="8971" max="8971" width="5.140625" customWidth="1"/>
    <col min="8972" max="8982" width="3.85546875" customWidth="1"/>
    <col min="8983" max="8983" width="5" bestFit="1" customWidth="1"/>
    <col min="8984" max="8984" width="4.7109375" customWidth="1"/>
    <col min="8985" max="8986" width="4" bestFit="1" customWidth="1"/>
    <col min="8987" max="8987" width="4.7109375" customWidth="1"/>
    <col min="8988" max="8992" width="4" customWidth="1"/>
    <col min="8993" max="8993" width="56.42578125" bestFit="1" customWidth="1"/>
    <col min="8994" max="8994" width="8" customWidth="1"/>
    <col min="9208" max="9208" width="22.140625" customWidth="1"/>
    <col min="9209" max="9226" width="3.85546875" customWidth="1"/>
    <col min="9227" max="9227" width="5.140625" customWidth="1"/>
    <col min="9228" max="9238" width="3.85546875" customWidth="1"/>
    <col min="9239" max="9239" width="5" bestFit="1" customWidth="1"/>
    <col min="9240" max="9240" width="4.7109375" customWidth="1"/>
    <col min="9241" max="9242" width="4" bestFit="1" customWidth="1"/>
    <col min="9243" max="9243" width="4.7109375" customWidth="1"/>
    <col min="9244" max="9248" width="4" customWidth="1"/>
    <col min="9249" max="9249" width="56.42578125" bestFit="1" customWidth="1"/>
    <col min="9250" max="9250" width="8" customWidth="1"/>
    <col min="9464" max="9464" width="22.140625" customWidth="1"/>
    <col min="9465" max="9482" width="3.85546875" customWidth="1"/>
    <col min="9483" max="9483" width="5.140625" customWidth="1"/>
    <col min="9484" max="9494" width="3.85546875" customWidth="1"/>
    <col min="9495" max="9495" width="5" bestFit="1" customWidth="1"/>
    <col min="9496" max="9496" width="4.7109375" customWidth="1"/>
    <col min="9497" max="9498" width="4" bestFit="1" customWidth="1"/>
    <col min="9499" max="9499" width="4.7109375" customWidth="1"/>
    <col min="9500" max="9504" width="4" customWidth="1"/>
    <col min="9505" max="9505" width="56.42578125" bestFit="1" customWidth="1"/>
    <col min="9506" max="9506" width="8" customWidth="1"/>
    <col min="9720" max="9720" width="22.140625" customWidth="1"/>
    <col min="9721" max="9738" width="3.85546875" customWidth="1"/>
    <col min="9739" max="9739" width="5.140625" customWidth="1"/>
    <col min="9740" max="9750" width="3.85546875" customWidth="1"/>
    <col min="9751" max="9751" width="5" bestFit="1" customWidth="1"/>
    <col min="9752" max="9752" width="4.7109375" customWidth="1"/>
    <col min="9753" max="9754" width="4" bestFit="1" customWidth="1"/>
    <col min="9755" max="9755" width="4.7109375" customWidth="1"/>
    <col min="9756" max="9760" width="4" customWidth="1"/>
    <col min="9761" max="9761" width="56.42578125" bestFit="1" customWidth="1"/>
    <col min="9762" max="9762" width="8" customWidth="1"/>
    <col min="9976" max="9976" width="22.140625" customWidth="1"/>
    <col min="9977" max="9994" width="3.85546875" customWidth="1"/>
    <col min="9995" max="9995" width="5.140625" customWidth="1"/>
    <col min="9996" max="10006" width="3.85546875" customWidth="1"/>
    <col min="10007" max="10007" width="5" bestFit="1" customWidth="1"/>
    <col min="10008" max="10008" width="4.7109375" customWidth="1"/>
    <col min="10009" max="10010" width="4" bestFit="1" customWidth="1"/>
    <col min="10011" max="10011" width="4.7109375" customWidth="1"/>
    <col min="10012" max="10016" width="4" customWidth="1"/>
    <col min="10017" max="10017" width="56.42578125" bestFit="1" customWidth="1"/>
    <col min="10018" max="10018" width="8" customWidth="1"/>
    <col min="10232" max="10232" width="22.140625" customWidth="1"/>
    <col min="10233" max="10250" width="3.85546875" customWidth="1"/>
    <col min="10251" max="10251" width="5.140625" customWidth="1"/>
    <col min="10252" max="10262" width="3.85546875" customWidth="1"/>
    <col min="10263" max="10263" width="5" bestFit="1" customWidth="1"/>
    <col min="10264" max="10264" width="4.7109375" customWidth="1"/>
    <col min="10265" max="10266" width="4" bestFit="1" customWidth="1"/>
    <col min="10267" max="10267" width="4.7109375" customWidth="1"/>
    <col min="10268" max="10272" width="4" customWidth="1"/>
    <col min="10273" max="10273" width="56.42578125" bestFit="1" customWidth="1"/>
    <col min="10274" max="10274" width="8" customWidth="1"/>
    <col min="10488" max="10488" width="22.140625" customWidth="1"/>
    <col min="10489" max="10506" width="3.85546875" customWidth="1"/>
    <col min="10507" max="10507" width="5.140625" customWidth="1"/>
    <col min="10508" max="10518" width="3.85546875" customWidth="1"/>
    <col min="10519" max="10519" width="5" bestFit="1" customWidth="1"/>
    <col min="10520" max="10520" width="4.7109375" customWidth="1"/>
    <col min="10521" max="10522" width="4" bestFit="1" customWidth="1"/>
    <col min="10523" max="10523" width="4.7109375" customWidth="1"/>
    <col min="10524" max="10528" width="4" customWidth="1"/>
    <col min="10529" max="10529" width="56.42578125" bestFit="1" customWidth="1"/>
    <col min="10530" max="10530" width="8" customWidth="1"/>
    <col min="10744" max="10744" width="22.140625" customWidth="1"/>
    <col min="10745" max="10762" width="3.85546875" customWidth="1"/>
    <col min="10763" max="10763" width="5.140625" customWidth="1"/>
    <col min="10764" max="10774" width="3.85546875" customWidth="1"/>
    <col min="10775" max="10775" width="5" bestFit="1" customWidth="1"/>
    <col min="10776" max="10776" width="4.7109375" customWidth="1"/>
    <col min="10777" max="10778" width="4" bestFit="1" customWidth="1"/>
    <col min="10779" max="10779" width="4.7109375" customWidth="1"/>
    <col min="10780" max="10784" width="4" customWidth="1"/>
    <col min="10785" max="10785" width="56.42578125" bestFit="1" customWidth="1"/>
    <col min="10786" max="10786" width="8" customWidth="1"/>
    <col min="11000" max="11000" width="22.140625" customWidth="1"/>
    <col min="11001" max="11018" width="3.85546875" customWidth="1"/>
    <col min="11019" max="11019" width="5.140625" customWidth="1"/>
    <col min="11020" max="11030" width="3.85546875" customWidth="1"/>
    <col min="11031" max="11031" width="5" bestFit="1" customWidth="1"/>
    <col min="11032" max="11032" width="4.7109375" customWidth="1"/>
    <col min="11033" max="11034" width="4" bestFit="1" customWidth="1"/>
    <col min="11035" max="11035" width="4.7109375" customWidth="1"/>
    <col min="11036" max="11040" width="4" customWidth="1"/>
    <col min="11041" max="11041" width="56.42578125" bestFit="1" customWidth="1"/>
    <col min="11042" max="11042" width="8" customWidth="1"/>
    <col min="11256" max="11256" width="22.140625" customWidth="1"/>
    <col min="11257" max="11274" width="3.85546875" customWidth="1"/>
    <col min="11275" max="11275" width="5.140625" customWidth="1"/>
    <col min="11276" max="11286" width="3.85546875" customWidth="1"/>
    <col min="11287" max="11287" width="5" bestFit="1" customWidth="1"/>
    <col min="11288" max="11288" width="4.7109375" customWidth="1"/>
    <col min="11289" max="11290" width="4" bestFit="1" customWidth="1"/>
    <col min="11291" max="11291" width="4.7109375" customWidth="1"/>
    <col min="11292" max="11296" width="4" customWidth="1"/>
    <col min="11297" max="11297" width="56.42578125" bestFit="1" customWidth="1"/>
    <col min="11298" max="11298" width="8" customWidth="1"/>
    <col min="11512" max="11512" width="22.140625" customWidth="1"/>
    <col min="11513" max="11530" width="3.85546875" customWidth="1"/>
    <col min="11531" max="11531" width="5.140625" customWidth="1"/>
    <col min="11532" max="11542" width="3.85546875" customWidth="1"/>
    <col min="11543" max="11543" width="5" bestFit="1" customWidth="1"/>
    <col min="11544" max="11544" width="4.7109375" customWidth="1"/>
    <col min="11545" max="11546" width="4" bestFit="1" customWidth="1"/>
    <col min="11547" max="11547" width="4.7109375" customWidth="1"/>
    <col min="11548" max="11552" width="4" customWidth="1"/>
    <col min="11553" max="11553" width="56.42578125" bestFit="1" customWidth="1"/>
    <col min="11554" max="11554" width="8" customWidth="1"/>
    <col min="11768" max="11768" width="22.140625" customWidth="1"/>
    <col min="11769" max="11786" width="3.85546875" customWidth="1"/>
    <col min="11787" max="11787" width="5.140625" customWidth="1"/>
    <col min="11788" max="11798" width="3.85546875" customWidth="1"/>
    <col min="11799" max="11799" width="5" bestFit="1" customWidth="1"/>
    <col min="11800" max="11800" width="4.7109375" customWidth="1"/>
    <col min="11801" max="11802" width="4" bestFit="1" customWidth="1"/>
    <col min="11803" max="11803" width="4.7109375" customWidth="1"/>
    <col min="11804" max="11808" width="4" customWidth="1"/>
    <col min="11809" max="11809" width="56.42578125" bestFit="1" customWidth="1"/>
    <col min="11810" max="11810" width="8" customWidth="1"/>
    <col min="12024" max="12024" width="22.140625" customWidth="1"/>
    <col min="12025" max="12042" width="3.85546875" customWidth="1"/>
    <col min="12043" max="12043" width="5.140625" customWidth="1"/>
    <col min="12044" max="12054" width="3.85546875" customWidth="1"/>
    <col min="12055" max="12055" width="5" bestFit="1" customWidth="1"/>
    <col min="12056" max="12056" width="4.7109375" customWidth="1"/>
    <col min="12057" max="12058" width="4" bestFit="1" customWidth="1"/>
    <col min="12059" max="12059" width="4.7109375" customWidth="1"/>
    <col min="12060" max="12064" width="4" customWidth="1"/>
    <col min="12065" max="12065" width="56.42578125" bestFit="1" customWidth="1"/>
    <col min="12066" max="12066" width="8" customWidth="1"/>
    <col min="12280" max="12280" width="22.140625" customWidth="1"/>
    <col min="12281" max="12298" width="3.85546875" customWidth="1"/>
    <col min="12299" max="12299" width="5.140625" customWidth="1"/>
    <col min="12300" max="12310" width="3.85546875" customWidth="1"/>
    <col min="12311" max="12311" width="5" bestFit="1" customWidth="1"/>
    <col min="12312" max="12312" width="4.7109375" customWidth="1"/>
    <col min="12313" max="12314" width="4" bestFit="1" customWidth="1"/>
    <col min="12315" max="12315" width="4.7109375" customWidth="1"/>
    <col min="12316" max="12320" width="4" customWidth="1"/>
    <col min="12321" max="12321" width="56.42578125" bestFit="1" customWidth="1"/>
    <col min="12322" max="12322" width="8" customWidth="1"/>
    <col min="12536" max="12536" width="22.140625" customWidth="1"/>
    <col min="12537" max="12554" width="3.85546875" customWidth="1"/>
    <col min="12555" max="12555" width="5.140625" customWidth="1"/>
    <col min="12556" max="12566" width="3.85546875" customWidth="1"/>
    <col min="12567" max="12567" width="5" bestFit="1" customWidth="1"/>
    <col min="12568" max="12568" width="4.7109375" customWidth="1"/>
    <col min="12569" max="12570" width="4" bestFit="1" customWidth="1"/>
    <col min="12571" max="12571" width="4.7109375" customWidth="1"/>
    <col min="12572" max="12576" width="4" customWidth="1"/>
    <col min="12577" max="12577" width="56.42578125" bestFit="1" customWidth="1"/>
    <col min="12578" max="12578" width="8" customWidth="1"/>
    <col min="12792" max="12792" width="22.140625" customWidth="1"/>
    <col min="12793" max="12810" width="3.85546875" customWidth="1"/>
    <col min="12811" max="12811" width="5.140625" customWidth="1"/>
    <col min="12812" max="12822" width="3.85546875" customWidth="1"/>
    <col min="12823" max="12823" width="5" bestFit="1" customWidth="1"/>
    <col min="12824" max="12824" width="4.7109375" customWidth="1"/>
    <col min="12825" max="12826" width="4" bestFit="1" customWidth="1"/>
    <col min="12827" max="12827" width="4.7109375" customWidth="1"/>
    <col min="12828" max="12832" width="4" customWidth="1"/>
    <col min="12833" max="12833" width="56.42578125" bestFit="1" customWidth="1"/>
    <col min="12834" max="12834" width="8" customWidth="1"/>
    <col min="13048" max="13048" width="22.140625" customWidth="1"/>
    <col min="13049" max="13066" width="3.85546875" customWidth="1"/>
    <col min="13067" max="13067" width="5.140625" customWidth="1"/>
    <col min="13068" max="13078" width="3.85546875" customWidth="1"/>
    <col min="13079" max="13079" width="5" bestFit="1" customWidth="1"/>
    <col min="13080" max="13080" width="4.7109375" customWidth="1"/>
    <col min="13081" max="13082" width="4" bestFit="1" customWidth="1"/>
    <col min="13083" max="13083" width="4.7109375" customWidth="1"/>
    <col min="13084" max="13088" width="4" customWidth="1"/>
    <col min="13089" max="13089" width="56.42578125" bestFit="1" customWidth="1"/>
    <col min="13090" max="13090" width="8" customWidth="1"/>
    <col min="13304" max="13304" width="22.140625" customWidth="1"/>
    <col min="13305" max="13322" width="3.85546875" customWidth="1"/>
    <col min="13323" max="13323" width="5.140625" customWidth="1"/>
    <col min="13324" max="13334" width="3.85546875" customWidth="1"/>
    <col min="13335" max="13335" width="5" bestFit="1" customWidth="1"/>
    <col min="13336" max="13336" width="4.7109375" customWidth="1"/>
    <col min="13337" max="13338" width="4" bestFit="1" customWidth="1"/>
    <col min="13339" max="13339" width="4.7109375" customWidth="1"/>
    <col min="13340" max="13344" width="4" customWidth="1"/>
    <col min="13345" max="13345" width="56.42578125" bestFit="1" customWidth="1"/>
    <col min="13346" max="13346" width="8" customWidth="1"/>
    <col min="13560" max="13560" width="22.140625" customWidth="1"/>
    <col min="13561" max="13578" width="3.85546875" customWidth="1"/>
    <col min="13579" max="13579" width="5.140625" customWidth="1"/>
    <col min="13580" max="13590" width="3.85546875" customWidth="1"/>
    <col min="13591" max="13591" width="5" bestFit="1" customWidth="1"/>
    <col min="13592" max="13592" width="4.7109375" customWidth="1"/>
    <col min="13593" max="13594" width="4" bestFit="1" customWidth="1"/>
    <col min="13595" max="13595" width="4.7109375" customWidth="1"/>
    <col min="13596" max="13600" width="4" customWidth="1"/>
    <col min="13601" max="13601" width="56.42578125" bestFit="1" customWidth="1"/>
    <col min="13602" max="13602" width="8" customWidth="1"/>
    <col min="13816" max="13816" width="22.140625" customWidth="1"/>
    <col min="13817" max="13834" width="3.85546875" customWidth="1"/>
    <col min="13835" max="13835" width="5.140625" customWidth="1"/>
    <col min="13836" max="13846" width="3.85546875" customWidth="1"/>
    <col min="13847" max="13847" width="5" bestFit="1" customWidth="1"/>
    <col min="13848" max="13848" width="4.7109375" customWidth="1"/>
    <col min="13849" max="13850" width="4" bestFit="1" customWidth="1"/>
    <col min="13851" max="13851" width="4.7109375" customWidth="1"/>
    <col min="13852" max="13856" width="4" customWidth="1"/>
    <col min="13857" max="13857" width="56.42578125" bestFit="1" customWidth="1"/>
    <col min="13858" max="13858" width="8" customWidth="1"/>
    <col min="14072" max="14072" width="22.140625" customWidth="1"/>
    <col min="14073" max="14090" width="3.85546875" customWidth="1"/>
    <col min="14091" max="14091" width="5.140625" customWidth="1"/>
    <col min="14092" max="14102" width="3.85546875" customWidth="1"/>
    <col min="14103" max="14103" width="5" bestFit="1" customWidth="1"/>
    <col min="14104" max="14104" width="4.7109375" customWidth="1"/>
    <col min="14105" max="14106" width="4" bestFit="1" customWidth="1"/>
    <col min="14107" max="14107" width="4.7109375" customWidth="1"/>
    <col min="14108" max="14112" width="4" customWidth="1"/>
    <col min="14113" max="14113" width="56.42578125" bestFit="1" customWidth="1"/>
    <col min="14114" max="14114" width="8" customWidth="1"/>
    <col min="14328" max="14328" width="22.140625" customWidth="1"/>
    <col min="14329" max="14346" width="3.85546875" customWidth="1"/>
    <col min="14347" max="14347" width="5.140625" customWidth="1"/>
    <col min="14348" max="14358" width="3.85546875" customWidth="1"/>
    <col min="14359" max="14359" width="5" bestFit="1" customWidth="1"/>
    <col min="14360" max="14360" width="4.7109375" customWidth="1"/>
    <col min="14361" max="14362" width="4" bestFit="1" customWidth="1"/>
    <col min="14363" max="14363" width="4.7109375" customWidth="1"/>
    <col min="14364" max="14368" width="4" customWidth="1"/>
    <col min="14369" max="14369" width="56.42578125" bestFit="1" customWidth="1"/>
    <col min="14370" max="14370" width="8" customWidth="1"/>
    <col min="14584" max="14584" width="22.140625" customWidth="1"/>
    <col min="14585" max="14602" width="3.85546875" customWidth="1"/>
    <col min="14603" max="14603" width="5.140625" customWidth="1"/>
    <col min="14604" max="14614" width="3.85546875" customWidth="1"/>
    <col min="14615" max="14615" width="5" bestFit="1" customWidth="1"/>
    <col min="14616" max="14616" width="4.7109375" customWidth="1"/>
    <col min="14617" max="14618" width="4" bestFit="1" customWidth="1"/>
    <col min="14619" max="14619" width="4.7109375" customWidth="1"/>
    <col min="14620" max="14624" width="4" customWidth="1"/>
    <col min="14625" max="14625" width="56.42578125" bestFit="1" customWidth="1"/>
    <col min="14626" max="14626" width="8" customWidth="1"/>
    <col min="14840" max="14840" width="22.140625" customWidth="1"/>
    <col min="14841" max="14858" width="3.85546875" customWidth="1"/>
    <col min="14859" max="14859" width="5.140625" customWidth="1"/>
    <col min="14860" max="14870" width="3.85546875" customWidth="1"/>
    <col min="14871" max="14871" width="5" bestFit="1" customWidth="1"/>
    <col min="14872" max="14872" width="4.7109375" customWidth="1"/>
    <col min="14873" max="14874" width="4" bestFit="1" customWidth="1"/>
    <col min="14875" max="14875" width="4.7109375" customWidth="1"/>
    <col min="14876" max="14880" width="4" customWidth="1"/>
    <col min="14881" max="14881" width="56.42578125" bestFit="1" customWidth="1"/>
    <col min="14882" max="14882" width="8" customWidth="1"/>
    <col min="15096" max="15096" width="22.140625" customWidth="1"/>
    <col min="15097" max="15114" width="3.85546875" customWidth="1"/>
    <col min="15115" max="15115" width="5.140625" customWidth="1"/>
    <col min="15116" max="15126" width="3.85546875" customWidth="1"/>
    <col min="15127" max="15127" width="5" bestFit="1" customWidth="1"/>
    <col min="15128" max="15128" width="4.7109375" customWidth="1"/>
    <col min="15129" max="15130" width="4" bestFit="1" customWidth="1"/>
    <col min="15131" max="15131" width="4.7109375" customWidth="1"/>
    <col min="15132" max="15136" width="4" customWidth="1"/>
    <col min="15137" max="15137" width="56.42578125" bestFit="1" customWidth="1"/>
    <col min="15138" max="15138" width="8" customWidth="1"/>
    <col min="15352" max="15352" width="22.140625" customWidth="1"/>
    <col min="15353" max="15370" width="3.85546875" customWidth="1"/>
    <col min="15371" max="15371" width="5.140625" customWidth="1"/>
    <col min="15372" max="15382" width="3.85546875" customWidth="1"/>
    <col min="15383" max="15383" width="5" bestFit="1" customWidth="1"/>
    <col min="15384" max="15384" width="4.7109375" customWidth="1"/>
    <col min="15385" max="15386" width="4" bestFit="1" customWidth="1"/>
    <col min="15387" max="15387" width="4.7109375" customWidth="1"/>
    <col min="15388" max="15392" width="4" customWidth="1"/>
    <col min="15393" max="15393" width="56.42578125" bestFit="1" customWidth="1"/>
    <col min="15394" max="15394" width="8" customWidth="1"/>
    <col min="15608" max="15608" width="22.140625" customWidth="1"/>
    <col min="15609" max="15626" width="3.85546875" customWidth="1"/>
    <col min="15627" max="15627" width="5.140625" customWidth="1"/>
    <col min="15628" max="15638" width="3.85546875" customWidth="1"/>
    <col min="15639" max="15639" width="5" bestFit="1" customWidth="1"/>
    <col min="15640" max="15640" width="4.7109375" customWidth="1"/>
    <col min="15641" max="15642" width="4" bestFit="1" customWidth="1"/>
    <col min="15643" max="15643" width="4.7109375" customWidth="1"/>
    <col min="15644" max="15648" width="4" customWidth="1"/>
    <col min="15649" max="15649" width="56.42578125" bestFit="1" customWidth="1"/>
    <col min="15650" max="15650" width="8" customWidth="1"/>
    <col min="15864" max="15864" width="22.140625" customWidth="1"/>
    <col min="15865" max="15882" width="3.85546875" customWidth="1"/>
    <col min="15883" max="15883" width="5.140625" customWidth="1"/>
    <col min="15884" max="15894" width="3.85546875" customWidth="1"/>
    <col min="15895" max="15895" width="5" bestFit="1" customWidth="1"/>
    <col min="15896" max="15896" width="4.7109375" customWidth="1"/>
    <col min="15897" max="15898" width="4" bestFit="1" customWidth="1"/>
    <col min="15899" max="15899" width="4.7109375" customWidth="1"/>
    <col min="15900" max="15904" width="4" customWidth="1"/>
    <col min="15905" max="15905" width="56.42578125" bestFit="1" customWidth="1"/>
    <col min="15906" max="15906" width="8" customWidth="1"/>
    <col min="16120" max="16120" width="22.140625" customWidth="1"/>
    <col min="16121" max="16138" width="3.85546875" customWidth="1"/>
    <col min="16139" max="16139" width="5.140625" customWidth="1"/>
    <col min="16140" max="16150" width="3.85546875" customWidth="1"/>
    <col min="16151" max="16151" width="5" bestFit="1" customWidth="1"/>
    <col min="16152" max="16152" width="4.7109375" customWidth="1"/>
    <col min="16153" max="16154" width="4" bestFit="1" customWidth="1"/>
    <col min="16155" max="16155" width="4.7109375" customWidth="1"/>
    <col min="16156" max="16160" width="4" customWidth="1"/>
    <col min="16161" max="16161" width="56.42578125" bestFit="1" customWidth="1"/>
    <col min="16162" max="16162" width="8" customWidth="1"/>
  </cols>
  <sheetData>
    <row r="1" spans="1:38" ht="13.5" thickBot="1" x14ac:dyDescent="0.25">
      <c r="A1" s="441" t="s">
        <v>220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8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8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  <c r="AH3" s="24"/>
      <c r="AI3" s="24"/>
      <c r="AJ3" s="24"/>
      <c r="AK3" s="24"/>
      <c r="AL3" s="24"/>
    </row>
    <row r="4" spans="1:38" s="6" customFormat="1" x14ac:dyDescent="0.2">
      <c r="A4" s="541" t="s">
        <v>0</v>
      </c>
      <c r="B4" s="543" t="s">
        <v>1</v>
      </c>
      <c r="C4" s="544"/>
      <c r="D4" s="545"/>
      <c r="E4" s="533" t="s">
        <v>2</v>
      </c>
      <c r="F4" s="544"/>
      <c r="G4" s="545"/>
      <c r="H4" s="533" t="s">
        <v>3</v>
      </c>
      <c r="I4" s="544"/>
      <c r="J4" s="545"/>
      <c r="K4" s="533" t="s">
        <v>4</v>
      </c>
      <c r="L4" s="534"/>
      <c r="M4" s="535"/>
      <c r="N4" s="533" t="s">
        <v>5</v>
      </c>
      <c r="O4" s="534"/>
      <c r="P4" s="535"/>
      <c r="Q4" s="533" t="s">
        <v>6</v>
      </c>
      <c r="R4" s="534"/>
      <c r="S4" s="535"/>
      <c r="T4" s="533" t="s">
        <v>7</v>
      </c>
      <c r="U4" s="534"/>
      <c r="V4" s="535"/>
      <c r="W4" s="533" t="s">
        <v>8</v>
      </c>
      <c r="X4" s="534"/>
      <c r="Y4" s="535"/>
      <c r="Z4" s="536" t="s">
        <v>9</v>
      </c>
      <c r="AA4" s="537"/>
      <c r="AB4" s="538"/>
      <c r="AC4" s="536" t="s">
        <v>10</v>
      </c>
      <c r="AD4" s="537"/>
      <c r="AE4" s="538"/>
      <c r="AF4" s="539" t="s">
        <v>11</v>
      </c>
      <c r="AG4" s="531" t="s">
        <v>12</v>
      </c>
    </row>
    <row r="5" spans="1:38" s="6" customFormat="1" ht="13.5" thickBot="1" x14ac:dyDescent="0.25">
      <c r="A5" s="542"/>
      <c r="B5" s="382" t="s">
        <v>11</v>
      </c>
      <c r="C5" s="383"/>
      <c r="D5" s="40" t="s">
        <v>12</v>
      </c>
      <c r="E5" s="382" t="s">
        <v>11</v>
      </c>
      <c r="F5" s="383"/>
      <c r="G5" s="40" t="s">
        <v>12</v>
      </c>
      <c r="H5" s="382" t="s">
        <v>11</v>
      </c>
      <c r="I5" s="383"/>
      <c r="J5" s="40" t="s">
        <v>12</v>
      </c>
      <c r="K5" s="382" t="s">
        <v>11</v>
      </c>
      <c r="L5" s="383"/>
      <c r="M5" s="40" t="s">
        <v>12</v>
      </c>
      <c r="N5" s="382" t="s">
        <v>11</v>
      </c>
      <c r="O5" s="383"/>
      <c r="P5" s="40" t="s">
        <v>12</v>
      </c>
      <c r="Q5" s="382" t="s">
        <v>11</v>
      </c>
      <c r="R5" s="383"/>
      <c r="S5" s="40" t="s">
        <v>12</v>
      </c>
      <c r="T5" s="38" t="s">
        <v>11</v>
      </c>
      <c r="U5" s="39"/>
      <c r="V5" s="58" t="s">
        <v>12</v>
      </c>
      <c r="W5" s="38" t="s">
        <v>11</v>
      </c>
      <c r="X5" s="39"/>
      <c r="Y5" s="58" t="s">
        <v>12</v>
      </c>
      <c r="Z5" s="393" t="s">
        <v>11</v>
      </c>
      <c r="AA5" s="394"/>
      <c r="AB5" s="395" t="s">
        <v>12</v>
      </c>
      <c r="AC5" s="393" t="s">
        <v>11</v>
      </c>
      <c r="AD5" s="394"/>
      <c r="AE5" s="395" t="s">
        <v>12</v>
      </c>
      <c r="AF5" s="540"/>
      <c r="AG5" s="532"/>
    </row>
    <row r="6" spans="1:38" s="45" customFormat="1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166">
        <v>2</v>
      </c>
      <c r="I6" s="167" t="s">
        <v>45</v>
      </c>
      <c r="J6" s="192">
        <v>3</v>
      </c>
      <c r="K6" s="73">
        <v>2</v>
      </c>
      <c r="L6" s="74" t="s">
        <v>45</v>
      </c>
      <c r="M6" s="191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334"/>
      <c r="W6" s="193"/>
      <c r="X6" s="196"/>
      <c r="Y6" s="387"/>
      <c r="Z6" s="232"/>
      <c r="AA6" s="233"/>
      <c r="AB6" s="234"/>
      <c r="AC6" s="232"/>
      <c r="AD6" s="233"/>
      <c r="AE6" s="234"/>
      <c r="AF6" s="161">
        <f>15*(B6+E6+H6+K6+N6+Q6+T6+W6+Z6+AC6)</f>
        <v>180</v>
      </c>
      <c r="AG6" s="283">
        <f>D6+G6+J6+M6+P6+S6+V6+Y6+AB6+AE6</f>
        <v>18</v>
      </c>
    </row>
    <row r="7" spans="1:38" s="45" customFormat="1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0"/>
      <c r="I7" s="69"/>
      <c r="J7" s="134"/>
      <c r="K7" s="70"/>
      <c r="L7" s="69"/>
      <c r="M7" s="134"/>
      <c r="N7" s="70"/>
      <c r="O7" s="69"/>
      <c r="P7" s="134"/>
      <c r="Q7" s="70"/>
      <c r="R7" s="69" t="s">
        <v>29</v>
      </c>
      <c r="S7" s="134">
        <v>0</v>
      </c>
      <c r="T7" s="193"/>
      <c r="U7" s="194"/>
      <c r="V7" s="334"/>
      <c r="W7" s="193"/>
      <c r="X7" s="196"/>
      <c r="Y7" s="387"/>
      <c r="Z7" s="232"/>
      <c r="AA7" s="233"/>
      <c r="AB7" s="234"/>
      <c r="AC7" s="232"/>
      <c r="AD7" s="233"/>
      <c r="AE7" s="234"/>
      <c r="AF7" s="162">
        <f t="shared" ref="AF7:AF32" si="0">15*(B7+E7+H7+K7+N7+Q7+T7+W7+Z7+AC7)</f>
        <v>0</v>
      </c>
      <c r="AG7" s="282">
        <f t="shared" ref="AG7:AG27" si="1">D7+G7+J7+M7+P7+S7+V7+Y7+AB7+AE7</f>
        <v>0</v>
      </c>
    </row>
    <row r="8" spans="1:38" s="45" customFormat="1" ht="12.75" customHeight="1" x14ac:dyDescent="0.2">
      <c r="A8" s="67" t="s">
        <v>16</v>
      </c>
      <c r="B8" s="70">
        <v>1</v>
      </c>
      <c r="C8" s="69" t="s">
        <v>45</v>
      </c>
      <c r="D8" s="134">
        <v>1</v>
      </c>
      <c r="E8" s="70">
        <v>1</v>
      </c>
      <c r="F8" s="69" t="s">
        <v>13</v>
      </c>
      <c r="G8" s="134">
        <v>1</v>
      </c>
      <c r="H8" s="70"/>
      <c r="I8" s="69"/>
      <c r="J8" s="134"/>
      <c r="K8" s="70"/>
      <c r="L8" s="69"/>
      <c r="M8" s="134"/>
      <c r="N8" s="70"/>
      <c r="O8" s="69"/>
      <c r="P8" s="134"/>
      <c r="Q8" s="70"/>
      <c r="R8" s="69"/>
      <c r="S8" s="134"/>
      <c r="T8" s="200"/>
      <c r="U8" s="201"/>
      <c r="V8" s="388"/>
      <c r="W8" s="200"/>
      <c r="X8" s="203"/>
      <c r="Y8" s="389"/>
      <c r="Z8" s="235"/>
      <c r="AA8" s="236"/>
      <c r="AB8" s="237"/>
      <c r="AC8" s="235"/>
      <c r="AD8" s="236"/>
      <c r="AE8" s="237"/>
      <c r="AF8" s="162">
        <f t="shared" si="0"/>
        <v>30</v>
      </c>
      <c r="AG8" s="282">
        <f t="shared" si="1"/>
        <v>2</v>
      </c>
    </row>
    <row r="9" spans="1:38" s="45" customFormat="1" ht="12.75" customHeight="1" x14ac:dyDescent="0.2">
      <c r="A9" s="67" t="s">
        <v>30</v>
      </c>
      <c r="B9" s="70">
        <v>2</v>
      </c>
      <c r="C9" s="69" t="s">
        <v>15</v>
      </c>
      <c r="D9" s="134">
        <v>2</v>
      </c>
      <c r="E9" s="70">
        <v>2</v>
      </c>
      <c r="F9" s="69" t="s">
        <v>15</v>
      </c>
      <c r="G9" s="134">
        <v>2</v>
      </c>
      <c r="H9" s="70">
        <v>1</v>
      </c>
      <c r="I9" s="69" t="s">
        <v>15</v>
      </c>
      <c r="J9" s="134">
        <v>1</v>
      </c>
      <c r="K9" s="70">
        <v>1</v>
      </c>
      <c r="L9" s="69" t="s">
        <v>15</v>
      </c>
      <c r="M9" s="134">
        <v>1</v>
      </c>
      <c r="N9" s="70">
        <v>1</v>
      </c>
      <c r="O9" s="69" t="s">
        <v>15</v>
      </c>
      <c r="P9" s="134">
        <v>1</v>
      </c>
      <c r="Q9" s="70"/>
      <c r="R9" s="69"/>
      <c r="S9" s="134"/>
      <c r="T9" s="200"/>
      <c r="U9" s="201"/>
      <c r="V9" s="388"/>
      <c r="W9" s="200"/>
      <c r="X9" s="203"/>
      <c r="Y9" s="389"/>
      <c r="Z9" s="235"/>
      <c r="AA9" s="236"/>
      <c r="AB9" s="237"/>
      <c r="AC9" s="235"/>
      <c r="AD9" s="236"/>
      <c r="AE9" s="237"/>
      <c r="AF9" s="162">
        <f t="shared" si="0"/>
        <v>105</v>
      </c>
      <c r="AG9" s="282">
        <f t="shared" si="1"/>
        <v>7</v>
      </c>
    </row>
    <row r="10" spans="1:38" s="45" customFormat="1" ht="12.75" customHeight="1" x14ac:dyDescent="0.2">
      <c r="A10" s="67" t="s">
        <v>31</v>
      </c>
      <c r="B10" s="70">
        <v>2</v>
      </c>
      <c r="C10" s="69" t="s">
        <v>15</v>
      </c>
      <c r="D10" s="134">
        <v>4</v>
      </c>
      <c r="E10" s="70">
        <v>2</v>
      </c>
      <c r="F10" s="69" t="s">
        <v>15</v>
      </c>
      <c r="G10" s="134">
        <v>4</v>
      </c>
      <c r="H10" s="70">
        <v>1</v>
      </c>
      <c r="I10" s="69" t="s">
        <v>15</v>
      </c>
      <c r="J10" s="134">
        <v>2</v>
      </c>
      <c r="K10" s="70">
        <v>1</v>
      </c>
      <c r="L10" s="69" t="s">
        <v>15</v>
      </c>
      <c r="M10" s="134">
        <v>2</v>
      </c>
      <c r="N10" s="70">
        <v>1</v>
      </c>
      <c r="O10" s="69" t="s">
        <v>15</v>
      </c>
      <c r="P10" s="134">
        <v>2</v>
      </c>
      <c r="Q10" s="70"/>
      <c r="R10" s="69"/>
      <c r="S10" s="134"/>
      <c r="T10" s="200"/>
      <c r="U10" s="201"/>
      <c r="V10" s="388"/>
      <c r="W10" s="200"/>
      <c r="X10" s="203"/>
      <c r="Y10" s="389"/>
      <c r="Z10" s="235"/>
      <c r="AA10" s="236"/>
      <c r="AB10" s="237"/>
      <c r="AC10" s="235"/>
      <c r="AD10" s="236"/>
      <c r="AE10" s="237"/>
      <c r="AF10" s="162">
        <f t="shared" si="0"/>
        <v>105</v>
      </c>
      <c r="AG10" s="282">
        <f t="shared" si="1"/>
        <v>14</v>
      </c>
    </row>
    <row r="11" spans="1:38" s="45" customFormat="1" ht="12.75" customHeight="1" x14ac:dyDescent="0.2">
      <c r="A11" s="67" t="s">
        <v>32</v>
      </c>
      <c r="B11" s="70"/>
      <c r="C11" s="69"/>
      <c r="D11" s="134"/>
      <c r="E11" s="70"/>
      <c r="F11" s="69"/>
      <c r="G11" s="134"/>
      <c r="H11" s="70"/>
      <c r="I11" s="69"/>
      <c r="J11" s="134"/>
      <c r="K11" s="70"/>
      <c r="L11" s="69"/>
      <c r="M11" s="134"/>
      <c r="N11" s="70">
        <v>1</v>
      </c>
      <c r="O11" s="69" t="s">
        <v>15</v>
      </c>
      <c r="P11" s="134">
        <v>1</v>
      </c>
      <c r="Q11" s="70">
        <v>2</v>
      </c>
      <c r="R11" s="69" t="s">
        <v>15</v>
      </c>
      <c r="S11" s="134">
        <v>2</v>
      </c>
      <c r="T11" s="200"/>
      <c r="U11" s="201"/>
      <c r="V11" s="388"/>
      <c r="W11" s="200"/>
      <c r="X11" s="203"/>
      <c r="Y11" s="389"/>
      <c r="Z11" s="235"/>
      <c r="AA11" s="236"/>
      <c r="AB11" s="237"/>
      <c r="AC11" s="235"/>
      <c r="AD11" s="236"/>
      <c r="AE11" s="237"/>
      <c r="AF11" s="162">
        <f t="shared" si="0"/>
        <v>45</v>
      </c>
      <c r="AG11" s="282">
        <f t="shared" si="1"/>
        <v>3</v>
      </c>
    </row>
    <row r="12" spans="1:38" s="45" customFormat="1" ht="12.75" customHeight="1" x14ac:dyDescent="0.2">
      <c r="A12" s="67" t="s">
        <v>33</v>
      </c>
      <c r="B12" s="70"/>
      <c r="C12" s="69"/>
      <c r="D12" s="134"/>
      <c r="E12" s="70"/>
      <c r="F12" s="69"/>
      <c r="G12" s="134"/>
      <c r="H12" s="70"/>
      <c r="I12" s="69"/>
      <c r="J12" s="134"/>
      <c r="K12" s="70"/>
      <c r="L12" s="69"/>
      <c r="M12" s="134"/>
      <c r="N12" s="70"/>
      <c r="O12" s="69"/>
      <c r="P12" s="134"/>
      <c r="Q12" s="70"/>
      <c r="R12" s="69" t="s">
        <v>29</v>
      </c>
      <c r="S12" s="134">
        <v>0</v>
      </c>
      <c r="T12" s="200"/>
      <c r="U12" s="201"/>
      <c r="V12" s="388"/>
      <c r="W12" s="200"/>
      <c r="X12" s="203"/>
      <c r="Y12" s="389"/>
      <c r="Z12" s="235"/>
      <c r="AA12" s="236"/>
      <c r="AB12" s="237"/>
      <c r="AC12" s="235"/>
      <c r="AD12" s="236"/>
      <c r="AE12" s="237"/>
      <c r="AF12" s="162">
        <f t="shared" si="0"/>
        <v>0</v>
      </c>
      <c r="AG12" s="284">
        <f t="shared" si="1"/>
        <v>0</v>
      </c>
    </row>
    <row r="13" spans="1:38" s="45" customFormat="1" x14ac:dyDescent="0.2">
      <c r="A13" s="67" t="s">
        <v>34</v>
      </c>
      <c r="B13" s="70">
        <v>2</v>
      </c>
      <c r="C13" s="69" t="s">
        <v>45</v>
      </c>
      <c r="D13" s="134">
        <v>2</v>
      </c>
      <c r="E13" s="70"/>
      <c r="F13" s="69"/>
      <c r="G13" s="134"/>
      <c r="H13" s="70"/>
      <c r="I13" s="69"/>
      <c r="J13" s="134"/>
      <c r="K13" s="70"/>
      <c r="L13" s="69"/>
      <c r="M13" s="134"/>
      <c r="N13" s="70"/>
      <c r="O13" s="69"/>
      <c r="P13" s="134"/>
      <c r="Q13" s="70"/>
      <c r="R13" s="69"/>
      <c r="S13" s="134"/>
      <c r="T13" s="206"/>
      <c r="U13" s="201"/>
      <c r="V13" s="388"/>
      <c r="W13" s="206"/>
      <c r="X13" s="207"/>
      <c r="Y13" s="388"/>
      <c r="Z13" s="238"/>
      <c r="AA13" s="239"/>
      <c r="AB13" s="240"/>
      <c r="AC13" s="238"/>
      <c r="AD13" s="239"/>
      <c r="AE13" s="240"/>
      <c r="AF13" s="162">
        <f t="shared" si="0"/>
        <v>30</v>
      </c>
      <c r="AG13" s="282">
        <f t="shared" si="1"/>
        <v>2</v>
      </c>
    </row>
    <row r="14" spans="1:38" s="45" customFormat="1" x14ac:dyDescent="0.2">
      <c r="A14" s="67" t="s">
        <v>35</v>
      </c>
      <c r="B14" s="70"/>
      <c r="C14" s="69"/>
      <c r="D14" s="134"/>
      <c r="E14" s="70"/>
      <c r="F14" s="69"/>
      <c r="G14" s="134"/>
      <c r="H14" s="70"/>
      <c r="I14" s="69"/>
      <c r="J14" s="134"/>
      <c r="K14" s="70">
        <v>2</v>
      </c>
      <c r="L14" s="69" t="s">
        <v>45</v>
      </c>
      <c r="M14" s="134">
        <v>2</v>
      </c>
      <c r="N14" s="70"/>
      <c r="O14" s="69"/>
      <c r="P14" s="134"/>
      <c r="Q14" s="70"/>
      <c r="R14" s="69"/>
      <c r="S14" s="134"/>
      <c r="T14" s="206"/>
      <c r="U14" s="201"/>
      <c r="V14" s="388"/>
      <c r="W14" s="206"/>
      <c r="X14" s="207"/>
      <c r="Y14" s="388"/>
      <c r="Z14" s="238"/>
      <c r="AA14" s="239"/>
      <c r="AB14" s="240"/>
      <c r="AC14" s="238"/>
      <c r="AD14" s="239"/>
      <c r="AE14" s="240"/>
      <c r="AF14" s="162">
        <f t="shared" si="0"/>
        <v>30</v>
      </c>
      <c r="AG14" s="282">
        <f t="shared" si="1"/>
        <v>2</v>
      </c>
    </row>
    <row r="15" spans="1:38" s="45" customFormat="1" x14ac:dyDescent="0.2">
      <c r="A15" s="174" t="s">
        <v>17</v>
      </c>
      <c r="B15" s="70"/>
      <c r="C15" s="69"/>
      <c r="D15" s="134"/>
      <c r="E15" s="70"/>
      <c r="F15" s="69"/>
      <c r="G15" s="134"/>
      <c r="H15" s="70">
        <v>2</v>
      </c>
      <c r="I15" s="69" t="s">
        <v>45</v>
      </c>
      <c r="J15" s="134">
        <v>2</v>
      </c>
      <c r="K15" s="70"/>
      <c r="L15" s="69"/>
      <c r="M15" s="134"/>
      <c r="N15" s="70"/>
      <c r="O15" s="69"/>
      <c r="P15" s="134"/>
      <c r="Q15" s="70"/>
      <c r="R15" s="69"/>
      <c r="S15" s="134"/>
      <c r="T15" s="206"/>
      <c r="U15" s="201"/>
      <c r="V15" s="388"/>
      <c r="W15" s="206"/>
      <c r="X15" s="207"/>
      <c r="Y15" s="388"/>
      <c r="Z15" s="238"/>
      <c r="AA15" s="239"/>
      <c r="AB15" s="240"/>
      <c r="AC15" s="238"/>
      <c r="AD15" s="239"/>
      <c r="AE15" s="240"/>
      <c r="AF15" s="162">
        <f t="shared" si="0"/>
        <v>30</v>
      </c>
      <c r="AG15" s="282">
        <f t="shared" si="1"/>
        <v>2</v>
      </c>
    </row>
    <row r="16" spans="1:38" x14ac:dyDescent="0.2">
      <c r="A16" s="66" t="s">
        <v>125</v>
      </c>
      <c r="B16" s="78">
        <v>2</v>
      </c>
      <c r="C16" s="79" t="s">
        <v>45</v>
      </c>
      <c r="D16" s="334">
        <v>7</v>
      </c>
      <c r="E16" s="78">
        <v>2</v>
      </c>
      <c r="F16" s="79" t="s">
        <v>45</v>
      </c>
      <c r="G16" s="334">
        <v>7</v>
      </c>
      <c r="H16" s="78">
        <v>2</v>
      </c>
      <c r="I16" s="79" t="s">
        <v>45</v>
      </c>
      <c r="J16" s="334">
        <v>7</v>
      </c>
      <c r="K16" s="78">
        <v>2</v>
      </c>
      <c r="L16" s="79" t="s">
        <v>45</v>
      </c>
      <c r="M16" s="334">
        <v>7</v>
      </c>
      <c r="N16" s="78">
        <v>2</v>
      </c>
      <c r="O16" s="79" t="s">
        <v>45</v>
      </c>
      <c r="P16" s="334">
        <v>7</v>
      </c>
      <c r="Q16" s="78">
        <v>2</v>
      </c>
      <c r="R16" s="79" t="s">
        <v>45</v>
      </c>
      <c r="S16" s="334">
        <v>7</v>
      </c>
      <c r="T16" s="164">
        <v>2</v>
      </c>
      <c r="U16" s="165" t="s">
        <v>45</v>
      </c>
      <c r="V16" s="388">
        <v>7</v>
      </c>
      <c r="W16" s="164">
        <v>2</v>
      </c>
      <c r="X16" s="165" t="s">
        <v>21</v>
      </c>
      <c r="Y16" s="388">
        <v>7</v>
      </c>
      <c r="Z16" s="227"/>
      <c r="AA16" s="228"/>
      <c r="AB16" s="396"/>
      <c r="AC16" s="227"/>
      <c r="AD16" s="228"/>
      <c r="AE16" s="396"/>
      <c r="AF16" s="286">
        <f t="shared" si="0"/>
        <v>240</v>
      </c>
      <c r="AG16" s="282">
        <f t="shared" si="1"/>
        <v>56</v>
      </c>
    </row>
    <row r="17" spans="1:40" x14ac:dyDescent="0.2">
      <c r="A17" s="66" t="s">
        <v>67</v>
      </c>
      <c r="B17" s="78">
        <v>1</v>
      </c>
      <c r="C17" s="79" t="s">
        <v>45</v>
      </c>
      <c r="D17" s="195">
        <v>1</v>
      </c>
      <c r="E17" s="78">
        <v>1</v>
      </c>
      <c r="F17" s="79" t="s">
        <v>45</v>
      </c>
      <c r="G17" s="195">
        <v>1</v>
      </c>
      <c r="H17" s="78">
        <v>1</v>
      </c>
      <c r="I17" s="79" t="s">
        <v>45</v>
      </c>
      <c r="J17" s="195">
        <v>1</v>
      </c>
      <c r="K17" s="78">
        <v>1</v>
      </c>
      <c r="L17" s="79" t="s">
        <v>45</v>
      </c>
      <c r="M17" s="195">
        <v>1</v>
      </c>
      <c r="N17" s="78">
        <v>1</v>
      </c>
      <c r="O17" s="79" t="s">
        <v>45</v>
      </c>
      <c r="P17" s="195">
        <v>1</v>
      </c>
      <c r="Q17" s="78">
        <v>1</v>
      </c>
      <c r="R17" s="79" t="s">
        <v>45</v>
      </c>
      <c r="S17" s="195">
        <v>1</v>
      </c>
      <c r="T17" s="78">
        <v>1</v>
      </c>
      <c r="U17" s="79" t="s">
        <v>45</v>
      </c>
      <c r="V17" s="195">
        <v>1</v>
      </c>
      <c r="W17" s="78">
        <v>1</v>
      </c>
      <c r="X17" s="79" t="s">
        <v>45</v>
      </c>
      <c r="Y17" s="195">
        <v>1</v>
      </c>
      <c r="Z17" s="227"/>
      <c r="AA17" s="228"/>
      <c r="AB17" s="396"/>
      <c r="AC17" s="227"/>
      <c r="AD17" s="228"/>
      <c r="AE17" s="396"/>
      <c r="AF17" s="286">
        <f t="shared" si="0"/>
        <v>120</v>
      </c>
      <c r="AG17" s="282">
        <f t="shared" si="1"/>
        <v>8</v>
      </c>
    </row>
    <row r="18" spans="1:40" x14ac:dyDescent="0.2">
      <c r="A18" s="66" t="s">
        <v>39</v>
      </c>
      <c r="B18" s="78">
        <v>2</v>
      </c>
      <c r="C18" s="79" t="s">
        <v>15</v>
      </c>
      <c r="D18" s="195">
        <v>1</v>
      </c>
      <c r="E18" s="78">
        <v>2</v>
      </c>
      <c r="F18" s="79" t="s">
        <v>15</v>
      </c>
      <c r="G18" s="195">
        <v>1</v>
      </c>
      <c r="H18" s="78">
        <v>2</v>
      </c>
      <c r="I18" s="79" t="s">
        <v>15</v>
      </c>
      <c r="J18" s="195">
        <v>1</v>
      </c>
      <c r="K18" s="78">
        <v>2</v>
      </c>
      <c r="L18" s="79" t="s">
        <v>15</v>
      </c>
      <c r="M18" s="195">
        <v>1</v>
      </c>
      <c r="N18" s="78">
        <v>2</v>
      </c>
      <c r="O18" s="79" t="s">
        <v>15</v>
      </c>
      <c r="P18" s="195">
        <v>1</v>
      </c>
      <c r="Q18" s="78">
        <v>2</v>
      </c>
      <c r="R18" s="79" t="s">
        <v>15</v>
      </c>
      <c r="S18" s="195">
        <v>1</v>
      </c>
      <c r="T18" s="78">
        <v>2</v>
      </c>
      <c r="U18" s="79" t="s">
        <v>15</v>
      </c>
      <c r="V18" s="195">
        <v>1</v>
      </c>
      <c r="W18" s="78">
        <v>2</v>
      </c>
      <c r="X18" s="79" t="s">
        <v>15</v>
      </c>
      <c r="Y18" s="195">
        <v>1</v>
      </c>
      <c r="Z18" s="227"/>
      <c r="AA18" s="228"/>
      <c r="AB18" s="396"/>
      <c r="AC18" s="227"/>
      <c r="AD18" s="228"/>
      <c r="AE18" s="396"/>
      <c r="AF18" s="286">
        <f t="shared" si="0"/>
        <v>240</v>
      </c>
      <c r="AG18" s="282">
        <f t="shared" si="1"/>
        <v>8</v>
      </c>
    </row>
    <row r="19" spans="1:40" x14ac:dyDescent="0.2">
      <c r="A19" s="66" t="s">
        <v>130</v>
      </c>
      <c r="B19" s="78">
        <v>1</v>
      </c>
      <c r="C19" s="79" t="s">
        <v>15</v>
      </c>
      <c r="D19" s="195">
        <v>1</v>
      </c>
      <c r="E19" s="78">
        <v>1</v>
      </c>
      <c r="F19" s="79" t="s">
        <v>15</v>
      </c>
      <c r="G19" s="195">
        <v>1</v>
      </c>
      <c r="H19" s="78">
        <v>2</v>
      </c>
      <c r="I19" s="79" t="s">
        <v>15</v>
      </c>
      <c r="J19" s="195">
        <v>1</v>
      </c>
      <c r="K19" s="78">
        <v>2</v>
      </c>
      <c r="L19" s="79" t="s">
        <v>15</v>
      </c>
      <c r="M19" s="195">
        <v>1</v>
      </c>
      <c r="N19" s="78">
        <v>2</v>
      </c>
      <c r="O19" s="79" t="s">
        <v>15</v>
      </c>
      <c r="P19" s="195">
        <v>1</v>
      </c>
      <c r="Q19" s="78">
        <v>2</v>
      </c>
      <c r="R19" s="79" t="s">
        <v>15</v>
      </c>
      <c r="S19" s="195">
        <v>1</v>
      </c>
      <c r="T19" s="99">
        <v>2</v>
      </c>
      <c r="U19" s="69" t="s">
        <v>15</v>
      </c>
      <c r="V19" s="336">
        <v>1</v>
      </c>
      <c r="W19" s="99">
        <v>2</v>
      </c>
      <c r="X19" s="69" t="s">
        <v>15</v>
      </c>
      <c r="Y19" s="336">
        <v>1</v>
      </c>
      <c r="Z19" s="227"/>
      <c r="AA19" s="228"/>
      <c r="AB19" s="396"/>
      <c r="AC19" s="227"/>
      <c r="AD19" s="228"/>
      <c r="AE19" s="396"/>
      <c r="AF19" s="286">
        <f t="shared" si="0"/>
        <v>210</v>
      </c>
      <c r="AG19" s="282">
        <f t="shared" si="1"/>
        <v>8</v>
      </c>
    </row>
    <row r="20" spans="1:40" x14ac:dyDescent="0.2">
      <c r="A20" s="67" t="s">
        <v>68</v>
      </c>
      <c r="B20" s="70">
        <v>1</v>
      </c>
      <c r="C20" s="69" t="s">
        <v>15</v>
      </c>
      <c r="D20" s="202">
        <v>1</v>
      </c>
      <c r="E20" s="211">
        <v>1</v>
      </c>
      <c r="F20" s="69" t="s">
        <v>15</v>
      </c>
      <c r="G20" s="391">
        <v>1</v>
      </c>
      <c r="H20" s="70"/>
      <c r="I20" s="69"/>
      <c r="J20" s="202"/>
      <c r="K20" s="67"/>
      <c r="L20" s="69"/>
      <c r="M20" s="254"/>
      <c r="N20" s="70"/>
      <c r="O20" s="69"/>
      <c r="P20" s="202"/>
      <c r="Q20" s="67"/>
      <c r="R20" s="69"/>
      <c r="S20" s="254"/>
      <c r="T20" s="245"/>
      <c r="U20" s="246"/>
      <c r="V20" s="333"/>
      <c r="W20" s="245"/>
      <c r="X20" s="246"/>
      <c r="Y20" s="333"/>
      <c r="Z20" s="227"/>
      <c r="AA20" s="228"/>
      <c r="AB20" s="396"/>
      <c r="AC20" s="227"/>
      <c r="AD20" s="228"/>
      <c r="AE20" s="396"/>
      <c r="AF20" s="286">
        <f t="shared" si="0"/>
        <v>30</v>
      </c>
      <c r="AG20" s="282">
        <f t="shared" si="1"/>
        <v>2</v>
      </c>
    </row>
    <row r="21" spans="1:40" x14ac:dyDescent="0.2">
      <c r="A21" s="67" t="s">
        <v>135</v>
      </c>
      <c r="B21" s="70">
        <v>1</v>
      </c>
      <c r="C21" s="69" t="s">
        <v>15</v>
      </c>
      <c r="D21" s="202">
        <v>1</v>
      </c>
      <c r="E21" s="392">
        <v>1</v>
      </c>
      <c r="F21" s="69" t="s">
        <v>15</v>
      </c>
      <c r="G21" s="202">
        <v>1</v>
      </c>
      <c r="H21" s="70">
        <v>1</v>
      </c>
      <c r="I21" s="69" t="s">
        <v>15</v>
      </c>
      <c r="J21" s="202">
        <v>1</v>
      </c>
      <c r="K21" s="392">
        <v>1</v>
      </c>
      <c r="L21" s="69" t="s">
        <v>15</v>
      </c>
      <c r="M21" s="202">
        <v>1</v>
      </c>
      <c r="N21" s="70">
        <v>1</v>
      </c>
      <c r="O21" s="69" t="s">
        <v>15</v>
      </c>
      <c r="P21" s="202">
        <v>1</v>
      </c>
      <c r="Q21" s="392">
        <v>1</v>
      </c>
      <c r="R21" s="69" t="s">
        <v>15</v>
      </c>
      <c r="S21" s="202">
        <v>1</v>
      </c>
      <c r="T21" s="245">
        <v>1</v>
      </c>
      <c r="U21" s="246" t="s">
        <v>21</v>
      </c>
      <c r="V21" s="333">
        <v>1</v>
      </c>
      <c r="W21" s="245">
        <v>1</v>
      </c>
      <c r="X21" s="246" t="s">
        <v>21</v>
      </c>
      <c r="Y21" s="333">
        <v>1</v>
      </c>
      <c r="Z21" s="227"/>
      <c r="AA21" s="228"/>
      <c r="AB21" s="396"/>
      <c r="AC21" s="227"/>
      <c r="AD21" s="228"/>
      <c r="AE21" s="396"/>
      <c r="AF21" s="286">
        <f t="shared" si="0"/>
        <v>120</v>
      </c>
      <c r="AG21" s="282">
        <f t="shared" si="1"/>
        <v>8</v>
      </c>
    </row>
    <row r="22" spans="1:40" s="41" customFormat="1" x14ac:dyDescent="0.2">
      <c r="A22" s="67" t="s">
        <v>126</v>
      </c>
      <c r="B22" s="70">
        <v>1</v>
      </c>
      <c r="C22" s="69" t="s">
        <v>15</v>
      </c>
      <c r="D22" s="202">
        <v>3</v>
      </c>
      <c r="E22" s="211">
        <v>1</v>
      </c>
      <c r="F22" s="69" t="s">
        <v>15</v>
      </c>
      <c r="G22" s="391">
        <v>3</v>
      </c>
      <c r="H22" s="70">
        <v>1</v>
      </c>
      <c r="I22" s="69" t="s">
        <v>15</v>
      </c>
      <c r="J22" s="202">
        <v>3</v>
      </c>
      <c r="K22" s="67">
        <v>1</v>
      </c>
      <c r="L22" s="69" t="s">
        <v>15</v>
      </c>
      <c r="M22" s="202">
        <v>3</v>
      </c>
      <c r="N22" s="70">
        <v>1</v>
      </c>
      <c r="O22" s="69" t="s">
        <v>15</v>
      </c>
      <c r="P22" s="202">
        <v>3</v>
      </c>
      <c r="Q22" s="211">
        <v>1</v>
      </c>
      <c r="R22" s="69" t="s">
        <v>15</v>
      </c>
      <c r="S22" s="202">
        <v>3</v>
      </c>
      <c r="T22" s="245">
        <v>1</v>
      </c>
      <c r="U22" s="246" t="s">
        <v>21</v>
      </c>
      <c r="V22" s="333">
        <v>3</v>
      </c>
      <c r="W22" s="245">
        <v>1</v>
      </c>
      <c r="X22" s="246" t="s">
        <v>21</v>
      </c>
      <c r="Y22" s="333">
        <v>3</v>
      </c>
      <c r="Z22" s="227"/>
      <c r="AA22" s="228"/>
      <c r="AB22" s="396"/>
      <c r="AC22" s="227"/>
      <c r="AD22" s="228"/>
      <c r="AE22" s="396"/>
      <c r="AF22" s="286">
        <f t="shared" si="0"/>
        <v>120</v>
      </c>
      <c r="AG22" s="282">
        <f t="shared" si="1"/>
        <v>24</v>
      </c>
      <c r="AH22"/>
      <c r="AI22"/>
      <c r="AJ22"/>
      <c r="AK22"/>
      <c r="AL22"/>
      <c r="AM22"/>
      <c r="AN22"/>
    </row>
    <row r="23" spans="1:40" s="41" customFormat="1" x14ac:dyDescent="0.2">
      <c r="A23" s="67" t="s">
        <v>221</v>
      </c>
      <c r="B23" s="70">
        <v>1</v>
      </c>
      <c r="C23" s="69" t="s">
        <v>15</v>
      </c>
      <c r="D23" s="202">
        <v>1</v>
      </c>
      <c r="E23" s="392">
        <v>1</v>
      </c>
      <c r="F23" s="69" t="s">
        <v>45</v>
      </c>
      <c r="G23" s="202">
        <v>1</v>
      </c>
      <c r="H23" s="70">
        <v>1</v>
      </c>
      <c r="I23" s="69" t="s">
        <v>15</v>
      </c>
      <c r="J23" s="202">
        <v>1</v>
      </c>
      <c r="K23" s="392">
        <v>1</v>
      </c>
      <c r="L23" s="69" t="s">
        <v>45</v>
      </c>
      <c r="M23" s="202">
        <v>1</v>
      </c>
      <c r="N23" s="70">
        <v>1</v>
      </c>
      <c r="O23" s="69" t="s">
        <v>15</v>
      </c>
      <c r="P23" s="202">
        <v>1</v>
      </c>
      <c r="Q23" s="392">
        <v>1</v>
      </c>
      <c r="R23" s="69" t="s">
        <v>45</v>
      </c>
      <c r="S23" s="202">
        <v>1</v>
      </c>
      <c r="T23" s="70">
        <v>1</v>
      </c>
      <c r="U23" s="69" t="s">
        <v>15</v>
      </c>
      <c r="V23" s="202">
        <v>1</v>
      </c>
      <c r="W23" s="392">
        <v>1</v>
      </c>
      <c r="X23" s="69" t="s">
        <v>45</v>
      </c>
      <c r="Y23" s="202">
        <v>1</v>
      </c>
      <c r="Z23" s="227"/>
      <c r="AA23" s="228"/>
      <c r="AB23" s="396"/>
      <c r="AC23" s="227"/>
      <c r="AD23" s="228"/>
      <c r="AE23" s="396"/>
      <c r="AF23" s="286">
        <f t="shared" si="0"/>
        <v>120</v>
      </c>
      <c r="AG23" s="282">
        <f t="shared" si="1"/>
        <v>8</v>
      </c>
      <c r="AH23"/>
      <c r="AI23"/>
      <c r="AJ23"/>
      <c r="AK23"/>
      <c r="AL23"/>
      <c r="AM23"/>
      <c r="AN23"/>
    </row>
    <row r="24" spans="1:40" s="41" customFormat="1" x14ac:dyDescent="0.2">
      <c r="A24" s="67" t="s">
        <v>69</v>
      </c>
      <c r="B24" s="70"/>
      <c r="C24" s="69"/>
      <c r="D24" s="202"/>
      <c r="E24" s="392"/>
      <c r="F24" s="69"/>
      <c r="G24" s="202"/>
      <c r="H24" s="70">
        <v>1</v>
      </c>
      <c r="I24" s="69" t="s">
        <v>15</v>
      </c>
      <c r="J24" s="202">
        <v>1</v>
      </c>
      <c r="K24" s="70">
        <v>1</v>
      </c>
      <c r="L24" s="69" t="s">
        <v>15</v>
      </c>
      <c r="M24" s="202">
        <v>1</v>
      </c>
      <c r="N24" s="70">
        <v>1</v>
      </c>
      <c r="O24" s="69" t="s">
        <v>15</v>
      </c>
      <c r="P24" s="202">
        <v>1</v>
      </c>
      <c r="Q24" s="70">
        <v>1</v>
      </c>
      <c r="R24" s="69" t="s">
        <v>15</v>
      </c>
      <c r="S24" s="202">
        <v>1</v>
      </c>
      <c r="T24" s="245"/>
      <c r="U24" s="246"/>
      <c r="V24" s="333"/>
      <c r="W24" s="245"/>
      <c r="X24" s="246"/>
      <c r="Y24" s="333"/>
      <c r="Z24" s="227"/>
      <c r="AA24" s="228"/>
      <c r="AB24" s="396"/>
      <c r="AC24" s="227"/>
      <c r="AD24" s="228"/>
      <c r="AE24" s="396"/>
      <c r="AF24" s="286">
        <f t="shared" si="0"/>
        <v>60</v>
      </c>
      <c r="AG24" s="282">
        <f t="shared" si="1"/>
        <v>4</v>
      </c>
      <c r="AH24"/>
      <c r="AI24"/>
      <c r="AJ24"/>
      <c r="AK24"/>
      <c r="AL24"/>
      <c r="AM24"/>
      <c r="AN24"/>
    </row>
    <row r="25" spans="1:40" s="41" customFormat="1" x14ac:dyDescent="0.2">
      <c r="A25" s="67" t="s">
        <v>70</v>
      </c>
      <c r="B25" s="70">
        <v>4</v>
      </c>
      <c r="C25" s="69" t="s">
        <v>15</v>
      </c>
      <c r="D25" s="202">
        <v>2</v>
      </c>
      <c r="E25" s="211">
        <v>4</v>
      </c>
      <c r="F25" s="69" t="s">
        <v>15</v>
      </c>
      <c r="G25" s="391">
        <v>2</v>
      </c>
      <c r="H25" s="70"/>
      <c r="I25" s="69"/>
      <c r="J25" s="202"/>
      <c r="K25" s="67"/>
      <c r="L25" s="69"/>
      <c r="M25" s="202"/>
      <c r="N25" s="70"/>
      <c r="O25" s="69"/>
      <c r="P25" s="202"/>
      <c r="Q25" s="211"/>
      <c r="R25" s="69"/>
      <c r="S25" s="202"/>
      <c r="T25" s="245"/>
      <c r="U25" s="246"/>
      <c r="V25" s="333"/>
      <c r="W25" s="245"/>
      <c r="X25" s="246"/>
      <c r="Y25" s="333"/>
      <c r="Z25" s="227"/>
      <c r="AA25" s="228"/>
      <c r="AB25" s="396"/>
      <c r="AC25" s="227"/>
      <c r="AD25" s="228"/>
      <c r="AE25" s="396"/>
      <c r="AF25" s="286">
        <f t="shared" si="0"/>
        <v>120</v>
      </c>
      <c r="AG25" s="282">
        <f t="shared" si="1"/>
        <v>4</v>
      </c>
      <c r="AH25"/>
      <c r="AI25"/>
      <c r="AJ25"/>
      <c r="AK25"/>
      <c r="AL25"/>
      <c r="AM25"/>
      <c r="AN25"/>
    </row>
    <row r="26" spans="1:40" s="41" customFormat="1" x14ac:dyDescent="0.2">
      <c r="A26" s="67" t="s">
        <v>66</v>
      </c>
      <c r="B26" s="70"/>
      <c r="C26" s="69"/>
      <c r="D26" s="202"/>
      <c r="E26" s="392"/>
      <c r="F26" s="69"/>
      <c r="G26" s="202"/>
      <c r="H26" s="70">
        <v>4</v>
      </c>
      <c r="I26" s="69" t="s">
        <v>15</v>
      </c>
      <c r="J26" s="202">
        <v>2</v>
      </c>
      <c r="K26" s="70">
        <v>4</v>
      </c>
      <c r="L26" s="69" t="s">
        <v>15</v>
      </c>
      <c r="M26" s="202">
        <v>2</v>
      </c>
      <c r="N26" s="70"/>
      <c r="O26" s="69"/>
      <c r="P26" s="202"/>
      <c r="Q26" s="70"/>
      <c r="R26" s="69"/>
      <c r="S26" s="202"/>
      <c r="T26" s="245"/>
      <c r="U26" s="246"/>
      <c r="V26" s="333"/>
      <c r="W26" s="245"/>
      <c r="X26" s="246"/>
      <c r="Y26" s="333"/>
      <c r="Z26" s="227"/>
      <c r="AA26" s="228"/>
      <c r="AB26" s="396"/>
      <c r="AC26" s="227"/>
      <c r="AD26" s="228"/>
      <c r="AE26" s="396"/>
      <c r="AF26" s="286">
        <f t="shared" si="0"/>
        <v>120</v>
      </c>
      <c r="AG26" s="282">
        <f t="shared" si="1"/>
        <v>4</v>
      </c>
      <c r="AH26"/>
      <c r="AI26"/>
      <c r="AJ26"/>
      <c r="AK26"/>
      <c r="AL26"/>
      <c r="AM26"/>
      <c r="AN26"/>
    </row>
    <row r="27" spans="1:40" s="6" customFormat="1" x14ac:dyDescent="0.2">
      <c r="A27" s="67" t="s">
        <v>36</v>
      </c>
      <c r="B27" s="70">
        <v>1</v>
      </c>
      <c r="C27" s="69" t="s">
        <v>22</v>
      </c>
      <c r="D27" s="202"/>
      <c r="E27" s="211">
        <v>1</v>
      </c>
      <c r="F27" s="69" t="s">
        <v>22</v>
      </c>
      <c r="G27" s="391"/>
      <c r="H27" s="70">
        <v>1</v>
      </c>
      <c r="I27" s="69" t="s">
        <v>22</v>
      </c>
      <c r="J27" s="202"/>
      <c r="K27" s="67">
        <v>1</v>
      </c>
      <c r="L27" s="69" t="s">
        <v>22</v>
      </c>
      <c r="M27" s="202"/>
      <c r="N27" s="70">
        <v>1</v>
      </c>
      <c r="O27" s="69" t="s">
        <v>22</v>
      </c>
      <c r="P27" s="202"/>
      <c r="Q27" s="211">
        <v>1</v>
      </c>
      <c r="R27" s="69" t="s">
        <v>22</v>
      </c>
      <c r="S27" s="202"/>
      <c r="T27" s="215"/>
      <c r="U27" s="216"/>
      <c r="V27" s="217"/>
      <c r="W27" s="218"/>
      <c r="X27" s="216"/>
      <c r="Y27" s="219"/>
      <c r="Z27" s="241"/>
      <c r="AA27" s="242"/>
      <c r="AB27" s="243"/>
      <c r="AC27" s="241"/>
      <c r="AD27" s="242"/>
      <c r="AE27" s="243"/>
      <c r="AF27" s="286">
        <f t="shared" si="0"/>
        <v>90</v>
      </c>
      <c r="AG27" s="282">
        <f t="shared" si="1"/>
        <v>0</v>
      </c>
      <c r="AH27" s="26"/>
    </row>
    <row r="28" spans="1:40" s="45" customFormat="1" x14ac:dyDescent="0.2">
      <c r="A28" s="67" t="s">
        <v>20</v>
      </c>
      <c r="B28" s="70"/>
      <c r="C28" s="69"/>
      <c r="D28" s="202"/>
      <c r="E28" s="392"/>
      <c r="F28" s="69"/>
      <c r="G28" s="202">
        <v>2</v>
      </c>
      <c r="H28" s="70"/>
      <c r="I28" s="69"/>
      <c r="J28" s="202"/>
      <c r="K28" s="70"/>
      <c r="L28" s="69"/>
      <c r="M28" s="202"/>
      <c r="N28" s="70"/>
      <c r="O28" s="69"/>
      <c r="P28" s="202"/>
      <c r="Q28" s="70"/>
      <c r="R28" s="69"/>
      <c r="S28" s="202">
        <v>1</v>
      </c>
      <c r="T28" s="206"/>
      <c r="U28" s="222"/>
      <c r="V28" s="195"/>
      <c r="W28" s="223"/>
      <c r="X28" s="222"/>
      <c r="Y28" s="195">
        <v>5</v>
      </c>
      <c r="Z28" s="238"/>
      <c r="AA28" s="239"/>
      <c r="AB28" s="240"/>
      <c r="AC28" s="238"/>
      <c r="AD28" s="239"/>
      <c r="AE28" s="240"/>
      <c r="AF28" s="286">
        <f t="shared" si="0"/>
        <v>0</v>
      </c>
      <c r="AG28" s="282">
        <f t="shared" ref="AG28:AG32" si="2">D28+G28+J28+M28+P28+S28+V28+Y28+AB28+AE28</f>
        <v>8</v>
      </c>
      <c r="AH28" s="46"/>
      <c r="AI28" s="47"/>
    </row>
    <row r="29" spans="1:40" s="45" customFormat="1" ht="13.5" thickBot="1" x14ac:dyDescent="0.25">
      <c r="A29" s="67" t="s">
        <v>120</v>
      </c>
      <c r="B29" s="70"/>
      <c r="C29" s="69"/>
      <c r="D29" s="202"/>
      <c r="E29" s="211"/>
      <c r="F29" s="140"/>
      <c r="G29" s="391"/>
      <c r="H29" s="70"/>
      <c r="I29" s="69"/>
      <c r="J29" s="202"/>
      <c r="K29" s="67"/>
      <c r="L29" s="69"/>
      <c r="M29" s="202"/>
      <c r="N29" s="70"/>
      <c r="O29" s="69"/>
      <c r="P29" s="202"/>
      <c r="Q29" s="211"/>
      <c r="R29" s="69"/>
      <c r="S29" s="202"/>
      <c r="T29" s="206">
        <v>0</v>
      </c>
      <c r="U29" s="207" t="s">
        <v>21</v>
      </c>
      <c r="V29" s="202">
        <v>4</v>
      </c>
      <c r="W29" s="206">
        <v>0</v>
      </c>
      <c r="X29" s="207" t="s">
        <v>21</v>
      </c>
      <c r="Y29" s="202">
        <v>4</v>
      </c>
      <c r="Z29" s="238"/>
      <c r="AA29" s="239"/>
      <c r="AB29" s="240"/>
      <c r="AC29" s="238"/>
      <c r="AD29" s="239"/>
      <c r="AE29" s="240"/>
      <c r="AF29" s="288">
        <f t="shared" si="0"/>
        <v>0</v>
      </c>
      <c r="AG29" s="282">
        <f t="shared" si="2"/>
        <v>8</v>
      </c>
      <c r="AH29" s="46"/>
      <c r="AI29" s="47"/>
    </row>
    <row r="30" spans="1:40" s="45" customFormat="1" ht="13.5" thickBot="1" x14ac:dyDescent="0.25">
      <c r="A30" s="444" t="s">
        <v>169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6"/>
      <c r="AH30" s="46"/>
      <c r="AI30" s="47"/>
    </row>
    <row r="31" spans="1:40" s="45" customFormat="1" x14ac:dyDescent="0.2">
      <c r="A31" s="98" t="s">
        <v>115</v>
      </c>
      <c r="B31" s="70"/>
      <c r="C31" s="69"/>
      <c r="D31" s="134"/>
      <c r="E31" s="70"/>
      <c r="F31" s="69"/>
      <c r="G31" s="134"/>
      <c r="H31" s="70">
        <v>2</v>
      </c>
      <c r="I31" s="69" t="s">
        <v>45</v>
      </c>
      <c r="J31" s="134">
        <v>3</v>
      </c>
      <c r="K31" s="70">
        <v>2</v>
      </c>
      <c r="L31" s="69" t="s">
        <v>45</v>
      </c>
      <c r="M31" s="134">
        <v>3</v>
      </c>
      <c r="N31" s="70">
        <v>2</v>
      </c>
      <c r="O31" s="69" t="s">
        <v>45</v>
      </c>
      <c r="P31" s="134">
        <v>3</v>
      </c>
      <c r="Q31" s="70">
        <v>2</v>
      </c>
      <c r="R31" s="69" t="s">
        <v>45</v>
      </c>
      <c r="S31" s="134">
        <v>3</v>
      </c>
      <c r="T31" s="99"/>
      <c r="U31" s="69"/>
      <c r="V31" s="244"/>
      <c r="W31" s="99"/>
      <c r="X31" s="69"/>
      <c r="Y31" s="244"/>
      <c r="Z31" s="127"/>
      <c r="AA31" s="128"/>
      <c r="AB31" s="133"/>
      <c r="AC31" s="127"/>
      <c r="AD31" s="128"/>
      <c r="AE31" s="133"/>
      <c r="AF31" s="88">
        <f t="shared" si="0"/>
        <v>120</v>
      </c>
      <c r="AG31" s="247">
        <f t="shared" si="2"/>
        <v>12</v>
      </c>
      <c r="AH31" s="46"/>
      <c r="AI31" s="47"/>
    </row>
    <row r="32" spans="1:40" s="45" customFormat="1" x14ac:dyDescent="0.2">
      <c r="A32" s="98" t="s">
        <v>117</v>
      </c>
      <c r="B32" s="70"/>
      <c r="C32" s="69"/>
      <c r="D32" s="134"/>
      <c r="E32" s="70"/>
      <c r="F32" s="69"/>
      <c r="G32" s="134"/>
      <c r="H32" s="70"/>
      <c r="I32" s="69"/>
      <c r="J32" s="134"/>
      <c r="K32" s="70">
        <v>2</v>
      </c>
      <c r="L32" s="69" t="s">
        <v>21</v>
      </c>
      <c r="M32" s="224">
        <v>2</v>
      </c>
      <c r="N32" s="70">
        <v>2</v>
      </c>
      <c r="O32" s="69" t="s">
        <v>21</v>
      </c>
      <c r="P32" s="224">
        <v>2</v>
      </c>
      <c r="Q32" s="70"/>
      <c r="R32" s="69"/>
      <c r="S32" s="134"/>
      <c r="T32" s="70"/>
      <c r="U32" s="69"/>
      <c r="V32" s="134"/>
      <c r="W32" s="70"/>
      <c r="X32" s="69"/>
      <c r="Y32" s="134"/>
      <c r="Z32" s="127"/>
      <c r="AA32" s="128"/>
      <c r="AB32" s="133"/>
      <c r="AC32" s="127"/>
      <c r="AD32" s="128"/>
      <c r="AE32" s="133"/>
      <c r="AF32" s="88">
        <f t="shared" si="0"/>
        <v>60</v>
      </c>
      <c r="AG32" s="247">
        <f t="shared" si="2"/>
        <v>4</v>
      </c>
      <c r="AH32" s="46"/>
      <c r="AI32" s="47"/>
    </row>
    <row r="33" spans="1:35" s="45" customFormat="1" x14ac:dyDescent="0.2">
      <c r="A33" s="98" t="s">
        <v>118</v>
      </c>
      <c r="B33" s="70"/>
      <c r="C33" s="69"/>
      <c r="D33" s="134"/>
      <c r="E33" s="70"/>
      <c r="F33" s="69"/>
      <c r="G33" s="134"/>
      <c r="H33" s="70"/>
      <c r="I33" s="69"/>
      <c r="J33" s="134"/>
      <c r="K33" s="70"/>
      <c r="L33" s="69"/>
      <c r="M33" s="224"/>
      <c r="N33" s="70"/>
      <c r="O33" s="69"/>
      <c r="P33" s="134"/>
      <c r="Q33" s="99">
        <v>2</v>
      </c>
      <c r="R33" s="69" t="s">
        <v>21</v>
      </c>
      <c r="S33" s="244">
        <v>2</v>
      </c>
      <c r="T33" s="99">
        <v>2</v>
      </c>
      <c r="U33" s="69" t="s">
        <v>21</v>
      </c>
      <c r="V33" s="244">
        <v>2</v>
      </c>
      <c r="W33" s="99">
        <v>2</v>
      </c>
      <c r="X33" s="69" t="s">
        <v>21</v>
      </c>
      <c r="Y33" s="244">
        <v>2</v>
      </c>
      <c r="Z33" s="127"/>
      <c r="AA33" s="128"/>
      <c r="AB33" s="133"/>
      <c r="AC33" s="127"/>
      <c r="AD33" s="128"/>
      <c r="AE33" s="133"/>
      <c r="AF33" s="88">
        <f>15*(B33+E33+H33+K33+N33+Q33+T33+W33+Z33+AC33)</f>
        <v>90</v>
      </c>
      <c r="AG33" s="247">
        <f>D33+G33+J33+M33+P33+S33+V33+Y33+AB33+AE33</f>
        <v>6</v>
      </c>
      <c r="AH33" s="46"/>
      <c r="AI33" s="47"/>
    </row>
    <row r="34" spans="1:35" s="45" customFormat="1" x14ac:dyDescent="0.2">
      <c r="A34" s="98" t="s">
        <v>119</v>
      </c>
      <c r="B34" s="70"/>
      <c r="C34" s="69"/>
      <c r="D34" s="134"/>
      <c r="E34" s="70"/>
      <c r="F34" s="69"/>
      <c r="G34" s="134"/>
      <c r="H34" s="70"/>
      <c r="I34" s="69"/>
      <c r="J34" s="134"/>
      <c r="K34" s="70"/>
      <c r="L34" s="69"/>
      <c r="M34" s="224"/>
      <c r="N34" s="70"/>
      <c r="O34" s="69"/>
      <c r="P34" s="134"/>
      <c r="Q34" s="99"/>
      <c r="R34" s="69"/>
      <c r="S34" s="244"/>
      <c r="T34" s="99">
        <v>1</v>
      </c>
      <c r="U34" s="69" t="s">
        <v>21</v>
      </c>
      <c r="V34" s="244">
        <v>1</v>
      </c>
      <c r="W34" s="99"/>
      <c r="X34" s="69"/>
      <c r="Y34" s="244"/>
      <c r="Z34" s="127"/>
      <c r="AA34" s="128"/>
      <c r="AB34" s="133"/>
      <c r="AC34" s="127"/>
      <c r="AD34" s="128"/>
      <c r="AE34" s="133"/>
      <c r="AF34" s="88">
        <f>15*(B34+E34+H34+K34+N34+Q34+T34+W34+Z34+AC34)</f>
        <v>15</v>
      </c>
      <c r="AG34" s="247">
        <f>D34+G34+J34+M34+P34+S34+V34+Y34+AB34+AE34</f>
        <v>1</v>
      </c>
      <c r="AH34" s="46"/>
      <c r="AI34" s="47"/>
    </row>
    <row r="35" spans="1:35" s="45" customFormat="1" x14ac:dyDescent="0.2">
      <c r="A35" s="98" t="s">
        <v>100</v>
      </c>
      <c r="B35" s="70">
        <v>2</v>
      </c>
      <c r="C35" s="69" t="s">
        <v>22</v>
      </c>
      <c r="D35" s="134">
        <v>0</v>
      </c>
      <c r="E35" s="70"/>
      <c r="F35" s="69"/>
      <c r="G35" s="134"/>
      <c r="H35" s="70"/>
      <c r="I35" s="69"/>
      <c r="J35" s="134"/>
      <c r="K35" s="70"/>
      <c r="L35" s="69"/>
      <c r="M35" s="224"/>
      <c r="N35" s="70"/>
      <c r="O35" s="69"/>
      <c r="P35" s="134"/>
      <c r="Q35" s="70"/>
      <c r="R35" s="69"/>
      <c r="S35" s="134"/>
      <c r="T35" s="245"/>
      <c r="U35" s="246"/>
      <c r="V35" s="134"/>
      <c r="W35" s="245">
        <v>2</v>
      </c>
      <c r="X35" s="246" t="s">
        <v>22</v>
      </c>
      <c r="Y35" s="134">
        <v>0</v>
      </c>
      <c r="Z35" s="227"/>
      <c r="AA35" s="228"/>
      <c r="AB35" s="133"/>
      <c r="AC35" s="227"/>
      <c r="AD35" s="228"/>
      <c r="AE35" s="133"/>
      <c r="AF35" s="65">
        <f>15*(B35+E35+H35+K35+N35+Q35+T35+W35+Z35+AC35)</f>
        <v>60</v>
      </c>
      <c r="AG35" s="248">
        <f>D35+G35+J35+M35+P35+S35+V35+Y35+AB35+AE35</f>
        <v>0</v>
      </c>
      <c r="AH35" s="46"/>
      <c r="AI35" s="47"/>
    </row>
    <row r="36" spans="1:35" s="45" customFormat="1" x14ac:dyDescent="0.2">
      <c r="A36" s="98" t="s">
        <v>98</v>
      </c>
      <c r="B36" s="70">
        <v>2</v>
      </c>
      <c r="C36" s="69" t="s">
        <v>45</v>
      </c>
      <c r="D36" s="134">
        <v>2</v>
      </c>
      <c r="E36" s="70"/>
      <c r="F36" s="69"/>
      <c r="G36" s="134"/>
      <c r="H36" s="70"/>
      <c r="I36" s="69"/>
      <c r="J36" s="134"/>
      <c r="K36" s="70"/>
      <c r="L36" s="69"/>
      <c r="M36" s="224"/>
      <c r="N36" s="70"/>
      <c r="O36" s="69"/>
      <c r="P36" s="134"/>
      <c r="Q36" s="70"/>
      <c r="R36" s="69"/>
      <c r="S36" s="134"/>
      <c r="T36" s="70"/>
      <c r="U36" s="69"/>
      <c r="V36" s="134"/>
      <c r="W36" s="70"/>
      <c r="X36" s="69"/>
      <c r="Y36" s="134"/>
      <c r="Z36" s="127"/>
      <c r="AA36" s="128"/>
      <c r="AB36" s="133"/>
      <c r="AC36" s="127"/>
      <c r="AD36" s="128"/>
      <c r="AE36" s="133"/>
      <c r="AF36" s="88">
        <f>15*(B36+E36+H36+K36+N36+Q36+T36+W36+Z36+AC36)</f>
        <v>30</v>
      </c>
      <c r="AG36" s="247">
        <f>D36+G36+J36+M36+P36+S36+V36+Y36+AB36+AE36</f>
        <v>2</v>
      </c>
      <c r="AH36" s="47"/>
      <c r="AI36" s="47"/>
    </row>
    <row r="37" spans="1:35" s="45" customFormat="1" x14ac:dyDescent="0.2">
      <c r="A37" s="98" t="s">
        <v>99</v>
      </c>
      <c r="B37" s="70"/>
      <c r="C37" s="69"/>
      <c r="D37" s="134"/>
      <c r="E37" s="70">
        <v>2</v>
      </c>
      <c r="F37" s="69" t="s">
        <v>45</v>
      </c>
      <c r="G37" s="134">
        <v>2</v>
      </c>
      <c r="H37" s="70"/>
      <c r="I37" s="69"/>
      <c r="J37" s="134"/>
      <c r="K37" s="70"/>
      <c r="L37" s="69"/>
      <c r="M37" s="224"/>
      <c r="N37" s="70"/>
      <c r="O37" s="69"/>
      <c r="P37" s="134"/>
      <c r="Q37" s="70"/>
      <c r="R37" s="69"/>
      <c r="S37" s="134"/>
      <c r="T37" s="70"/>
      <c r="U37" s="69"/>
      <c r="V37" s="134"/>
      <c r="W37" s="70"/>
      <c r="X37" s="69"/>
      <c r="Y37" s="134"/>
      <c r="Z37" s="127"/>
      <c r="AA37" s="128"/>
      <c r="AB37" s="133"/>
      <c r="AC37" s="127"/>
      <c r="AD37" s="128"/>
      <c r="AE37" s="133"/>
      <c r="AF37" s="88">
        <f>15*(B37+E37+H37+K37+N37+Q37+T37+W37+Z37+AC37)</f>
        <v>30</v>
      </c>
      <c r="AG37" s="247">
        <f>D37+G37+J37+M37+P37+S37+V37+Y37+AB37+AE37</f>
        <v>2</v>
      </c>
      <c r="AH37" s="47"/>
      <c r="AI37" s="47"/>
    </row>
    <row r="38" spans="1:35" s="45" customFormat="1" x14ac:dyDescent="0.2">
      <c r="A38" s="100" t="s">
        <v>101</v>
      </c>
      <c r="B38" s="70"/>
      <c r="C38" s="69"/>
      <c r="D38" s="134"/>
      <c r="E38" s="70"/>
      <c r="F38" s="69"/>
      <c r="G38" s="134"/>
      <c r="H38" s="70">
        <v>2</v>
      </c>
      <c r="I38" s="69" t="s">
        <v>15</v>
      </c>
      <c r="J38" s="134">
        <v>2</v>
      </c>
      <c r="K38" s="70"/>
      <c r="L38" s="69"/>
      <c r="M38" s="224"/>
      <c r="N38" s="70"/>
      <c r="O38" s="69"/>
      <c r="P38" s="134"/>
      <c r="Q38" s="70"/>
      <c r="R38" s="69"/>
      <c r="S38" s="134"/>
      <c r="T38" s="70"/>
      <c r="U38" s="69"/>
      <c r="V38" s="134"/>
      <c r="W38" s="70"/>
      <c r="X38" s="69"/>
      <c r="Y38" s="134"/>
      <c r="Z38" s="127"/>
      <c r="AA38" s="128"/>
      <c r="AB38" s="133"/>
      <c r="AC38" s="127"/>
      <c r="AD38" s="128"/>
      <c r="AE38" s="133"/>
      <c r="AF38" s="88">
        <f t="shared" ref="AF38:AF57" si="3">15*(B38+E38+H38+K38+N38+Q38+T38+W38+Z38+AC38)</f>
        <v>30</v>
      </c>
      <c r="AG38" s="247">
        <f t="shared" ref="AG38:AG57" si="4">D38+G38+J38+M38+P38+S38+V38+Y38+AB38+AE38</f>
        <v>2</v>
      </c>
      <c r="AH38" s="47"/>
      <c r="AI38" s="47"/>
    </row>
    <row r="39" spans="1:35" s="45" customFormat="1" x14ac:dyDescent="0.2">
      <c r="A39" s="98" t="s">
        <v>102</v>
      </c>
      <c r="B39" s="70"/>
      <c r="C39" s="69"/>
      <c r="D39" s="134"/>
      <c r="E39" s="70"/>
      <c r="F39" s="69"/>
      <c r="G39" s="134"/>
      <c r="H39" s="70">
        <v>2</v>
      </c>
      <c r="I39" s="69" t="s">
        <v>15</v>
      </c>
      <c r="J39" s="134">
        <v>3</v>
      </c>
      <c r="K39" s="70"/>
      <c r="L39" s="69"/>
      <c r="M39" s="224"/>
      <c r="N39" s="70"/>
      <c r="O39" s="69"/>
      <c r="P39" s="134"/>
      <c r="Q39" s="70"/>
      <c r="R39" s="69"/>
      <c r="S39" s="134"/>
      <c r="T39" s="70"/>
      <c r="U39" s="69"/>
      <c r="V39" s="134"/>
      <c r="W39" s="70"/>
      <c r="X39" s="69"/>
      <c r="Y39" s="134"/>
      <c r="Z39" s="127"/>
      <c r="AA39" s="128"/>
      <c r="AB39" s="133"/>
      <c r="AC39" s="127"/>
      <c r="AD39" s="128"/>
      <c r="AE39" s="133"/>
      <c r="AF39" s="88">
        <f t="shared" si="3"/>
        <v>30</v>
      </c>
      <c r="AG39" s="247">
        <f t="shared" si="4"/>
        <v>3</v>
      </c>
      <c r="AH39" s="47"/>
      <c r="AI39" s="47"/>
    </row>
    <row r="40" spans="1:35" s="45" customFormat="1" x14ac:dyDescent="0.2">
      <c r="A40" s="98" t="s">
        <v>103</v>
      </c>
      <c r="B40" s="70"/>
      <c r="C40" s="69"/>
      <c r="D40" s="134"/>
      <c r="E40" s="70"/>
      <c r="F40" s="69"/>
      <c r="G40" s="134"/>
      <c r="H40" s="70"/>
      <c r="I40" s="69"/>
      <c r="J40" s="134"/>
      <c r="K40" s="70">
        <v>2</v>
      </c>
      <c r="L40" s="69" t="s">
        <v>15</v>
      </c>
      <c r="M40" s="224">
        <v>3</v>
      </c>
      <c r="N40" s="70"/>
      <c r="O40" s="69"/>
      <c r="P40" s="134"/>
      <c r="Q40" s="70"/>
      <c r="R40" s="69"/>
      <c r="S40" s="134"/>
      <c r="T40" s="70"/>
      <c r="U40" s="69"/>
      <c r="V40" s="134"/>
      <c r="W40" s="70"/>
      <c r="X40" s="69"/>
      <c r="Y40" s="134"/>
      <c r="Z40" s="127"/>
      <c r="AA40" s="128"/>
      <c r="AB40" s="133"/>
      <c r="AC40" s="127"/>
      <c r="AD40" s="128"/>
      <c r="AE40" s="133"/>
      <c r="AF40" s="88">
        <f t="shared" si="3"/>
        <v>30</v>
      </c>
      <c r="AG40" s="247">
        <f t="shared" si="4"/>
        <v>3</v>
      </c>
      <c r="AH40" s="47"/>
      <c r="AI40" s="47"/>
    </row>
    <row r="41" spans="1:35" s="45" customFormat="1" x14ac:dyDescent="0.2">
      <c r="A41" s="98" t="s">
        <v>104</v>
      </c>
      <c r="B41" s="70"/>
      <c r="C41" s="69"/>
      <c r="D41" s="134"/>
      <c r="E41" s="70"/>
      <c r="F41" s="69"/>
      <c r="G41" s="134"/>
      <c r="H41" s="70"/>
      <c r="I41" s="69"/>
      <c r="J41" s="134"/>
      <c r="K41" s="70"/>
      <c r="L41" s="69"/>
      <c r="M41" s="224"/>
      <c r="N41" s="70">
        <v>2</v>
      </c>
      <c r="O41" s="69" t="s">
        <v>45</v>
      </c>
      <c r="P41" s="134">
        <v>2</v>
      </c>
      <c r="Q41" s="70"/>
      <c r="R41" s="69"/>
      <c r="S41" s="134"/>
      <c r="T41" s="70"/>
      <c r="U41" s="69"/>
      <c r="V41" s="134"/>
      <c r="W41" s="70"/>
      <c r="X41" s="69"/>
      <c r="Y41" s="134"/>
      <c r="Z41" s="127"/>
      <c r="AA41" s="128"/>
      <c r="AB41" s="133"/>
      <c r="AC41" s="127"/>
      <c r="AD41" s="128"/>
      <c r="AE41" s="133"/>
      <c r="AF41" s="88">
        <f t="shared" si="3"/>
        <v>30</v>
      </c>
      <c r="AG41" s="247">
        <f t="shared" si="4"/>
        <v>2</v>
      </c>
      <c r="AH41" s="47"/>
      <c r="AI41" s="47"/>
    </row>
    <row r="42" spans="1:35" s="45" customFormat="1" x14ac:dyDescent="0.2">
      <c r="A42" s="98" t="s">
        <v>105</v>
      </c>
      <c r="B42" s="70"/>
      <c r="C42" s="69"/>
      <c r="D42" s="134"/>
      <c r="E42" s="70"/>
      <c r="F42" s="69"/>
      <c r="G42" s="134"/>
      <c r="H42" s="70"/>
      <c r="I42" s="69"/>
      <c r="J42" s="134"/>
      <c r="K42" s="70"/>
      <c r="L42" s="69"/>
      <c r="M42" s="224"/>
      <c r="N42" s="70"/>
      <c r="O42" s="69"/>
      <c r="P42" s="134"/>
      <c r="Q42" s="70">
        <v>3</v>
      </c>
      <c r="R42" s="69" t="s">
        <v>15</v>
      </c>
      <c r="S42" s="134">
        <v>2</v>
      </c>
      <c r="T42" s="70"/>
      <c r="U42" s="69"/>
      <c r="V42" s="134"/>
      <c r="W42" s="70"/>
      <c r="X42" s="69"/>
      <c r="Y42" s="134"/>
      <c r="Z42" s="127"/>
      <c r="AA42" s="128"/>
      <c r="AB42" s="133"/>
      <c r="AC42" s="127"/>
      <c r="AD42" s="128"/>
      <c r="AE42" s="133"/>
      <c r="AF42" s="88">
        <f t="shared" si="3"/>
        <v>45</v>
      </c>
      <c r="AG42" s="247">
        <f t="shared" si="4"/>
        <v>2</v>
      </c>
      <c r="AH42" s="47"/>
      <c r="AI42" s="47"/>
    </row>
    <row r="43" spans="1:35" s="45" customFormat="1" x14ac:dyDescent="0.2">
      <c r="A43" s="98" t="s">
        <v>106</v>
      </c>
      <c r="B43" s="70"/>
      <c r="C43" s="69"/>
      <c r="D43" s="134"/>
      <c r="E43" s="70"/>
      <c r="F43" s="69"/>
      <c r="G43" s="134"/>
      <c r="H43" s="70"/>
      <c r="I43" s="69"/>
      <c r="J43" s="134"/>
      <c r="K43" s="70"/>
      <c r="L43" s="69"/>
      <c r="M43" s="224"/>
      <c r="N43" s="70"/>
      <c r="O43" s="69"/>
      <c r="P43" s="134"/>
      <c r="Q43" s="70"/>
      <c r="R43" s="69"/>
      <c r="S43" s="134"/>
      <c r="T43" s="70">
        <v>2</v>
      </c>
      <c r="U43" s="69" t="s">
        <v>45</v>
      </c>
      <c r="V43" s="134">
        <v>2</v>
      </c>
      <c r="W43" s="70"/>
      <c r="X43" s="69"/>
      <c r="Y43" s="134"/>
      <c r="Z43" s="127"/>
      <c r="AA43" s="128"/>
      <c r="AB43" s="133"/>
      <c r="AC43" s="127"/>
      <c r="AD43" s="128"/>
      <c r="AE43" s="133"/>
      <c r="AF43" s="88">
        <f t="shared" si="3"/>
        <v>30</v>
      </c>
      <c r="AG43" s="247">
        <f t="shared" si="4"/>
        <v>2</v>
      </c>
      <c r="AH43" s="47"/>
      <c r="AI43" s="47"/>
    </row>
    <row r="44" spans="1:35" s="45" customFormat="1" x14ac:dyDescent="0.2">
      <c r="A44" s="98" t="s">
        <v>107</v>
      </c>
      <c r="B44" s="70"/>
      <c r="C44" s="69"/>
      <c r="D44" s="134"/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70"/>
      <c r="R44" s="69"/>
      <c r="S44" s="134"/>
      <c r="T44" s="70"/>
      <c r="U44" s="69"/>
      <c r="V44" s="134"/>
      <c r="W44" s="70">
        <v>2</v>
      </c>
      <c r="X44" s="69" t="s">
        <v>45</v>
      </c>
      <c r="Y44" s="134">
        <v>2</v>
      </c>
      <c r="Z44" s="127"/>
      <c r="AA44" s="128"/>
      <c r="AB44" s="133"/>
      <c r="AC44" s="127"/>
      <c r="AD44" s="128"/>
      <c r="AE44" s="133"/>
      <c r="AF44" s="88">
        <f t="shared" si="3"/>
        <v>30</v>
      </c>
      <c r="AG44" s="247">
        <f t="shared" si="4"/>
        <v>2</v>
      </c>
      <c r="AH44" s="47"/>
      <c r="AI44" s="47"/>
    </row>
    <row r="45" spans="1:35" s="45" customFormat="1" x14ac:dyDescent="0.2">
      <c r="A45" s="98" t="s">
        <v>108</v>
      </c>
      <c r="B45" s="70"/>
      <c r="C45" s="69"/>
      <c r="D45" s="134"/>
      <c r="E45" s="70"/>
      <c r="F45" s="69"/>
      <c r="G45" s="134"/>
      <c r="H45" s="70"/>
      <c r="I45" s="69"/>
      <c r="J45" s="134"/>
      <c r="K45" s="70"/>
      <c r="L45" s="69"/>
      <c r="M45" s="224"/>
      <c r="N45" s="70"/>
      <c r="O45" s="69"/>
      <c r="P45" s="134"/>
      <c r="Q45" s="70"/>
      <c r="R45" s="69"/>
      <c r="S45" s="134"/>
      <c r="T45" s="70">
        <v>2</v>
      </c>
      <c r="U45" s="69" t="s">
        <v>45</v>
      </c>
      <c r="V45" s="134">
        <v>3</v>
      </c>
      <c r="W45" s="70"/>
      <c r="X45" s="69"/>
      <c r="Y45" s="134"/>
      <c r="Z45" s="127"/>
      <c r="AA45" s="128"/>
      <c r="AB45" s="133"/>
      <c r="AC45" s="127"/>
      <c r="AD45" s="128"/>
      <c r="AE45" s="133"/>
      <c r="AF45" s="88">
        <f t="shared" si="3"/>
        <v>30</v>
      </c>
      <c r="AG45" s="247">
        <f t="shared" si="4"/>
        <v>3</v>
      </c>
      <c r="AH45" s="47"/>
      <c r="AI45" s="47"/>
    </row>
    <row r="46" spans="1:35" s="52" customFormat="1" ht="13.5" thickBot="1" x14ac:dyDescent="0.25">
      <c r="A46" s="98" t="s">
        <v>109</v>
      </c>
      <c r="B46" s="70"/>
      <c r="C46" s="69"/>
      <c r="D46" s="134"/>
      <c r="E46" s="70"/>
      <c r="F46" s="69"/>
      <c r="G46" s="134"/>
      <c r="H46" s="70"/>
      <c r="I46" s="69"/>
      <c r="J46" s="134"/>
      <c r="K46" s="70"/>
      <c r="L46" s="69"/>
      <c r="M46" s="224"/>
      <c r="N46" s="70"/>
      <c r="O46" s="69"/>
      <c r="P46" s="134"/>
      <c r="Q46" s="70"/>
      <c r="R46" s="69"/>
      <c r="S46" s="134"/>
      <c r="T46" s="70">
        <v>2</v>
      </c>
      <c r="U46" s="69" t="s">
        <v>45</v>
      </c>
      <c r="V46" s="134">
        <v>2</v>
      </c>
      <c r="W46" s="70"/>
      <c r="X46" s="69"/>
      <c r="Y46" s="134"/>
      <c r="Z46" s="127"/>
      <c r="AA46" s="128"/>
      <c r="AB46" s="133"/>
      <c r="AC46" s="127"/>
      <c r="AD46" s="128"/>
      <c r="AE46" s="133"/>
      <c r="AF46" s="88">
        <f t="shared" si="3"/>
        <v>30</v>
      </c>
      <c r="AG46" s="247">
        <f t="shared" si="4"/>
        <v>2</v>
      </c>
      <c r="AH46" s="45"/>
      <c r="AI46" s="45"/>
    </row>
    <row r="47" spans="1:35" s="52" customFormat="1" ht="13.5" thickBot="1" x14ac:dyDescent="0.25">
      <c r="A47" s="487" t="s">
        <v>171</v>
      </c>
      <c r="B47" s="461" t="s">
        <v>1</v>
      </c>
      <c r="C47" s="462"/>
      <c r="D47" s="463"/>
      <c r="E47" s="464" t="s">
        <v>2</v>
      </c>
      <c r="F47" s="465"/>
      <c r="G47" s="466"/>
      <c r="H47" s="461" t="s">
        <v>3</v>
      </c>
      <c r="I47" s="462"/>
      <c r="J47" s="463"/>
      <c r="K47" s="461" t="s">
        <v>4</v>
      </c>
      <c r="L47" s="462"/>
      <c r="M47" s="463"/>
      <c r="N47" s="461" t="s">
        <v>5</v>
      </c>
      <c r="O47" s="462"/>
      <c r="P47" s="463"/>
      <c r="Q47" s="461" t="s">
        <v>6</v>
      </c>
      <c r="R47" s="462"/>
      <c r="S47" s="463"/>
      <c r="T47" s="461" t="s">
        <v>7</v>
      </c>
      <c r="U47" s="462"/>
      <c r="V47" s="463"/>
      <c r="W47" s="461" t="s">
        <v>8</v>
      </c>
      <c r="X47" s="462"/>
      <c r="Y47" s="463"/>
      <c r="Z47" s="467" t="s">
        <v>9</v>
      </c>
      <c r="AA47" s="468"/>
      <c r="AB47" s="469"/>
      <c r="AC47" s="467" t="s">
        <v>10</v>
      </c>
      <c r="AD47" s="468"/>
      <c r="AE47" s="469"/>
      <c r="AF47" s="116" t="s">
        <v>11</v>
      </c>
      <c r="AG47" s="116" t="s">
        <v>12</v>
      </c>
      <c r="AH47" s="45"/>
      <c r="AI47" s="45"/>
    </row>
    <row r="48" spans="1:35" s="52" customFormat="1" x14ac:dyDescent="0.2">
      <c r="A48" s="488"/>
      <c r="B48" s="296" t="s">
        <v>11</v>
      </c>
      <c r="C48" s="297"/>
      <c r="D48" s="298" t="s">
        <v>12</v>
      </c>
      <c r="E48" s="299" t="s">
        <v>11</v>
      </c>
      <c r="F48" s="300"/>
      <c r="G48" s="298" t="s">
        <v>12</v>
      </c>
      <c r="H48" s="299" t="s">
        <v>11</v>
      </c>
      <c r="I48" s="300"/>
      <c r="J48" s="298" t="s">
        <v>12</v>
      </c>
      <c r="K48" s="299" t="s">
        <v>11</v>
      </c>
      <c r="L48" s="300"/>
      <c r="M48" s="298" t="s">
        <v>12</v>
      </c>
      <c r="N48" s="299" t="s">
        <v>11</v>
      </c>
      <c r="O48" s="300"/>
      <c r="P48" s="298" t="s">
        <v>12</v>
      </c>
      <c r="Q48" s="299" t="s">
        <v>11</v>
      </c>
      <c r="R48" s="300"/>
      <c r="S48" s="298" t="s">
        <v>12</v>
      </c>
      <c r="T48" s="111" t="s">
        <v>11</v>
      </c>
      <c r="U48" s="112"/>
      <c r="V48" s="110" t="s">
        <v>12</v>
      </c>
      <c r="W48" s="111" t="s">
        <v>11</v>
      </c>
      <c r="X48" s="112"/>
      <c r="Y48" s="110" t="s">
        <v>12</v>
      </c>
      <c r="Z48" s="301" t="s">
        <v>11</v>
      </c>
      <c r="AA48" s="302"/>
      <c r="AB48" s="303" t="s">
        <v>12</v>
      </c>
      <c r="AC48" s="301" t="s">
        <v>11</v>
      </c>
      <c r="AD48" s="302"/>
      <c r="AE48" s="303" t="s">
        <v>12</v>
      </c>
      <c r="AF48" s="304"/>
      <c r="AG48" s="304"/>
      <c r="AH48" s="45"/>
      <c r="AI48" s="45"/>
    </row>
    <row r="49" spans="1:34" s="27" customFormat="1" x14ac:dyDescent="0.2">
      <c r="A49" s="98" t="s">
        <v>111</v>
      </c>
      <c r="B49" s="70"/>
      <c r="C49" s="69"/>
      <c r="D49" s="134"/>
      <c r="E49" s="70"/>
      <c r="F49" s="69"/>
      <c r="G49" s="134"/>
      <c r="H49" s="70"/>
      <c r="I49" s="69"/>
      <c r="J49" s="134"/>
      <c r="K49" s="70"/>
      <c r="L49" s="69"/>
      <c r="M49" s="224"/>
      <c r="N49" s="70"/>
      <c r="O49" s="69"/>
      <c r="P49" s="134"/>
      <c r="Q49" s="70"/>
      <c r="R49" s="69"/>
      <c r="S49" s="134"/>
      <c r="T49" s="70">
        <v>2</v>
      </c>
      <c r="U49" s="69" t="s">
        <v>21</v>
      </c>
      <c r="V49" s="134">
        <v>2</v>
      </c>
      <c r="W49" s="70"/>
      <c r="X49" s="69"/>
      <c r="Y49" s="134"/>
      <c r="Z49" s="127"/>
      <c r="AA49" s="128"/>
      <c r="AB49" s="133"/>
      <c r="AC49" s="127"/>
      <c r="AD49" s="128"/>
      <c r="AE49" s="133"/>
      <c r="AF49" s="65">
        <f t="shared" ref="AF49:AF52" si="5">15*(B49+E49+H49+K49+N49+Q49+T49+W49+Z49+AC49)</f>
        <v>30</v>
      </c>
      <c r="AG49" s="248">
        <f t="shared" ref="AG49:AG52" si="6">D49+G49+J49+M49+P49+S49+V49+Y49+AB49+AE49</f>
        <v>2</v>
      </c>
      <c r="AH49" s="31"/>
    </row>
    <row r="50" spans="1:34" s="27" customFormat="1" x14ac:dyDescent="0.2">
      <c r="A50" s="98" t="s">
        <v>112</v>
      </c>
      <c r="B50" s="70"/>
      <c r="C50" s="69"/>
      <c r="D50" s="134"/>
      <c r="E50" s="70"/>
      <c r="F50" s="69"/>
      <c r="G50" s="134"/>
      <c r="H50" s="70"/>
      <c r="I50" s="69"/>
      <c r="J50" s="134"/>
      <c r="K50" s="70"/>
      <c r="L50" s="69"/>
      <c r="M50" s="224"/>
      <c r="N50" s="70"/>
      <c r="O50" s="69"/>
      <c r="P50" s="134"/>
      <c r="Q50" s="70"/>
      <c r="R50" s="69"/>
      <c r="S50" s="134"/>
      <c r="T50" s="70">
        <v>2</v>
      </c>
      <c r="U50" s="69" t="s">
        <v>45</v>
      </c>
      <c r="V50" s="134">
        <v>2</v>
      </c>
      <c r="W50" s="70"/>
      <c r="X50" s="69"/>
      <c r="Y50" s="134"/>
      <c r="Z50" s="127"/>
      <c r="AA50" s="128"/>
      <c r="AB50" s="133"/>
      <c r="AC50" s="127"/>
      <c r="AD50" s="128"/>
      <c r="AE50" s="133"/>
      <c r="AF50" s="65">
        <f t="shared" si="5"/>
        <v>30</v>
      </c>
      <c r="AG50" s="248">
        <f t="shared" si="6"/>
        <v>2</v>
      </c>
      <c r="AH50" s="31"/>
    </row>
    <row r="51" spans="1:34" s="27" customFormat="1" x14ac:dyDescent="0.2">
      <c r="A51" s="98" t="s">
        <v>113</v>
      </c>
      <c r="B51" s="70"/>
      <c r="C51" s="69"/>
      <c r="D51" s="134"/>
      <c r="E51" s="70"/>
      <c r="F51" s="69"/>
      <c r="G51" s="134"/>
      <c r="H51" s="70"/>
      <c r="I51" s="69"/>
      <c r="J51" s="134"/>
      <c r="K51" s="70">
        <v>2</v>
      </c>
      <c r="L51" s="69" t="s">
        <v>21</v>
      </c>
      <c r="M51" s="224">
        <v>2</v>
      </c>
      <c r="N51" s="70"/>
      <c r="O51" s="69"/>
      <c r="P51" s="134"/>
      <c r="Q51" s="70"/>
      <c r="R51" s="69"/>
      <c r="S51" s="134"/>
      <c r="T51" s="70"/>
      <c r="U51" s="69"/>
      <c r="V51" s="134"/>
      <c r="W51" s="70"/>
      <c r="X51" s="69"/>
      <c r="Y51" s="134"/>
      <c r="Z51" s="127"/>
      <c r="AA51" s="128"/>
      <c r="AB51" s="133"/>
      <c r="AC51" s="127"/>
      <c r="AD51" s="128"/>
      <c r="AE51" s="133"/>
      <c r="AF51" s="65">
        <f t="shared" si="5"/>
        <v>30</v>
      </c>
      <c r="AG51" s="248">
        <f t="shared" si="6"/>
        <v>2</v>
      </c>
      <c r="AH51" s="31"/>
    </row>
    <row r="52" spans="1:34" s="27" customFormat="1" ht="13.5" thickBot="1" x14ac:dyDescent="0.25">
      <c r="A52" s="98" t="s">
        <v>114</v>
      </c>
      <c r="B52" s="70"/>
      <c r="C52" s="69"/>
      <c r="D52" s="134"/>
      <c r="E52" s="70"/>
      <c r="F52" s="69"/>
      <c r="G52" s="134"/>
      <c r="H52" s="70"/>
      <c r="I52" s="69"/>
      <c r="J52" s="134"/>
      <c r="K52" s="70"/>
      <c r="L52" s="69"/>
      <c r="M52" s="224"/>
      <c r="N52" s="70">
        <v>2</v>
      </c>
      <c r="O52" s="69" t="s">
        <v>45</v>
      </c>
      <c r="P52" s="134">
        <v>2</v>
      </c>
      <c r="Q52" s="70"/>
      <c r="R52" s="69"/>
      <c r="S52" s="134"/>
      <c r="T52" s="70"/>
      <c r="U52" s="69"/>
      <c r="V52" s="134"/>
      <c r="W52" s="70"/>
      <c r="X52" s="69"/>
      <c r="Y52" s="134"/>
      <c r="Z52" s="127"/>
      <c r="AA52" s="128"/>
      <c r="AB52" s="133"/>
      <c r="AC52" s="127"/>
      <c r="AD52" s="128"/>
      <c r="AE52" s="133"/>
      <c r="AF52" s="65">
        <f t="shared" si="5"/>
        <v>30</v>
      </c>
      <c r="AG52" s="248">
        <f t="shared" si="6"/>
        <v>2</v>
      </c>
      <c r="AH52" s="31"/>
    </row>
    <row r="53" spans="1:34" s="27" customFormat="1" ht="13.5" thickBot="1" x14ac:dyDescent="0.25">
      <c r="A53" s="458" t="s">
        <v>170</v>
      </c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/>
      <c r="AF53" s="459"/>
      <c r="AG53" s="460"/>
      <c r="AH53" s="31"/>
    </row>
    <row r="54" spans="1:34" s="45" customFormat="1" x14ac:dyDescent="0.2">
      <c r="A54" s="98" t="s">
        <v>110</v>
      </c>
      <c r="B54" s="70"/>
      <c r="C54" s="69"/>
      <c r="D54" s="134"/>
      <c r="E54" s="70"/>
      <c r="F54" s="69"/>
      <c r="G54" s="134"/>
      <c r="H54" s="70"/>
      <c r="I54" s="69"/>
      <c r="J54" s="134"/>
      <c r="K54" s="70"/>
      <c r="L54" s="69"/>
      <c r="M54" s="224"/>
      <c r="N54" s="70"/>
      <c r="O54" s="69"/>
      <c r="P54" s="134"/>
      <c r="Q54" s="70"/>
      <c r="R54" s="69"/>
      <c r="S54" s="134"/>
      <c r="T54" s="70"/>
      <c r="U54" s="69"/>
      <c r="V54" s="134"/>
      <c r="W54" s="70"/>
      <c r="X54" s="135"/>
      <c r="Y54" s="136"/>
      <c r="Z54" s="7">
        <v>2</v>
      </c>
      <c r="AA54" s="10" t="s">
        <v>45</v>
      </c>
      <c r="AB54" s="4">
        <v>2</v>
      </c>
      <c r="AC54" s="7"/>
      <c r="AD54" s="11"/>
      <c r="AE54" s="4"/>
      <c r="AF54" s="88">
        <f t="shared" si="3"/>
        <v>30</v>
      </c>
      <c r="AG54" s="247">
        <f t="shared" si="4"/>
        <v>2</v>
      </c>
    </row>
    <row r="55" spans="1:34" s="45" customFormat="1" x14ac:dyDescent="0.2">
      <c r="A55" s="98" t="s">
        <v>116</v>
      </c>
      <c r="B55" s="70"/>
      <c r="C55" s="69"/>
      <c r="D55" s="134"/>
      <c r="E55" s="70"/>
      <c r="F55" s="69"/>
      <c r="G55" s="134"/>
      <c r="H55" s="70"/>
      <c r="I55" s="69"/>
      <c r="J55" s="134"/>
      <c r="K55" s="70"/>
      <c r="L55" s="69"/>
      <c r="M55" s="224"/>
      <c r="N55" s="70"/>
      <c r="O55" s="69"/>
      <c r="P55" s="134"/>
      <c r="Q55" s="70"/>
      <c r="R55" s="69"/>
      <c r="S55" s="134"/>
      <c r="T55" s="70"/>
      <c r="U55" s="69"/>
      <c r="V55" s="134"/>
      <c r="W55" s="70"/>
      <c r="X55" s="135"/>
      <c r="Y55" s="136"/>
      <c r="Z55" s="7">
        <v>2</v>
      </c>
      <c r="AA55" s="10" t="s">
        <v>45</v>
      </c>
      <c r="AB55" s="4">
        <v>2</v>
      </c>
      <c r="AC55" s="7">
        <v>2</v>
      </c>
      <c r="AD55" s="10" t="s">
        <v>45</v>
      </c>
      <c r="AE55" s="4">
        <v>2</v>
      </c>
      <c r="AF55" s="88">
        <f t="shared" si="3"/>
        <v>60</v>
      </c>
      <c r="AG55" s="247">
        <f t="shared" si="4"/>
        <v>4</v>
      </c>
    </row>
    <row r="56" spans="1:34" s="45" customFormat="1" x14ac:dyDescent="0.2">
      <c r="A56" s="137" t="s">
        <v>23</v>
      </c>
      <c r="B56" s="70"/>
      <c r="C56" s="69"/>
      <c r="D56" s="134"/>
      <c r="E56" s="70"/>
      <c r="F56" s="69"/>
      <c r="G56" s="134"/>
      <c r="H56" s="70"/>
      <c r="I56" s="69"/>
      <c r="J56" s="134"/>
      <c r="K56" s="70"/>
      <c r="L56" s="69"/>
      <c r="M56" s="224"/>
      <c r="N56" s="70"/>
      <c r="O56" s="69"/>
      <c r="P56" s="134"/>
      <c r="Q56" s="70"/>
      <c r="R56" s="69"/>
      <c r="S56" s="134"/>
      <c r="T56" s="70"/>
      <c r="U56" s="69"/>
      <c r="V56" s="134"/>
      <c r="W56" s="70"/>
      <c r="X56" s="69"/>
      <c r="Y56" s="83"/>
      <c r="Z56" s="9"/>
      <c r="AA56" s="8"/>
      <c r="AB56" s="4">
        <v>20</v>
      </c>
      <c r="AC56" s="7"/>
      <c r="AD56" s="8"/>
      <c r="AE56" s="4">
        <v>20</v>
      </c>
      <c r="AF56" s="88">
        <f t="shared" si="3"/>
        <v>0</v>
      </c>
      <c r="AG56" s="247">
        <f t="shared" si="4"/>
        <v>40</v>
      </c>
    </row>
    <row r="57" spans="1:34" s="45" customFormat="1" ht="13.5" thickBot="1" x14ac:dyDescent="0.25">
      <c r="A57" s="138" t="s">
        <v>24</v>
      </c>
      <c r="B57" s="139"/>
      <c r="C57" s="140"/>
      <c r="D57" s="225"/>
      <c r="E57" s="139"/>
      <c r="F57" s="140"/>
      <c r="G57" s="225"/>
      <c r="H57" s="139"/>
      <c r="I57" s="140"/>
      <c r="J57" s="225"/>
      <c r="K57" s="139"/>
      <c r="L57" s="140"/>
      <c r="M57" s="226"/>
      <c r="N57" s="139"/>
      <c r="O57" s="140"/>
      <c r="P57" s="225"/>
      <c r="Q57" s="139"/>
      <c r="R57" s="140"/>
      <c r="S57" s="225"/>
      <c r="T57" s="139"/>
      <c r="U57" s="140"/>
      <c r="V57" s="225"/>
      <c r="W57" s="139"/>
      <c r="X57" s="140"/>
      <c r="Y57" s="141"/>
      <c r="Z57" s="12"/>
      <c r="AA57" s="13"/>
      <c r="AB57" s="14">
        <v>2</v>
      </c>
      <c r="AC57" s="12"/>
      <c r="AD57" s="13"/>
      <c r="AE57" s="14">
        <v>2</v>
      </c>
      <c r="AF57" s="142">
        <f t="shared" si="3"/>
        <v>0</v>
      </c>
      <c r="AG57" s="249">
        <f t="shared" si="4"/>
        <v>4</v>
      </c>
    </row>
    <row r="58" spans="1:34" s="45" customFormat="1" ht="13.5" thickBot="1" x14ac:dyDescent="0.25">
      <c r="A58" s="101" t="s">
        <v>25</v>
      </c>
      <c r="B58" s="104">
        <f t="shared" ref="B58" si="7">SUM(B6:B57)</f>
        <v>28</v>
      </c>
      <c r="C58" s="144"/>
      <c r="D58" s="55">
        <f t="shared" ref="D58:E58" si="8">SUM(D6:D57)</f>
        <v>32</v>
      </c>
      <c r="E58" s="104">
        <f t="shared" si="8"/>
        <v>24</v>
      </c>
      <c r="F58" s="144"/>
      <c r="G58" s="55">
        <f t="shared" ref="G58:H58" si="9">SUM(G6:G57)</f>
        <v>32</v>
      </c>
      <c r="H58" s="104">
        <f t="shared" si="9"/>
        <v>28</v>
      </c>
      <c r="I58" s="144"/>
      <c r="J58" s="55">
        <f t="shared" ref="J58:K58" si="10">SUM(J6:J57)</f>
        <v>34</v>
      </c>
      <c r="K58" s="104">
        <f t="shared" si="10"/>
        <v>30</v>
      </c>
      <c r="L58" s="144"/>
      <c r="M58" s="55">
        <f t="shared" ref="M58" si="11">SUM(M6:M57)</f>
        <v>36</v>
      </c>
      <c r="N58" s="104">
        <f>SUM(N6:N57)</f>
        <v>25</v>
      </c>
      <c r="O58" s="144"/>
      <c r="P58" s="55">
        <f>SUM(P6:P57)</f>
        <v>32</v>
      </c>
      <c r="Q58" s="104">
        <f>SUM(Q6:Q57)</f>
        <v>23</v>
      </c>
      <c r="R58" s="144"/>
      <c r="S58" s="55">
        <f>SUM(S6:S57)</f>
        <v>29</v>
      </c>
      <c r="T58" s="18">
        <f>SUM(T6:T57)</f>
        <v>23</v>
      </c>
      <c r="U58" s="57"/>
      <c r="V58" s="55">
        <f>SUM(V6:V57)</f>
        <v>33</v>
      </c>
      <c r="W58" s="18">
        <f>SUM(W6:W57)</f>
        <v>16</v>
      </c>
      <c r="X58" s="57"/>
      <c r="Y58" s="55">
        <f>SUM(Y6:Y57)</f>
        <v>28</v>
      </c>
      <c r="Z58" s="18">
        <f>SUM(Z6:Z57)</f>
        <v>4</v>
      </c>
      <c r="AA58" s="57"/>
      <c r="AB58" s="55">
        <f>SUM(AB6:AB57)</f>
        <v>26</v>
      </c>
      <c r="AC58" s="18">
        <f>SUM(AC6:AC57)</f>
        <v>2</v>
      </c>
      <c r="AD58" s="57"/>
      <c r="AE58" s="55">
        <f>SUM(AE6:AE57)</f>
        <v>24</v>
      </c>
      <c r="AF58" s="19">
        <f>SUM(AF6:AF57)</f>
        <v>3045</v>
      </c>
      <c r="AG58" s="20">
        <f>SUM(AG6:AG57)-AG50-AG51-AG52</f>
        <v>300</v>
      </c>
    </row>
    <row r="62" spans="1:34" s="45" customFormat="1" x14ac:dyDescent="0.2"/>
    <row r="63" spans="1:34" s="45" customFormat="1" x14ac:dyDescent="0.2"/>
    <row r="64" spans="1:34" s="45" customFormat="1" x14ac:dyDescent="0.2"/>
    <row r="65" s="45" customFormat="1" x14ac:dyDescent="0.2"/>
  </sheetData>
  <sheetProtection algorithmName="SHA-512" hashValue="nJHjkIczheMnu+iN8qK5H0gDQNqHeJfddxrgNsZCYkBrkV8LLpol/TMpdUbjYf/h9rXz05fwlBLXMZmN4EJArg==" saltValue="i9OxwCd79fUUjFzhF4CoZg==" spinCount="100000" sheet="1" objects="1" scenarios="1"/>
  <mergeCells count="29">
    <mergeCell ref="A4:A5"/>
    <mergeCell ref="B4:D4"/>
    <mergeCell ref="E4:G4"/>
    <mergeCell ref="H4:J4"/>
    <mergeCell ref="K4:M4"/>
    <mergeCell ref="AG4:AG5"/>
    <mergeCell ref="N4:P4"/>
    <mergeCell ref="Q4:S4"/>
    <mergeCell ref="T4:V4"/>
    <mergeCell ref="W4:Y4"/>
    <mergeCell ref="Z4:AB4"/>
    <mergeCell ref="AC4:AE4"/>
    <mergeCell ref="AF4:AF5"/>
    <mergeCell ref="A53:AG53"/>
    <mergeCell ref="A1:AG1"/>
    <mergeCell ref="A2:AG2"/>
    <mergeCell ref="A30:AG30"/>
    <mergeCell ref="A47:A48"/>
    <mergeCell ref="B47:D47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3:AG3"/>
  </mergeCells>
  <printOptions horizontalCentered="1"/>
  <pageMargins left="0.43307086614173229" right="0.23622047244094491" top="0.52" bottom="0.43" header="0.31" footer="0.27"/>
  <pageSetup paperSize="9" scale="72" orientation="landscape" horizontalDpi="300" verticalDpi="300" r:id="rId1"/>
  <headerFooter alignWithMargins="0">
    <oddHeader>&amp;COsztatlan zenetanár szak mintatantervei - Magánénektanár szakirány&amp;R&amp;P. oldal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537E5"/>
  </sheetPr>
  <dimension ref="A1:AN78"/>
  <sheetViews>
    <sheetView zoomScale="115" zoomScaleNormal="115" workbookViewId="0">
      <selection sqref="A1:AG1"/>
    </sheetView>
  </sheetViews>
  <sheetFormatPr defaultRowHeight="12.75" x14ac:dyDescent="0.2"/>
  <cols>
    <col min="1" max="1" width="39" style="397" bestFit="1" customWidth="1"/>
    <col min="2" max="2" width="3" style="397" bestFit="1" customWidth="1"/>
    <col min="3" max="3" width="3.140625" style="397" bestFit="1" customWidth="1"/>
    <col min="4" max="4" width="3.140625" bestFit="1" customWidth="1"/>
    <col min="5" max="5" width="3" style="397" bestFit="1" customWidth="1"/>
    <col min="6" max="6" width="3.140625" style="397" bestFit="1" customWidth="1"/>
    <col min="7" max="7" width="3.140625" bestFit="1" customWidth="1"/>
    <col min="8" max="8" width="3" style="397" bestFit="1" customWidth="1"/>
    <col min="9" max="9" width="3.140625" style="397" bestFit="1" customWidth="1"/>
    <col min="10" max="10" width="3.140625" bestFit="1" customWidth="1"/>
    <col min="11" max="11" width="3" style="397" bestFit="1" customWidth="1"/>
    <col min="12" max="12" width="3.140625" style="397" bestFit="1" customWidth="1"/>
    <col min="13" max="13" width="3.140625" bestFit="1" customWidth="1"/>
    <col min="14" max="14" width="3" style="397" bestFit="1" customWidth="1"/>
    <col min="15" max="15" width="3.140625" style="397" bestFit="1" customWidth="1"/>
    <col min="16" max="16" width="3.140625" bestFit="1" customWidth="1"/>
    <col min="17" max="17" width="3" style="397" bestFit="1" customWidth="1"/>
    <col min="18" max="18" width="3.140625" style="397" bestFit="1" customWidth="1"/>
    <col min="19" max="19" width="3.140625" bestFit="1" customWidth="1"/>
    <col min="20" max="20" width="3" bestFit="1" customWidth="1"/>
    <col min="21" max="22" width="3.140625" bestFit="1" customWidth="1"/>
    <col min="23" max="23" width="3" bestFit="1" customWidth="1"/>
    <col min="24" max="25" width="3.140625" bestFit="1" customWidth="1"/>
    <col min="26" max="26" width="2.42578125" bestFit="1" customWidth="1"/>
    <col min="27" max="27" width="2.28515625" bestFit="1" customWidth="1"/>
    <col min="28" max="28" width="3.140625" bestFit="1" customWidth="1"/>
    <col min="29" max="29" width="2.42578125" bestFit="1" customWidth="1"/>
    <col min="30" max="30" width="2.28515625" bestFit="1" customWidth="1"/>
    <col min="31" max="31" width="3.140625" bestFit="1" customWidth="1"/>
    <col min="32" max="32" width="5" bestFit="1" customWidth="1"/>
    <col min="33" max="33" width="4" bestFit="1" customWidth="1"/>
  </cols>
  <sheetData>
    <row r="1" spans="1:38" ht="13.5" thickBot="1" x14ac:dyDescent="0.25">
      <c r="A1" s="441" t="s">
        <v>193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8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8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  <c r="AH3" s="24"/>
      <c r="AI3" s="24"/>
      <c r="AJ3" s="24"/>
      <c r="AK3" s="24"/>
      <c r="AL3" s="24"/>
    </row>
    <row r="4" spans="1:38" s="6" customFormat="1" x14ac:dyDescent="0.2">
      <c r="A4" s="541" t="s">
        <v>0</v>
      </c>
      <c r="B4" s="543" t="s">
        <v>1</v>
      </c>
      <c r="C4" s="544"/>
      <c r="D4" s="545"/>
      <c r="E4" s="533" t="s">
        <v>2</v>
      </c>
      <c r="F4" s="544"/>
      <c r="G4" s="545"/>
      <c r="H4" s="533" t="s">
        <v>3</v>
      </c>
      <c r="I4" s="544"/>
      <c r="J4" s="545"/>
      <c r="K4" s="533" t="s">
        <v>4</v>
      </c>
      <c r="L4" s="534"/>
      <c r="M4" s="535"/>
      <c r="N4" s="533" t="s">
        <v>5</v>
      </c>
      <c r="O4" s="534"/>
      <c r="P4" s="535"/>
      <c r="Q4" s="533" t="s">
        <v>6</v>
      </c>
      <c r="R4" s="534"/>
      <c r="S4" s="535"/>
      <c r="T4" s="533" t="s">
        <v>7</v>
      </c>
      <c r="U4" s="534"/>
      <c r="V4" s="535"/>
      <c r="W4" s="533" t="s">
        <v>8</v>
      </c>
      <c r="X4" s="534"/>
      <c r="Y4" s="535"/>
      <c r="Z4" s="533" t="s">
        <v>9</v>
      </c>
      <c r="AA4" s="534"/>
      <c r="AB4" s="535"/>
      <c r="AC4" s="533" t="s">
        <v>10</v>
      </c>
      <c r="AD4" s="534"/>
      <c r="AE4" s="535"/>
      <c r="AF4" s="539" t="s">
        <v>11</v>
      </c>
      <c r="AG4" s="531" t="s">
        <v>12</v>
      </c>
    </row>
    <row r="5" spans="1:38" s="6" customFormat="1" ht="13.5" thickBot="1" x14ac:dyDescent="0.25">
      <c r="A5" s="542"/>
      <c r="B5" s="382" t="s">
        <v>11</v>
      </c>
      <c r="C5" s="383"/>
      <c r="D5" s="40" t="s">
        <v>12</v>
      </c>
      <c r="E5" s="382" t="s">
        <v>11</v>
      </c>
      <c r="F5" s="383"/>
      <c r="G5" s="40" t="s">
        <v>12</v>
      </c>
      <c r="H5" s="382" t="s">
        <v>11</v>
      </c>
      <c r="I5" s="383"/>
      <c r="J5" s="40" t="s">
        <v>12</v>
      </c>
      <c r="K5" s="382" t="s">
        <v>11</v>
      </c>
      <c r="L5" s="383"/>
      <c r="M5" s="40" t="s">
        <v>12</v>
      </c>
      <c r="N5" s="382" t="s">
        <v>11</v>
      </c>
      <c r="O5" s="383"/>
      <c r="P5" s="40" t="s">
        <v>12</v>
      </c>
      <c r="Q5" s="382" t="s">
        <v>11</v>
      </c>
      <c r="R5" s="383"/>
      <c r="S5" s="40" t="s">
        <v>12</v>
      </c>
      <c r="T5" s="38" t="s">
        <v>11</v>
      </c>
      <c r="U5" s="39"/>
      <c r="V5" s="58" t="s">
        <v>12</v>
      </c>
      <c r="W5" s="38" t="s">
        <v>11</v>
      </c>
      <c r="X5" s="39"/>
      <c r="Y5" s="58" t="s">
        <v>12</v>
      </c>
      <c r="Z5" s="38" t="s">
        <v>11</v>
      </c>
      <c r="AA5" s="39"/>
      <c r="AB5" s="40" t="s">
        <v>12</v>
      </c>
      <c r="AC5" s="38" t="s">
        <v>11</v>
      </c>
      <c r="AD5" s="39"/>
      <c r="AE5" s="40" t="s">
        <v>12</v>
      </c>
      <c r="AF5" s="540"/>
      <c r="AG5" s="532"/>
    </row>
    <row r="6" spans="1:38" s="45" customFormat="1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73">
        <v>2</v>
      </c>
      <c r="I6" s="74" t="s">
        <v>45</v>
      </c>
      <c r="J6" s="191">
        <v>3</v>
      </c>
      <c r="K6" s="73">
        <v>2</v>
      </c>
      <c r="L6" s="74" t="s">
        <v>45</v>
      </c>
      <c r="M6" s="309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334"/>
      <c r="W6" s="193"/>
      <c r="X6" s="196"/>
      <c r="Y6" s="387"/>
      <c r="Z6" s="232"/>
      <c r="AA6" s="233"/>
      <c r="AB6" s="234"/>
      <c r="AC6" s="232"/>
      <c r="AD6" s="233"/>
      <c r="AE6" s="234"/>
      <c r="AF6" s="65">
        <f>15*(B6+E6+H6+K6+N6+Q6+T6+W6+Z6+AC6)</f>
        <v>180</v>
      </c>
      <c r="AG6" s="198">
        <f>D6+G6+J6+M6+P6+S6+V6+Y6+AB6+AE6</f>
        <v>18</v>
      </c>
    </row>
    <row r="7" spans="1:38" s="45" customFormat="1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8"/>
      <c r="I7" s="79"/>
      <c r="J7" s="155"/>
      <c r="K7" s="78"/>
      <c r="L7" s="79"/>
      <c r="M7" s="317"/>
      <c r="N7" s="78"/>
      <c r="O7" s="79"/>
      <c r="P7" s="155"/>
      <c r="Q7" s="78"/>
      <c r="R7" s="79" t="s">
        <v>194</v>
      </c>
      <c r="S7" s="155">
        <v>0</v>
      </c>
      <c r="T7" s="193"/>
      <c r="U7" s="194"/>
      <c r="V7" s="334"/>
      <c r="W7" s="193"/>
      <c r="X7" s="196"/>
      <c r="Y7" s="387"/>
      <c r="Z7" s="232"/>
      <c r="AA7" s="233"/>
      <c r="AB7" s="234"/>
      <c r="AC7" s="232"/>
      <c r="AD7" s="233"/>
      <c r="AE7" s="234"/>
      <c r="AF7" s="65">
        <f t="shared" ref="AF7:AF43" si="0">15*(B7+E7+H7+K7+N7+Q7+T7+W7+Z7+AC7)</f>
        <v>0</v>
      </c>
      <c r="AG7" s="199">
        <f t="shared" ref="AG7:AG38" si="1">D7+G7+J7+M7+P7+S7+V7+Y7+AB7+AE7</f>
        <v>0</v>
      </c>
    </row>
    <row r="8" spans="1:38" s="45" customFormat="1" ht="12.75" customHeight="1" x14ac:dyDescent="0.2">
      <c r="A8" s="67" t="s">
        <v>16</v>
      </c>
      <c r="B8" s="70">
        <v>2</v>
      </c>
      <c r="C8" s="69" t="s">
        <v>45</v>
      </c>
      <c r="D8" s="134">
        <v>1</v>
      </c>
      <c r="E8" s="70">
        <v>2</v>
      </c>
      <c r="F8" s="69" t="s">
        <v>45</v>
      </c>
      <c r="G8" s="134">
        <v>1</v>
      </c>
      <c r="H8" s="70"/>
      <c r="I8" s="69"/>
      <c r="J8" s="134"/>
      <c r="K8" s="70"/>
      <c r="L8" s="69"/>
      <c r="M8" s="224"/>
      <c r="N8" s="70"/>
      <c r="O8" s="69"/>
      <c r="P8" s="134"/>
      <c r="Q8" s="70"/>
      <c r="R8" s="69"/>
      <c r="S8" s="398"/>
      <c r="T8" s="200"/>
      <c r="U8" s="201"/>
      <c r="V8" s="388"/>
      <c r="W8" s="200"/>
      <c r="X8" s="203"/>
      <c r="Y8" s="389"/>
      <c r="Z8" s="235"/>
      <c r="AA8" s="236"/>
      <c r="AB8" s="237"/>
      <c r="AC8" s="235"/>
      <c r="AD8" s="236"/>
      <c r="AE8" s="237"/>
      <c r="AF8" s="65">
        <f t="shared" si="0"/>
        <v>60</v>
      </c>
      <c r="AG8" s="199">
        <f t="shared" si="1"/>
        <v>2</v>
      </c>
    </row>
    <row r="9" spans="1:38" s="45" customFormat="1" ht="12.75" customHeight="1" x14ac:dyDescent="0.2">
      <c r="A9" s="67" t="s">
        <v>30</v>
      </c>
      <c r="B9" s="70">
        <v>2</v>
      </c>
      <c r="C9" s="69" t="s">
        <v>15</v>
      </c>
      <c r="D9" s="134">
        <v>2</v>
      </c>
      <c r="E9" s="70">
        <v>2</v>
      </c>
      <c r="F9" s="69" t="s">
        <v>15</v>
      </c>
      <c r="G9" s="134">
        <v>2</v>
      </c>
      <c r="H9" s="70">
        <v>1</v>
      </c>
      <c r="I9" s="69" t="s">
        <v>15</v>
      </c>
      <c r="J9" s="134">
        <v>1</v>
      </c>
      <c r="K9" s="70">
        <v>1</v>
      </c>
      <c r="L9" s="69" t="s">
        <v>15</v>
      </c>
      <c r="M9" s="224">
        <v>1</v>
      </c>
      <c r="N9" s="70">
        <v>1</v>
      </c>
      <c r="O9" s="69" t="s">
        <v>15</v>
      </c>
      <c r="P9" s="224">
        <v>1</v>
      </c>
      <c r="Q9" s="70"/>
      <c r="R9" s="69"/>
      <c r="S9" s="398"/>
      <c r="T9" s="200"/>
      <c r="U9" s="201"/>
      <c r="V9" s="388"/>
      <c r="W9" s="200"/>
      <c r="X9" s="203"/>
      <c r="Y9" s="389"/>
      <c r="Z9" s="235"/>
      <c r="AA9" s="236"/>
      <c r="AB9" s="237"/>
      <c r="AC9" s="235"/>
      <c r="AD9" s="236"/>
      <c r="AE9" s="237"/>
      <c r="AF9" s="65">
        <f t="shared" si="0"/>
        <v>105</v>
      </c>
      <c r="AG9" s="199">
        <f t="shared" si="1"/>
        <v>7</v>
      </c>
    </row>
    <row r="10" spans="1:38" s="45" customFormat="1" ht="12.75" customHeight="1" x14ac:dyDescent="0.2">
      <c r="A10" s="67" t="s">
        <v>31</v>
      </c>
      <c r="B10" s="70">
        <v>2</v>
      </c>
      <c r="C10" s="69" t="s">
        <v>15</v>
      </c>
      <c r="D10" s="134">
        <v>4</v>
      </c>
      <c r="E10" s="70">
        <v>2</v>
      </c>
      <c r="F10" s="69" t="s">
        <v>15</v>
      </c>
      <c r="G10" s="134">
        <v>4</v>
      </c>
      <c r="H10" s="70">
        <v>1</v>
      </c>
      <c r="I10" s="69" t="s">
        <v>15</v>
      </c>
      <c r="J10" s="134">
        <v>2</v>
      </c>
      <c r="K10" s="70">
        <v>1</v>
      </c>
      <c r="L10" s="69" t="s">
        <v>15</v>
      </c>
      <c r="M10" s="224">
        <v>2</v>
      </c>
      <c r="N10" s="70">
        <v>1</v>
      </c>
      <c r="O10" s="69" t="s">
        <v>15</v>
      </c>
      <c r="P10" s="224">
        <v>2</v>
      </c>
      <c r="Q10" s="70"/>
      <c r="R10" s="69"/>
      <c r="S10" s="398"/>
      <c r="T10" s="200"/>
      <c r="U10" s="201"/>
      <c r="V10" s="388"/>
      <c r="W10" s="200"/>
      <c r="X10" s="203"/>
      <c r="Y10" s="389"/>
      <c r="Z10" s="235"/>
      <c r="AA10" s="236"/>
      <c r="AB10" s="237"/>
      <c r="AC10" s="235"/>
      <c r="AD10" s="236"/>
      <c r="AE10" s="237"/>
      <c r="AF10" s="65">
        <f t="shared" si="0"/>
        <v>105</v>
      </c>
      <c r="AG10" s="199">
        <f t="shared" si="1"/>
        <v>14</v>
      </c>
    </row>
    <row r="11" spans="1:38" s="45" customFormat="1" ht="12.75" customHeight="1" x14ac:dyDescent="0.2">
      <c r="A11" s="67" t="s">
        <v>32</v>
      </c>
      <c r="B11" s="70"/>
      <c r="C11" s="69"/>
      <c r="D11" s="134"/>
      <c r="E11" s="70"/>
      <c r="F11" s="69"/>
      <c r="G11" s="134"/>
      <c r="H11" s="70"/>
      <c r="I11" s="69"/>
      <c r="J11" s="134"/>
      <c r="K11" s="70"/>
      <c r="L11" s="69"/>
      <c r="M11" s="224"/>
      <c r="N11" s="70">
        <v>1</v>
      </c>
      <c r="O11" s="69" t="s">
        <v>15</v>
      </c>
      <c r="P11" s="224">
        <v>1</v>
      </c>
      <c r="Q11" s="70">
        <v>2</v>
      </c>
      <c r="R11" s="69" t="s">
        <v>15</v>
      </c>
      <c r="S11" s="134">
        <v>2</v>
      </c>
      <c r="T11" s="200"/>
      <c r="U11" s="201"/>
      <c r="V11" s="388"/>
      <c r="W11" s="200"/>
      <c r="X11" s="203"/>
      <c r="Y11" s="389"/>
      <c r="Z11" s="235"/>
      <c r="AA11" s="236"/>
      <c r="AB11" s="237"/>
      <c r="AC11" s="235"/>
      <c r="AD11" s="236"/>
      <c r="AE11" s="237"/>
      <c r="AF11" s="65">
        <f t="shared" si="0"/>
        <v>45</v>
      </c>
      <c r="AG11" s="199">
        <f t="shared" si="1"/>
        <v>3</v>
      </c>
    </row>
    <row r="12" spans="1:38" s="45" customFormat="1" ht="12.75" customHeight="1" x14ac:dyDescent="0.2">
      <c r="A12" s="67" t="s">
        <v>33</v>
      </c>
      <c r="B12" s="70"/>
      <c r="C12" s="69"/>
      <c r="D12" s="134"/>
      <c r="E12" s="70"/>
      <c r="F12" s="69"/>
      <c r="G12" s="134"/>
      <c r="H12" s="70"/>
      <c r="I12" s="69"/>
      <c r="J12" s="134"/>
      <c r="K12" s="70"/>
      <c r="L12" s="69"/>
      <c r="M12" s="224"/>
      <c r="N12" s="70"/>
      <c r="O12" s="69"/>
      <c r="P12" s="224"/>
      <c r="Q12" s="70"/>
      <c r="R12" s="69" t="s">
        <v>194</v>
      </c>
      <c r="S12" s="134">
        <v>0</v>
      </c>
      <c r="T12" s="200"/>
      <c r="U12" s="201"/>
      <c r="V12" s="388"/>
      <c r="W12" s="200"/>
      <c r="X12" s="203"/>
      <c r="Y12" s="389"/>
      <c r="Z12" s="235"/>
      <c r="AA12" s="236"/>
      <c r="AB12" s="237"/>
      <c r="AC12" s="235"/>
      <c r="AD12" s="236"/>
      <c r="AE12" s="237"/>
      <c r="AF12" s="65">
        <f t="shared" si="0"/>
        <v>0</v>
      </c>
      <c r="AG12" s="205">
        <f t="shared" si="1"/>
        <v>0</v>
      </c>
    </row>
    <row r="13" spans="1:38" s="45" customFormat="1" x14ac:dyDescent="0.2">
      <c r="A13" s="67" t="s">
        <v>34</v>
      </c>
      <c r="B13" s="70">
        <v>2</v>
      </c>
      <c r="C13" s="69" t="s">
        <v>45</v>
      </c>
      <c r="D13" s="134">
        <v>2</v>
      </c>
      <c r="E13" s="70"/>
      <c r="F13" s="69"/>
      <c r="G13" s="134"/>
      <c r="H13" s="70"/>
      <c r="I13" s="69"/>
      <c r="J13" s="134"/>
      <c r="K13" s="70"/>
      <c r="L13" s="69"/>
      <c r="M13" s="224"/>
      <c r="N13" s="70"/>
      <c r="O13" s="69"/>
      <c r="P13" s="134"/>
      <c r="Q13" s="70"/>
      <c r="R13" s="69"/>
      <c r="S13" s="134"/>
      <c r="T13" s="206"/>
      <c r="U13" s="201"/>
      <c r="V13" s="388"/>
      <c r="W13" s="206"/>
      <c r="X13" s="207"/>
      <c r="Y13" s="388"/>
      <c r="Z13" s="238"/>
      <c r="AA13" s="239"/>
      <c r="AB13" s="240"/>
      <c r="AC13" s="238"/>
      <c r="AD13" s="239"/>
      <c r="AE13" s="240"/>
      <c r="AF13" s="208">
        <f t="shared" si="0"/>
        <v>30</v>
      </c>
      <c r="AG13" s="209">
        <f t="shared" si="1"/>
        <v>2</v>
      </c>
    </row>
    <row r="14" spans="1:38" s="45" customFormat="1" x14ac:dyDescent="0.2">
      <c r="A14" s="67" t="s">
        <v>35</v>
      </c>
      <c r="B14" s="70"/>
      <c r="C14" s="69"/>
      <c r="D14" s="134"/>
      <c r="E14" s="70"/>
      <c r="F14" s="69"/>
      <c r="G14" s="134"/>
      <c r="H14" s="70"/>
      <c r="I14" s="69"/>
      <c r="J14" s="224"/>
      <c r="K14" s="70">
        <v>2</v>
      </c>
      <c r="L14" s="69" t="s">
        <v>45</v>
      </c>
      <c r="M14" s="224">
        <v>2</v>
      </c>
      <c r="N14" s="70"/>
      <c r="O14" s="69"/>
      <c r="P14" s="134"/>
      <c r="Q14" s="70"/>
      <c r="R14" s="69"/>
      <c r="S14" s="398"/>
      <c r="T14" s="206"/>
      <c r="U14" s="201"/>
      <c r="V14" s="388"/>
      <c r="W14" s="206"/>
      <c r="X14" s="207"/>
      <c r="Y14" s="388"/>
      <c r="Z14" s="238"/>
      <c r="AA14" s="239"/>
      <c r="AB14" s="240"/>
      <c r="AC14" s="238"/>
      <c r="AD14" s="239"/>
      <c r="AE14" s="240"/>
      <c r="AF14" s="208">
        <f t="shared" si="0"/>
        <v>30</v>
      </c>
      <c r="AG14" s="209">
        <f t="shared" si="1"/>
        <v>2</v>
      </c>
    </row>
    <row r="15" spans="1:38" s="45" customFormat="1" x14ac:dyDescent="0.2">
      <c r="A15" s="67" t="s">
        <v>17</v>
      </c>
      <c r="B15" s="70"/>
      <c r="C15" s="69"/>
      <c r="D15" s="134"/>
      <c r="E15" s="70"/>
      <c r="F15" s="69"/>
      <c r="G15" s="134"/>
      <c r="H15" s="70">
        <v>2</v>
      </c>
      <c r="I15" s="69" t="s">
        <v>45</v>
      </c>
      <c r="J15" s="224">
        <v>2</v>
      </c>
      <c r="K15" s="70"/>
      <c r="L15" s="69"/>
      <c r="M15" s="224"/>
      <c r="N15" s="70"/>
      <c r="O15" s="69"/>
      <c r="P15" s="134"/>
      <c r="Q15" s="70"/>
      <c r="R15" s="69"/>
      <c r="S15" s="398"/>
      <c r="T15" s="206"/>
      <c r="U15" s="201"/>
      <c r="V15" s="388"/>
      <c r="W15" s="206"/>
      <c r="X15" s="207"/>
      <c r="Y15" s="388"/>
      <c r="Z15" s="238"/>
      <c r="AA15" s="239"/>
      <c r="AB15" s="240"/>
      <c r="AC15" s="238"/>
      <c r="AD15" s="239"/>
      <c r="AE15" s="240"/>
      <c r="AF15" s="208">
        <f t="shared" si="0"/>
        <v>30</v>
      </c>
      <c r="AG15" s="209">
        <f t="shared" si="1"/>
        <v>2</v>
      </c>
    </row>
    <row r="16" spans="1:38" s="45" customFormat="1" x14ac:dyDescent="0.2">
      <c r="A16" s="67" t="s">
        <v>136</v>
      </c>
      <c r="B16" s="70">
        <v>1</v>
      </c>
      <c r="C16" s="69" t="s">
        <v>86</v>
      </c>
      <c r="D16" s="134"/>
      <c r="E16" s="70">
        <v>1</v>
      </c>
      <c r="F16" s="69" t="s">
        <v>86</v>
      </c>
      <c r="G16" s="134"/>
      <c r="H16" s="70">
        <v>1</v>
      </c>
      <c r="I16" s="69" t="s">
        <v>86</v>
      </c>
      <c r="J16" s="224"/>
      <c r="K16" s="70">
        <v>1</v>
      </c>
      <c r="L16" s="69" t="s">
        <v>86</v>
      </c>
      <c r="M16" s="224"/>
      <c r="N16" s="70">
        <v>1</v>
      </c>
      <c r="O16" s="69" t="s">
        <v>86</v>
      </c>
      <c r="P16" s="134"/>
      <c r="Q16" s="70">
        <v>1</v>
      </c>
      <c r="R16" s="69" t="s">
        <v>86</v>
      </c>
      <c r="S16" s="398"/>
      <c r="T16" s="206">
        <v>1</v>
      </c>
      <c r="U16" s="165" t="s">
        <v>86</v>
      </c>
      <c r="V16" s="388"/>
      <c r="W16" s="206">
        <v>1</v>
      </c>
      <c r="X16" s="207" t="s">
        <v>86</v>
      </c>
      <c r="Y16" s="388"/>
      <c r="Z16" s="238"/>
      <c r="AA16" s="239"/>
      <c r="AB16" s="240"/>
      <c r="AC16" s="238"/>
      <c r="AD16" s="239"/>
      <c r="AE16" s="240"/>
      <c r="AF16" s="208">
        <f t="shared" si="0"/>
        <v>120</v>
      </c>
      <c r="AG16" s="209">
        <f t="shared" si="1"/>
        <v>0</v>
      </c>
    </row>
    <row r="17" spans="1:40" x14ac:dyDescent="0.2">
      <c r="A17" s="67" t="s">
        <v>127</v>
      </c>
      <c r="B17" s="70">
        <v>2</v>
      </c>
      <c r="C17" s="69" t="s">
        <v>45</v>
      </c>
      <c r="D17" s="134">
        <v>2</v>
      </c>
      <c r="E17" s="70">
        <v>2</v>
      </c>
      <c r="F17" s="69" t="s">
        <v>45</v>
      </c>
      <c r="G17" s="134">
        <v>2</v>
      </c>
      <c r="H17" s="70">
        <v>2</v>
      </c>
      <c r="I17" s="69" t="s">
        <v>45</v>
      </c>
      <c r="J17" s="224">
        <v>2</v>
      </c>
      <c r="K17" s="70">
        <v>2</v>
      </c>
      <c r="L17" s="69" t="s">
        <v>45</v>
      </c>
      <c r="M17" s="224">
        <v>2</v>
      </c>
      <c r="N17" s="70">
        <v>2</v>
      </c>
      <c r="O17" s="69" t="s">
        <v>45</v>
      </c>
      <c r="P17" s="134">
        <v>2</v>
      </c>
      <c r="Q17" s="70">
        <v>2</v>
      </c>
      <c r="R17" s="69" t="s">
        <v>45</v>
      </c>
      <c r="S17" s="333">
        <v>2</v>
      </c>
      <c r="T17" s="206">
        <v>2</v>
      </c>
      <c r="U17" s="165" t="s">
        <v>45</v>
      </c>
      <c r="V17" s="388">
        <v>2</v>
      </c>
      <c r="W17" s="206">
        <v>2</v>
      </c>
      <c r="X17" s="207" t="s">
        <v>21</v>
      </c>
      <c r="Y17" s="388">
        <v>2</v>
      </c>
      <c r="Z17" s="400"/>
      <c r="AA17" s="401"/>
      <c r="AB17" s="402"/>
      <c r="AC17" s="400"/>
      <c r="AD17" s="401"/>
      <c r="AE17" s="402"/>
      <c r="AF17" s="210">
        <f t="shared" si="0"/>
        <v>240</v>
      </c>
      <c r="AG17" s="209">
        <f t="shared" si="1"/>
        <v>16</v>
      </c>
    </row>
    <row r="18" spans="1:40" x14ac:dyDescent="0.2">
      <c r="A18" s="67" t="s">
        <v>137</v>
      </c>
      <c r="B18" s="78">
        <v>1</v>
      </c>
      <c r="C18" s="79" t="s">
        <v>15</v>
      </c>
      <c r="D18" s="134">
        <v>1</v>
      </c>
      <c r="E18" s="78">
        <v>1</v>
      </c>
      <c r="F18" s="79" t="s">
        <v>15</v>
      </c>
      <c r="G18" s="134">
        <v>1</v>
      </c>
      <c r="H18" s="78">
        <v>1</v>
      </c>
      <c r="I18" s="79" t="s">
        <v>15</v>
      </c>
      <c r="J18" s="134">
        <v>1</v>
      </c>
      <c r="K18" s="78">
        <v>1</v>
      </c>
      <c r="L18" s="79" t="s">
        <v>15</v>
      </c>
      <c r="M18" s="134">
        <v>1</v>
      </c>
      <c r="N18" s="78">
        <v>1</v>
      </c>
      <c r="O18" s="79" t="s">
        <v>15</v>
      </c>
      <c r="P18" s="134">
        <v>1</v>
      </c>
      <c r="Q18" s="78">
        <v>1</v>
      </c>
      <c r="R18" s="79" t="s">
        <v>15</v>
      </c>
      <c r="S18" s="134">
        <v>1</v>
      </c>
      <c r="T18" s="245">
        <v>1</v>
      </c>
      <c r="U18" s="246" t="s">
        <v>21</v>
      </c>
      <c r="V18" s="333">
        <v>1</v>
      </c>
      <c r="W18" s="245">
        <v>1</v>
      </c>
      <c r="X18" s="246" t="s">
        <v>21</v>
      </c>
      <c r="Y18" s="333">
        <v>1</v>
      </c>
      <c r="Z18" s="227"/>
      <c r="AA18" s="228"/>
      <c r="AB18" s="396"/>
      <c r="AC18" s="227"/>
      <c r="AD18" s="228"/>
      <c r="AE18" s="396"/>
      <c r="AF18" s="210">
        <f t="shared" si="0"/>
        <v>120</v>
      </c>
      <c r="AG18" s="209">
        <f t="shared" si="1"/>
        <v>8</v>
      </c>
    </row>
    <row r="19" spans="1:40" x14ac:dyDescent="0.2">
      <c r="A19" s="67" t="s">
        <v>219</v>
      </c>
      <c r="B19" s="70"/>
      <c r="C19" s="69"/>
      <c r="D19" s="134"/>
      <c r="E19" s="70"/>
      <c r="F19" s="69"/>
      <c r="G19" s="134"/>
      <c r="H19" s="70"/>
      <c r="I19" s="69"/>
      <c r="J19" s="134"/>
      <c r="K19" s="70"/>
      <c r="L19" s="69"/>
      <c r="M19" s="224"/>
      <c r="N19" s="78">
        <v>2</v>
      </c>
      <c r="O19" s="79" t="s">
        <v>15</v>
      </c>
      <c r="P19" s="134">
        <v>1</v>
      </c>
      <c r="Q19" s="78">
        <v>2</v>
      </c>
      <c r="R19" s="79" t="s">
        <v>45</v>
      </c>
      <c r="S19" s="134">
        <v>1</v>
      </c>
      <c r="T19" s="245">
        <v>2</v>
      </c>
      <c r="U19" s="246" t="s">
        <v>21</v>
      </c>
      <c r="V19" s="336">
        <v>1</v>
      </c>
      <c r="W19" s="245">
        <v>2</v>
      </c>
      <c r="X19" s="246" t="s">
        <v>45</v>
      </c>
      <c r="Y19" s="336">
        <v>1</v>
      </c>
      <c r="Z19" s="227"/>
      <c r="AA19" s="228"/>
      <c r="AB19" s="396"/>
      <c r="AC19" s="227"/>
      <c r="AD19" s="228"/>
      <c r="AE19" s="396"/>
      <c r="AF19" s="210">
        <f t="shared" si="0"/>
        <v>120</v>
      </c>
      <c r="AG19" s="209">
        <f t="shared" si="1"/>
        <v>4</v>
      </c>
    </row>
    <row r="20" spans="1:40" x14ac:dyDescent="0.2">
      <c r="A20" s="67" t="s">
        <v>37</v>
      </c>
      <c r="B20" s="70"/>
      <c r="C20" s="69"/>
      <c r="D20" s="134"/>
      <c r="E20" s="70"/>
      <c r="F20" s="69"/>
      <c r="G20" s="134"/>
      <c r="H20" s="70"/>
      <c r="I20" s="69"/>
      <c r="J20" s="134"/>
      <c r="K20" s="70"/>
      <c r="L20" s="69"/>
      <c r="M20" s="224"/>
      <c r="N20" s="70"/>
      <c r="O20" s="69"/>
      <c r="P20" s="134"/>
      <c r="Q20" s="70"/>
      <c r="R20" s="69"/>
      <c r="S20" s="134">
        <v>1</v>
      </c>
      <c r="T20" s="245"/>
      <c r="U20" s="246"/>
      <c r="V20" s="336"/>
      <c r="W20" s="245"/>
      <c r="X20" s="246"/>
      <c r="Y20" s="336"/>
      <c r="Z20" s="227"/>
      <c r="AA20" s="228"/>
      <c r="AB20" s="396"/>
      <c r="AC20" s="227"/>
      <c r="AD20" s="228"/>
      <c r="AE20" s="396"/>
      <c r="AF20" s="210">
        <f t="shared" si="0"/>
        <v>0</v>
      </c>
      <c r="AG20" s="209">
        <f t="shared" si="1"/>
        <v>1</v>
      </c>
    </row>
    <row r="21" spans="1:40" x14ac:dyDescent="0.2">
      <c r="A21" s="67" t="s">
        <v>39</v>
      </c>
      <c r="B21" s="70">
        <v>4</v>
      </c>
      <c r="C21" s="69" t="s">
        <v>15</v>
      </c>
      <c r="D21" s="202">
        <v>2</v>
      </c>
      <c r="E21" s="70">
        <v>4</v>
      </c>
      <c r="F21" s="69" t="s">
        <v>15</v>
      </c>
      <c r="G21" s="202">
        <v>2</v>
      </c>
      <c r="H21" s="70">
        <v>4</v>
      </c>
      <c r="I21" s="69" t="s">
        <v>15</v>
      </c>
      <c r="J21" s="202">
        <v>2</v>
      </c>
      <c r="K21" s="70">
        <v>4</v>
      </c>
      <c r="L21" s="69" t="s">
        <v>15</v>
      </c>
      <c r="M21" s="202">
        <v>2</v>
      </c>
      <c r="N21" s="70">
        <v>4</v>
      </c>
      <c r="O21" s="69" t="s">
        <v>15</v>
      </c>
      <c r="P21" s="202">
        <v>2</v>
      </c>
      <c r="Q21" s="70">
        <v>4</v>
      </c>
      <c r="R21" s="69" t="s">
        <v>15</v>
      </c>
      <c r="S21" s="202">
        <v>2</v>
      </c>
      <c r="T21" s="390">
        <v>4</v>
      </c>
      <c r="U21" s="246" t="s">
        <v>21</v>
      </c>
      <c r="V21" s="336">
        <v>2</v>
      </c>
      <c r="W21" s="390">
        <v>4</v>
      </c>
      <c r="X21" s="246" t="s">
        <v>21</v>
      </c>
      <c r="Y21" s="336">
        <v>2</v>
      </c>
      <c r="Z21" s="227"/>
      <c r="AA21" s="228"/>
      <c r="AB21" s="396"/>
      <c r="AC21" s="227"/>
      <c r="AD21" s="228"/>
      <c r="AE21" s="396"/>
      <c r="AF21" s="210">
        <f t="shared" si="0"/>
        <v>480</v>
      </c>
      <c r="AG21" s="209">
        <f t="shared" si="1"/>
        <v>16</v>
      </c>
    </row>
    <row r="22" spans="1:40" x14ac:dyDescent="0.2">
      <c r="A22" s="67" t="s">
        <v>84</v>
      </c>
      <c r="B22" s="70">
        <v>1</v>
      </c>
      <c r="C22" s="69" t="s">
        <v>15</v>
      </c>
      <c r="D22" s="202">
        <v>2</v>
      </c>
      <c r="E22" s="99">
        <v>1</v>
      </c>
      <c r="F22" s="72" t="s">
        <v>15</v>
      </c>
      <c r="G22" s="342">
        <v>2</v>
      </c>
      <c r="H22" s="70">
        <v>1</v>
      </c>
      <c r="I22" s="69" t="s">
        <v>15</v>
      </c>
      <c r="J22" s="202">
        <v>2</v>
      </c>
      <c r="K22" s="99">
        <v>1</v>
      </c>
      <c r="L22" s="72" t="s">
        <v>15</v>
      </c>
      <c r="M22" s="342">
        <v>2</v>
      </c>
      <c r="N22" s="70">
        <v>1</v>
      </c>
      <c r="O22" s="69" t="s">
        <v>15</v>
      </c>
      <c r="P22" s="202">
        <v>2</v>
      </c>
      <c r="Q22" s="99">
        <v>1</v>
      </c>
      <c r="R22" s="72" t="s">
        <v>15</v>
      </c>
      <c r="S22" s="342">
        <v>2</v>
      </c>
      <c r="T22" s="245">
        <v>1</v>
      </c>
      <c r="U22" s="246" t="s">
        <v>21</v>
      </c>
      <c r="V22" s="336">
        <v>2</v>
      </c>
      <c r="W22" s="245">
        <v>1</v>
      </c>
      <c r="X22" s="72" t="s">
        <v>15</v>
      </c>
      <c r="Y22" s="336">
        <v>2</v>
      </c>
      <c r="Z22" s="227"/>
      <c r="AA22" s="228"/>
      <c r="AB22" s="396"/>
      <c r="AC22" s="227"/>
      <c r="AD22" s="228"/>
      <c r="AE22" s="396"/>
      <c r="AF22" s="210">
        <f t="shared" si="0"/>
        <v>120</v>
      </c>
      <c r="AG22" s="209">
        <f t="shared" si="1"/>
        <v>16</v>
      </c>
    </row>
    <row r="23" spans="1:40" x14ac:dyDescent="0.2">
      <c r="A23" s="67" t="s">
        <v>138</v>
      </c>
      <c r="B23" s="70">
        <v>2</v>
      </c>
      <c r="C23" s="69" t="s">
        <v>45</v>
      </c>
      <c r="D23" s="202">
        <v>2</v>
      </c>
      <c r="E23" s="70">
        <v>2</v>
      </c>
      <c r="F23" s="69" t="s">
        <v>45</v>
      </c>
      <c r="G23" s="202">
        <v>2</v>
      </c>
      <c r="H23" s="70">
        <v>2</v>
      </c>
      <c r="I23" s="69" t="s">
        <v>45</v>
      </c>
      <c r="J23" s="202">
        <v>2</v>
      </c>
      <c r="K23" s="70">
        <v>2</v>
      </c>
      <c r="L23" s="69" t="s">
        <v>45</v>
      </c>
      <c r="M23" s="202">
        <v>2</v>
      </c>
      <c r="N23" s="70">
        <v>2</v>
      </c>
      <c r="O23" s="69" t="s">
        <v>45</v>
      </c>
      <c r="P23" s="202">
        <v>2</v>
      </c>
      <c r="Q23" s="70">
        <v>2</v>
      </c>
      <c r="R23" s="69" t="s">
        <v>45</v>
      </c>
      <c r="S23" s="202">
        <v>2</v>
      </c>
      <c r="T23" s="245">
        <v>2</v>
      </c>
      <c r="U23" s="246" t="s">
        <v>45</v>
      </c>
      <c r="V23" s="333">
        <v>2</v>
      </c>
      <c r="W23" s="245">
        <v>2</v>
      </c>
      <c r="X23" s="246" t="s">
        <v>21</v>
      </c>
      <c r="Y23" s="333">
        <v>2</v>
      </c>
      <c r="Z23" s="227"/>
      <c r="AA23" s="228"/>
      <c r="AB23" s="396"/>
      <c r="AC23" s="227"/>
      <c r="AD23" s="228"/>
      <c r="AE23" s="396"/>
      <c r="AF23" s="210">
        <f t="shared" si="0"/>
        <v>240</v>
      </c>
      <c r="AG23" s="209">
        <f t="shared" si="1"/>
        <v>16</v>
      </c>
    </row>
    <row r="24" spans="1:40" x14ac:dyDescent="0.2">
      <c r="A24" s="67" t="s">
        <v>195</v>
      </c>
      <c r="B24" s="70"/>
      <c r="C24" s="69"/>
      <c r="D24" s="202"/>
      <c r="E24" s="70"/>
      <c r="F24" s="69"/>
      <c r="G24" s="202"/>
      <c r="H24" s="70"/>
      <c r="I24" s="69"/>
      <c r="J24" s="202"/>
      <c r="K24" s="70"/>
      <c r="L24" s="69"/>
      <c r="M24" s="202"/>
      <c r="N24" s="70"/>
      <c r="O24" s="69"/>
      <c r="P24" s="202"/>
      <c r="Q24" s="70"/>
      <c r="R24" s="69"/>
      <c r="S24" s="202"/>
      <c r="T24" s="245"/>
      <c r="U24" s="246"/>
      <c r="V24" s="333"/>
      <c r="W24" s="245"/>
      <c r="X24" s="246" t="s">
        <v>194</v>
      </c>
      <c r="Y24" s="333">
        <v>0</v>
      </c>
      <c r="Z24" s="227"/>
      <c r="AA24" s="228"/>
      <c r="AB24" s="396"/>
      <c r="AC24" s="227"/>
      <c r="AD24" s="228"/>
      <c r="AE24" s="396"/>
      <c r="AF24" s="210">
        <f t="shared" ref="AF24" si="2">15*(B24+E24+H24+K24+N24+Q24+T24+W24+Z24+AC24)</f>
        <v>0</v>
      </c>
      <c r="AG24" s="209">
        <f t="shared" ref="AG24" si="3">D24+G24+J24+M24+P24+S24+V24+Y24+AB24+AE24</f>
        <v>0</v>
      </c>
    </row>
    <row r="25" spans="1:40" s="41" customFormat="1" x14ac:dyDescent="0.2">
      <c r="A25" s="67" t="s">
        <v>89</v>
      </c>
      <c r="B25" s="70">
        <v>1</v>
      </c>
      <c r="C25" s="69" t="s">
        <v>45</v>
      </c>
      <c r="D25" s="202">
        <v>1</v>
      </c>
      <c r="E25" s="70">
        <v>1</v>
      </c>
      <c r="F25" s="69" t="s">
        <v>45</v>
      </c>
      <c r="G25" s="202">
        <v>1</v>
      </c>
      <c r="H25" s="70">
        <v>1</v>
      </c>
      <c r="I25" s="69" t="s">
        <v>45</v>
      </c>
      <c r="J25" s="202">
        <v>1</v>
      </c>
      <c r="K25" s="70">
        <v>1</v>
      </c>
      <c r="L25" s="69" t="s">
        <v>45</v>
      </c>
      <c r="M25" s="202">
        <v>1</v>
      </c>
      <c r="N25" s="70"/>
      <c r="O25" s="69"/>
      <c r="P25" s="202"/>
      <c r="Q25" s="70"/>
      <c r="R25" s="69"/>
      <c r="S25" s="202"/>
      <c r="T25" s="245"/>
      <c r="U25" s="246"/>
      <c r="V25" s="333"/>
      <c r="W25" s="245"/>
      <c r="X25" s="246"/>
      <c r="Y25" s="333"/>
      <c r="Z25" s="227"/>
      <c r="AA25" s="228"/>
      <c r="AB25" s="396"/>
      <c r="AC25" s="227"/>
      <c r="AD25" s="228"/>
      <c r="AE25" s="396"/>
      <c r="AF25" s="210">
        <f t="shared" si="0"/>
        <v>60</v>
      </c>
      <c r="AG25" s="209">
        <f t="shared" si="1"/>
        <v>4</v>
      </c>
      <c r="AH25"/>
      <c r="AI25"/>
      <c r="AJ25"/>
      <c r="AK25"/>
      <c r="AL25"/>
      <c r="AM25"/>
      <c r="AN25"/>
    </row>
    <row r="26" spans="1:40" s="41" customFormat="1" x14ac:dyDescent="0.2">
      <c r="A26" s="67" t="s">
        <v>88</v>
      </c>
      <c r="B26" s="70"/>
      <c r="C26" s="69"/>
      <c r="D26" s="202"/>
      <c r="E26" s="70">
        <v>2</v>
      </c>
      <c r="F26" s="69" t="s">
        <v>15</v>
      </c>
      <c r="G26" s="202">
        <v>1</v>
      </c>
      <c r="H26" s="70"/>
      <c r="I26" s="69"/>
      <c r="J26" s="202"/>
      <c r="K26" s="70"/>
      <c r="L26" s="69"/>
      <c r="M26" s="202"/>
      <c r="N26" s="70"/>
      <c r="O26" s="69"/>
      <c r="P26" s="202"/>
      <c r="Q26" s="70"/>
      <c r="R26" s="69"/>
      <c r="S26" s="202"/>
      <c r="T26" s="245"/>
      <c r="U26" s="246"/>
      <c r="V26" s="336"/>
      <c r="W26" s="245"/>
      <c r="X26" s="246"/>
      <c r="Y26" s="336"/>
      <c r="Z26" s="227"/>
      <c r="AA26" s="228"/>
      <c r="AB26" s="396"/>
      <c r="AC26" s="227"/>
      <c r="AD26" s="228"/>
      <c r="AE26" s="396"/>
      <c r="AF26" s="210">
        <f t="shared" si="0"/>
        <v>30</v>
      </c>
      <c r="AG26" s="209">
        <f t="shared" si="1"/>
        <v>1</v>
      </c>
      <c r="AH26"/>
      <c r="AI26"/>
      <c r="AJ26"/>
      <c r="AK26"/>
      <c r="AL26"/>
      <c r="AM26"/>
      <c r="AN26"/>
    </row>
    <row r="27" spans="1:40" s="41" customFormat="1" x14ac:dyDescent="0.2">
      <c r="A27" s="67" t="s">
        <v>90</v>
      </c>
      <c r="B27" s="70">
        <v>2</v>
      </c>
      <c r="C27" s="69" t="s">
        <v>15</v>
      </c>
      <c r="D27" s="202">
        <v>1</v>
      </c>
      <c r="E27" s="70"/>
      <c r="F27" s="69"/>
      <c r="G27" s="202"/>
      <c r="H27" s="70"/>
      <c r="I27" s="69"/>
      <c r="J27" s="202"/>
      <c r="K27" s="70"/>
      <c r="L27" s="69"/>
      <c r="M27" s="202"/>
      <c r="N27" s="70"/>
      <c r="O27" s="69"/>
      <c r="P27" s="202"/>
      <c r="Q27" s="70"/>
      <c r="R27" s="69"/>
      <c r="S27" s="202"/>
      <c r="T27" s="245"/>
      <c r="U27" s="246"/>
      <c r="V27" s="333"/>
      <c r="W27" s="245"/>
      <c r="X27" s="246"/>
      <c r="Y27" s="333"/>
      <c r="Z27" s="227"/>
      <c r="AA27" s="228"/>
      <c r="AB27" s="396"/>
      <c r="AC27" s="227"/>
      <c r="AD27" s="228"/>
      <c r="AE27" s="396"/>
      <c r="AF27" s="210">
        <f t="shared" si="0"/>
        <v>30</v>
      </c>
      <c r="AG27" s="209">
        <f t="shared" si="1"/>
        <v>1</v>
      </c>
      <c r="AH27"/>
      <c r="AI27"/>
      <c r="AJ27"/>
      <c r="AK27"/>
      <c r="AL27"/>
      <c r="AM27"/>
      <c r="AN27"/>
    </row>
    <row r="28" spans="1:40" s="41" customFormat="1" x14ac:dyDescent="0.2">
      <c r="A28" s="67" t="s">
        <v>91</v>
      </c>
      <c r="B28" s="70">
        <v>2</v>
      </c>
      <c r="C28" s="69" t="s">
        <v>15</v>
      </c>
      <c r="D28" s="202">
        <v>1</v>
      </c>
      <c r="E28" s="70">
        <v>2</v>
      </c>
      <c r="F28" s="69" t="s">
        <v>15</v>
      </c>
      <c r="G28" s="202">
        <v>1</v>
      </c>
      <c r="H28" s="70">
        <v>2</v>
      </c>
      <c r="I28" s="69" t="s">
        <v>15</v>
      </c>
      <c r="J28" s="202">
        <v>1</v>
      </c>
      <c r="K28" s="70">
        <v>2</v>
      </c>
      <c r="L28" s="69" t="s">
        <v>15</v>
      </c>
      <c r="M28" s="202">
        <v>1</v>
      </c>
      <c r="N28" s="70">
        <v>2</v>
      </c>
      <c r="O28" s="69" t="s">
        <v>15</v>
      </c>
      <c r="P28" s="202">
        <v>1</v>
      </c>
      <c r="Q28" s="70">
        <v>2</v>
      </c>
      <c r="R28" s="69" t="s">
        <v>15</v>
      </c>
      <c r="S28" s="202">
        <v>1</v>
      </c>
      <c r="T28" s="245"/>
      <c r="U28" s="246"/>
      <c r="V28" s="333"/>
      <c r="W28" s="245"/>
      <c r="X28" s="246"/>
      <c r="Y28" s="333"/>
      <c r="Z28" s="227"/>
      <c r="AA28" s="228"/>
      <c r="AB28" s="396"/>
      <c r="AC28" s="227"/>
      <c r="AD28" s="228"/>
      <c r="AE28" s="396"/>
      <c r="AF28" s="210">
        <f t="shared" si="0"/>
        <v>180</v>
      </c>
      <c r="AG28" s="209">
        <f t="shared" si="1"/>
        <v>6</v>
      </c>
      <c r="AH28"/>
      <c r="AI28"/>
      <c r="AJ28"/>
      <c r="AK28"/>
      <c r="AL28"/>
      <c r="AM28"/>
      <c r="AN28"/>
    </row>
    <row r="29" spans="1:40" s="41" customFormat="1" x14ac:dyDescent="0.2">
      <c r="A29" s="67" t="s">
        <v>57</v>
      </c>
      <c r="B29" s="70">
        <v>1</v>
      </c>
      <c r="C29" s="69" t="s">
        <v>15</v>
      </c>
      <c r="D29" s="202">
        <v>1</v>
      </c>
      <c r="E29" s="70">
        <v>1</v>
      </c>
      <c r="F29" s="69" t="s">
        <v>15</v>
      </c>
      <c r="G29" s="202">
        <v>1</v>
      </c>
      <c r="H29" s="70"/>
      <c r="I29" s="69"/>
      <c r="J29" s="202"/>
      <c r="K29" s="70"/>
      <c r="L29" s="69"/>
      <c r="M29" s="202"/>
      <c r="N29" s="70"/>
      <c r="O29" s="69"/>
      <c r="P29" s="202"/>
      <c r="Q29" s="70"/>
      <c r="R29" s="69"/>
      <c r="S29" s="202"/>
      <c r="T29" s="245"/>
      <c r="U29" s="246"/>
      <c r="V29" s="333"/>
      <c r="W29" s="245"/>
      <c r="X29" s="246"/>
      <c r="Y29" s="333"/>
      <c r="Z29" s="227"/>
      <c r="AA29" s="228"/>
      <c r="AB29" s="396"/>
      <c r="AC29" s="227"/>
      <c r="AD29" s="228"/>
      <c r="AE29" s="396"/>
      <c r="AF29" s="210">
        <f t="shared" si="0"/>
        <v>30</v>
      </c>
      <c r="AG29" s="209">
        <f t="shared" si="1"/>
        <v>2</v>
      </c>
      <c r="AH29"/>
      <c r="AI29"/>
      <c r="AJ29"/>
      <c r="AK29"/>
      <c r="AL29"/>
      <c r="AM29"/>
      <c r="AN29"/>
    </row>
    <row r="30" spans="1:40" s="41" customFormat="1" x14ac:dyDescent="0.2">
      <c r="A30" s="67" t="s">
        <v>92</v>
      </c>
      <c r="B30" s="70">
        <v>1</v>
      </c>
      <c r="C30" s="69" t="s">
        <v>15</v>
      </c>
      <c r="D30" s="202">
        <v>1</v>
      </c>
      <c r="E30" s="70">
        <v>1</v>
      </c>
      <c r="F30" s="69" t="s">
        <v>15</v>
      </c>
      <c r="G30" s="202">
        <v>1</v>
      </c>
      <c r="H30" s="70">
        <v>1</v>
      </c>
      <c r="I30" s="69" t="s">
        <v>15</v>
      </c>
      <c r="J30" s="202">
        <v>1</v>
      </c>
      <c r="K30" s="70">
        <v>1</v>
      </c>
      <c r="L30" s="69" t="s">
        <v>15</v>
      </c>
      <c r="M30" s="202">
        <v>1</v>
      </c>
      <c r="N30" s="70"/>
      <c r="O30" s="69"/>
      <c r="P30" s="202"/>
      <c r="Q30" s="70"/>
      <c r="R30" s="69"/>
      <c r="S30" s="202"/>
      <c r="T30" s="245"/>
      <c r="U30" s="246"/>
      <c r="V30" s="333"/>
      <c r="W30" s="245"/>
      <c r="X30" s="246"/>
      <c r="Y30" s="333"/>
      <c r="Z30" s="227"/>
      <c r="AA30" s="228"/>
      <c r="AB30" s="396"/>
      <c r="AC30" s="227"/>
      <c r="AD30" s="228"/>
      <c r="AE30" s="396"/>
      <c r="AF30" s="210">
        <f t="shared" si="0"/>
        <v>60</v>
      </c>
      <c r="AG30" s="209">
        <f t="shared" si="1"/>
        <v>4</v>
      </c>
      <c r="AH30"/>
      <c r="AI30"/>
      <c r="AJ30"/>
      <c r="AK30"/>
      <c r="AL30"/>
      <c r="AM30"/>
      <c r="AN30"/>
    </row>
    <row r="31" spans="1:40" s="41" customFormat="1" x14ac:dyDescent="0.2">
      <c r="A31" s="67" t="s">
        <v>93</v>
      </c>
      <c r="B31" s="70">
        <v>1</v>
      </c>
      <c r="C31" s="69" t="s">
        <v>15</v>
      </c>
      <c r="D31" s="202">
        <v>1</v>
      </c>
      <c r="E31" s="70">
        <v>1</v>
      </c>
      <c r="F31" s="69" t="s">
        <v>15</v>
      </c>
      <c r="G31" s="202">
        <v>1</v>
      </c>
      <c r="H31" s="70">
        <v>1</v>
      </c>
      <c r="I31" s="69" t="s">
        <v>15</v>
      </c>
      <c r="J31" s="202">
        <v>1</v>
      </c>
      <c r="K31" s="70">
        <v>1</v>
      </c>
      <c r="L31" s="69" t="s">
        <v>15</v>
      </c>
      <c r="M31" s="202">
        <v>1</v>
      </c>
      <c r="N31" s="70"/>
      <c r="O31" s="69"/>
      <c r="P31" s="134"/>
      <c r="Q31" s="70"/>
      <c r="R31" s="69"/>
      <c r="S31" s="134"/>
      <c r="T31" s="245"/>
      <c r="U31" s="246"/>
      <c r="V31" s="333"/>
      <c r="W31" s="245"/>
      <c r="X31" s="246"/>
      <c r="Y31" s="333"/>
      <c r="Z31" s="227"/>
      <c r="AA31" s="228"/>
      <c r="AB31" s="396"/>
      <c r="AC31" s="227"/>
      <c r="AD31" s="228"/>
      <c r="AE31" s="396"/>
      <c r="AF31" s="210">
        <f t="shared" si="0"/>
        <v>60</v>
      </c>
      <c r="AG31" s="209">
        <f t="shared" si="1"/>
        <v>4</v>
      </c>
      <c r="AH31"/>
      <c r="AI31"/>
      <c r="AJ31"/>
      <c r="AK31"/>
      <c r="AL31"/>
      <c r="AM31"/>
      <c r="AN31"/>
    </row>
    <row r="32" spans="1:40" s="41" customFormat="1" x14ac:dyDescent="0.2">
      <c r="A32" s="90" t="s">
        <v>87</v>
      </c>
      <c r="B32" s="71"/>
      <c r="C32" s="72"/>
      <c r="D32" s="295"/>
      <c r="E32" s="71"/>
      <c r="F32" s="72"/>
      <c r="G32" s="295"/>
      <c r="H32" s="71"/>
      <c r="I32" s="72"/>
      <c r="J32" s="295"/>
      <c r="K32" s="71"/>
      <c r="L32" s="72"/>
      <c r="M32" s="295"/>
      <c r="N32" s="71"/>
      <c r="O32" s="72"/>
      <c r="P32" s="399"/>
      <c r="Q32" s="71"/>
      <c r="R32" s="72"/>
      <c r="S32" s="399"/>
      <c r="T32" s="245">
        <v>2</v>
      </c>
      <c r="U32" s="246" t="s">
        <v>21</v>
      </c>
      <c r="V32" s="333">
        <v>2</v>
      </c>
      <c r="W32" s="245">
        <v>2</v>
      </c>
      <c r="X32" s="246" t="s">
        <v>15</v>
      </c>
      <c r="Y32" s="333">
        <v>2</v>
      </c>
      <c r="Z32" s="227"/>
      <c r="AA32" s="228"/>
      <c r="AB32" s="396"/>
      <c r="AC32" s="227"/>
      <c r="AD32" s="228"/>
      <c r="AE32" s="396"/>
      <c r="AF32" s="210">
        <f t="shared" si="0"/>
        <v>60</v>
      </c>
      <c r="AG32" s="209">
        <f t="shared" si="1"/>
        <v>4</v>
      </c>
      <c r="AH32"/>
      <c r="AI32"/>
      <c r="AJ32"/>
      <c r="AK32"/>
      <c r="AL32"/>
      <c r="AM32"/>
      <c r="AN32"/>
    </row>
    <row r="33" spans="1:40" s="41" customFormat="1" x14ac:dyDescent="0.2">
      <c r="A33" s="67" t="s">
        <v>56</v>
      </c>
      <c r="B33" s="70"/>
      <c r="C33" s="69"/>
      <c r="D33" s="202"/>
      <c r="E33" s="70"/>
      <c r="F33" s="69"/>
      <c r="G33" s="202"/>
      <c r="H33" s="70"/>
      <c r="I33" s="69"/>
      <c r="J33" s="202"/>
      <c r="K33" s="70"/>
      <c r="L33" s="69"/>
      <c r="M33" s="202"/>
      <c r="N33" s="70">
        <v>1</v>
      </c>
      <c r="O33" s="69" t="s">
        <v>15</v>
      </c>
      <c r="P33" s="202">
        <v>2</v>
      </c>
      <c r="Q33" s="70">
        <v>1</v>
      </c>
      <c r="R33" s="69" t="s">
        <v>15</v>
      </c>
      <c r="S33" s="202">
        <v>2</v>
      </c>
      <c r="T33" s="245"/>
      <c r="U33" s="246"/>
      <c r="V33" s="333"/>
      <c r="W33" s="245"/>
      <c r="X33" s="246"/>
      <c r="Y33" s="333"/>
      <c r="Z33" s="227"/>
      <c r="AA33" s="228"/>
      <c r="AB33" s="396"/>
      <c r="AC33" s="227"/>
      <c r="AD33" s="228"/>
      <c r="AE33" s="396"/>
      <c r="AF33" s="210">
        <f t="shared" si="0"/>
        <v>30</v>
      </c>
      <c r="AG33" s="209">
        <f t="shared" si="1"/>
        <v>4</v>
      </c>
      <c r="AH33"/>
      <c r="AI33"/>
      <c r="AJ33"/>
      <c r="AK33"/>
      <c r="AL33"/>
      <c r="AM33"/>
      <c r="AN33"/>
    </row>
    <row r="34" spans="1:40" s="41" customFormat="1" x14ac:dyDescent="0.2">
      <c r="A34" s="90" t="s">
        <v>85</v>
      </c>
      <c r="B34" s="71">
        <v>1</v>
      </c>
      <c r="C34" s="72" t="s">
        <v>15</v>
      </c>
      <c r="D34" s="295">
        <v>1</v>
      </c>
      <c r="E34" s="71">
        <v>1</v>
      </c>
      <c r="F34" s="72" t="s">
        <v>15</v>
      </c>
      <c r="G34" s="295">
        <v>1</v>
      </c>
      <c r="H34" s="71">
        <v>1</v>
      </c>
      <c r="I34" s="72" t="s">
        <v>15</v>
      </c>
      <c r="J34" s="295">
        <v>1</v>
      </c>
      <c r="K34" s="71">
        <v>1</v>
      </c>
      <c r="L34" s="72" t="s">
        <v>15</v>
      </c>
      <c r="M34" s="295">
        <v>1</v>
      </c>
      <c r="N34" s="70">
        <v>1</v>
      </c>
      <c r="O34" s="72" t="s">
        <v>15</v>
      </c>
      <c r="P34" s="399">
        <v>1</v>
      </c>
      <c r="Q34" s="70">
        <v>1</v>
      </c>
      <c r="R34" s="69" t="s">
        <v>45</v>
      </c>
      <c r="S34" s="399">
        <v>1</v>
      </c>
      <c r="T34" s="245"/>
      <c r="U34" s="246"/>
      <c r="V34" s="333"/>
      <c r="W34" s="245"/>
      <c r="X34" s="246"/>
      <c r="Y34" s="333"/>
      <c r="Z34" s="227"/>
      <c r="AA34" s="228"/>
      <c r="AB34" s="396"/>
      <c r="AC34" s="227"/>
      <c r="AD34" s="228"/>
      <c r="AE34" s="396"/>
      <c r="AF34" s="210">
        <f t="shared" si="0"/>
        <v>90</v>
      </c>
      <c r="AG34" s="209">
        <f t="shared" si="1"/>
        <v>6</v>
      </c>
      <c r="AH34"/>
      <c r="AI34"/>
      <c r="AJ34"/>
      <c r="AK34"/>
      <c r="AL34"/>
      <c r="AM34"/>
      <c r="AN34"/>
    </row>
    <row r="35" spans="1:40" s="6" customFormat="1" x14ac:dyDescent="0.2">
      <c r="A35" s="67" t="s">
        <v>142</v>
      </c>
      <c r="B35" s="70"/>
      <c r="C35" s="69"/>
      <c r="D35" s="202"/>
      <c r="E35" s="70"/>
      <c r="F35" s="69"/>
      <c r="G35" s="202"/>
      <c r="H35" s="70">
        <v>2</v>
      </c>
      <c r="I35" s="69" t="s">
        <v>45</v>
      </c>
      <c r="J35" s="202">
        <v>2</v>
      </c>
      <c r="K35" s="70">
        <v>2</v>
      </c>
      <c r="L35" s="69" t="s">
        <v>45</v>
      </c>
      <c r="M35" s="202">
        <v>2</v>
      </c>
      <c r="N35" s="70">
        <v>2</v>
      </c>
      <c r="O35" s="69" t="s">
        <v>45</v>
      </c>
      <c r="P35" s="134">
        <v>2</v>
      </c>
      <c r="Q35" s="70">
        <v>2</v>
      </c>
      <c r="R35" s="69" t="s">
        <v>45</v>
      </c>
      <c r="S35" s="134">
        <v>2</v>
      </c>
      <c r="T35" s="245">
        <v>2</v>
      </c>
      <c r="U35" s="246" t="s">
        <v>45</v>
      </c>
      <c r="V35" s="333">
        <v>2</v>
      </c>
      <c r="W35" s="245">
        <v>2</v>
      </c>
      <c r="X35" s="246" t="s">
        <v>194</v>
      </c>
      <c r="Y35" s="333">
        <v>2</v>
      </c>
      <c r="Z35" s="227"/>
      <c r="AA35" s="228"/>
      <c r="AB35" s="357"/>
      <c r="AC35" s="227"/>
      <c r="AD35" s="228"/>
      <c r="AE35" s="357"/>
      <c r="AF35" s="210">
        <f t="shared" si="0"/>
        <v>180</v>
      </c>
      <c r="AG35" s="209">
        <f t="shared" si="1"/>
        <v>12</v>
      </c>
      <c r="AH35" s="26"/>
    </row>
    <row r="36" spans="1:40" s="45" customFormat="1" x14ac:dyDescent="0.2">
      <c r="A36" s="67" t="s">
        <v>139</v>
      </c>
      <c r="B36" s="70"/>
      <c r="C36" s="69"/>
      <c r="D36" s="202"/>
      <c r="E36" s="70"/>
      <c r="F36" s="69"/>
      <c r="G36" s="202"/>
      <c r="H36" s="70"/>
      <c r="I36" s="69"/>
      <c r="J36" s="202"/>
      <c r="K36" s="70"/>
      <c r="L36" s="69"/>
      <c r="M36" s="202"/>
      <c r="N36" s="70">
        <v>1</v>
      </c>
      <c r="O36" s="69" t="s">
        <v>21</v>
      </c>
      <c r="P36" s="134">
        <v>1</v>
      </c>
      <c r="Q36" s="70">
        <v>1</v>
      </c>
      <c r="R36" s="69" t="s">
        <v>21</v>
      </c>
      <c r="S36" s="134">
        <v>1</v>
      </c>
      <c r="T36" s="245">
        <v>1</v>
      </c>
      <c r="U36" s="246" t="s">
        <v>21</v>
      </c>
      <c r="V36" s="333">
        <v>1</v>
      </c>
      <c r="W36" s="245">
        <v>1</v>
      </c>
      <c r="X36" s="246" t="s">
        <v>21</v>
      </c>
      <c r="Y36" s="333">
        <v>1</v>
      </c>
      <c r="Z36" s="238"/>
      <c r="AA36" s="239"/>
      <c r="AB36" s="240"/>
      <c r="AC36" s="238"/>
      <c r="AD36" s="239"/>
      <c r="AE36" s="240"/>
      <c r="AF36" s="210">
        <f t="shared" si="0"/>
        <v>60</v>
      </c>
      <c r="AG36" s="209">
        <f t="shared" si="1"/>
        <v>4</v>
      </c>
      <c r="AH36" s="46"/>
      <c r="AI36" s="47"/>
    </row>
    <row r="37" spans="1:40" s="6" customFormat="1" x14ac:dyDescent="0.2">
      <c r="A37" s="67" t="s">
        <v>192</v>
      </c>
      <c r="B37" s="70"/>
      <c r="C37" s="69"/>
      <c r="D37" s="202"/>
      <c r="E37" s="70"/>
      <c r="F37" s="69"/>
      <c r="G37" s="202"/>
      <c r="H37" s="70"/>
      <c r="I37" s="69"/>
      <c r="J37" s="202"/>
      <c r="K37" s="70"/>
      <c r="L37" s="69"/>
      <c r="M37" s="202"/>
      <c r="N37" s="70"/>
      <c r="O37" s="69"/>
      <c r="P37" s="134"/>
      <c r="Q37" s="70"/>
      <c r="R37" s="69"/>
      <c r="S37" s="134"/>
      <c r="T37" s="245"/>
      <c r="U37" s="246"/>
      <c r="V37" s="333"/>
      <c r="W37" s="245"/>
      <c r="X37" s="246" t="s">
        <v>194</v>
      </c>
      <c r="Y37" s="333">
        <v>0</v>
      </c>
      <c r="Z37" s="227"/>
      <c r="AA37" s="228"/>
      <c r="AB37" s="357"/>
      <c r="AC37" s="227"/>
      <c r="AD37" s="228"/>
      <c r="AE37" s="357"/>
      <c r="AF37" s="210">
        <f t="shared" si="0"/>
        <v>0</v>
      </c>
      <c r="AG37" s="209">
        <f t="shared" si="1"/>
        <v>0</v>
      </c>
      <c r="AH37" s="26"/>
    </row>
    <row r="38" spans="1:40" s="6" customFormat="1" x14ac:dyDescent="0.2">
      <c r="A38" s="67" t="s">
        <v>36</v>
      </c>
      <c r="B38" s="70">
        <v>1</v>
      </c>
      <c r="C38" s="69" t="s">
        <v>22</v>
      </c>
      <c r="D38" s="202"/>
      <c r="E38" s="70">
        <v>1</v>
      </c>
      <c r="F38" s="69" t="s">
        <v>22</v>
      </c>
      <c r="G38" s="202"/>
      <c r="H38" s="70">
        <v>1</v>
      </c>
      <c r="I38" s="69" t="s">
        <v>22</v>
      </c>
      <c r="J38" s="202"/>
      <c r="K38" s="70">
        <v>1</v>
      </c>
      <c r="L38" s="69" t="s">
        <v>22</v>
      </c>
      <c r="M38" s="202"/>
      <c r="N38" s="70">
        <v>1</v>
      </c>
      <c r="O38" s="69" t="s">
        <v>22</v>
      </c>
      <c r="P38" s="134"/>
      <c r="Q38" s="70">
        <v>1</v>
      </c>
      <c r="R38" s="69" t="s">
        <v>22</v>
      </c>
      <c r="S38" s="134"/>
      <c r="T38" s="245"/>
      <c r="U38" s="246"/>
      <c r="V38" s="333"/>
      <c r="W38" s="218"/>
      <c r="X38" s="216"/>
      <c r="Y38" s="219"/>
      <c r="Z38" s="241"/>
      <c r="AA38" s="242"/>
      <c r="AB38" s="243"/>
      <c r="AC38" s="241"/>
      <c r="AD38" s="242"/>
      <c r="AE38" s="243"/>
      <c r="AF38" s="210">
        <f t="shared" si="0"/>
        <v>90</v>
      </c>
      <c r="AG38" s="209">
        <f t="shared" si="1"/>
        <v>0</v>
      </c>
      <c r="AH38" s="26"/>
    </row>
    <row r="39" spans="1:40" s="45" customFormat="1" x14ac:dyDescent="0.2">
      <c r="A39" s="176" t="s">
        <v>20</v>
      </c>
      <c r="B39" s="177"/>
      <c r="C39" s="169"/>
      <c r="D39" s="195">
        <v>1</v>
      </c>
      <c r="E39" s="178"/>
      <c r="F39" s="169"/>
      <c r="G39" s="195">
        <v>3</v>
      </c>
      <c r="H39" s="178"/>
      <c r="I39" s="169"/>
      <c r="J39" s="195"/>
      <c r="K39" s="178"/>
      <c r="L39" s="169"/>
      <c r="M39" s="195"/>
      <c r="N39" s="178"/>
      <c r="O39" s="169"/>
      <c r="P39" s="195">
        <v>2</v>
      </c>
      <c r="Q39" s="178"/>
      <c r="R39" s="169"/>
      <c r="S39" s="195"/>
      <c r="T39" s="206"/>
      <c r="U39" s="222"/>
      <c r="V39" s="195"/>
      <c r="W39" s="223"/>
      <c r="X39" s="222"/>
      <c r="Y39" s="195">
        <v>7</v>
      </c>
      <c r="Z39" s="238"/>
      <c r="AA39" s="239"/>
      <c r="AB39" s="240"/>
      <c r="AC39" s="238"/>
      <c r="AD39" s="239"/>
      <c r="AE39" s="240"/>
      <c r="AF39" s="210">
        <f t="shared" si="0"/>
        <v>0</v>
      </c>
      <c r="AG39" s="209">
        <f t="shared" ref="AG39:AG43" si="4">D39+G39+J39+M39+P39+S39+V39+Y39+AB39+AE39</f>
        <v>13</v>
      </c>
      <c r="AH39" s="46"/>
      <c r="AI39" s="47"/>
    </row>
    <row r="40" spans="1:40" s="45" customFormat="1" ht="13.5" thickBot="1" x14ac:dyDescent="0.25">
      <c r="A40" s="67" t="s">
        <v>120</v>
      </c>
      <c r="B40" s="164"/>
      <c r="C40" s="165"/>
      <c r="D40" s="202"/>
      <c r="E40" s="164"/>
      <c r="F40" s="165"/>
      <c r="G40" s="202"/>
      <c r="H40" s="164"/>
      <c r="I40" s="165"/>
      <c r="J40" s="202"/>
      <c r="K40" s="164"/>
      <c r="L40" s="165"/>
      <c r="M40" s="202"/>
      <c r="N40" s="164"/>
      <c r="O40" s="165"/>
      <c r="P40" s="202"/>
      <c r="Q40" s="164"/>
      <c r="R40" s="165"/>
      <c r="S40" s="202"/>
      <c r="T40" s="206">
        <v>0</v>
      </c>
      <c r="U40" s="207" t="s">
        <v>21</v>
      </c>
      <c r="V40" s="202">
        <v>4</v>
      </c>
      <c r="W40" s="206">
        <v>0</v>
      </c>
      <c r="X40" s="207" t="s">
        <v>21</v>
      </c>
      <c r="Y40" s="202">
        <v>4</v>
      </c>
      <c r="Z40" s="238"/>
      <c r="AA40" s="239"/>
      <c r="AB40" s="240"/>
      <c r="AC40" s="238"/>
      <c r="AD40" s="239"/>
      <c r="AE40" s="240"/>
      <c r="AF40" s="210">
        <f t="shared" si="0"/>
        <v>0</v>
      </c>
      <c r="AG40" s="209">
        <f t="shared" si="4"/>
        <v>8</v>
      </c>
      <c r="AH40" s="46"/>
      <c r="AI40" s="47"/>
    </row>
    <row r="41" spans="1:40" s="45" customFormat="1" ht="13.5" thickBot="1" x14ac:dyDescent="0.25">
      <c r="A41" s="444" t="s">
        <v>169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6"/>
      <c r="AH41" s="46"/>
      <c r="AI41" s="47"/>
    </row>
    <row r="42" spans="1:40" s="45" customFormat="1" x14ac:dyDescent="0.2">
      <c r="A42" s="98" t="s">
        <v>115</v>
      </c>
      <c r="B42" s="70"/>
      <c r="C42" s="69"/>
      <c r="D42" s="134"/>
      <c r="E42" s="70"/>
      <c r="F42" s="69"/>
      <c r="G42" s="134"/>
      <c r="H42" s="70">
        <v>2</v>
      </c>
      <c r="I42" s="69" t="s">
        <v>45</v>
      </c>
      <c r="J42" s="134">
        <v>3</v>
      </c>
      <c r="K42" s="70">
        <v>2</v>
      </c>
      <c r="L42" s="69" t="s">
        <v>45</v>
      </c>
      <c r="M42" s="134">
        <v>3</v>
      </c>
      <c r="N42" s="70">
        <v>2</v>
      </c>
      <c r="O42" s="69" t="s">
        <v>45</v>
      </c>
      <c r="P42" s="134">
        <v>3</v>
      </c>
      <c r="Q42" s="70">
        <v>2</v>
      </c>
      <c r="R42" s="69" t="s">
        <v>45</v>
      </c>
      <c r="S42" s="134">
        <v>3</v>
      </c>
      <c r="T42" s="99"/>
      <c r="U42" s="69"/>
      <c r="V42" s="244"/>
      <c r="W42" s="99"/>
      <c r="X42" s="69"/>
      <c r="Y42" s="244"/>
      <c r="Z42" s="127"/>
      <c r="AA42" s="128"/>
      <c r="AB42" s="133"/>
      <c r="AC42" s="127"/>
      <c r="AD42" s="128"/>
      <c r="AE42" s="133"/>
      <c r="AF42" s="88">
        <f t="shared" si="0"/>
        <v>120</v>
      </c>
      <c r="AG42" s="247">
        <f t="shared" si="4"/>
        <v>12</v>
      </c>
      <c r="AH42" s="46"/>
      <c r="AI42" s="47"/>
    </row>
    <row r="43" spans="1:40" s="45" customFormat="1" x14ac:dyDescent="0.2">
      <c r="A43" s="98" t="s">
        <v>117</v>
      </c>
      <c r="B43" s="70"/>
      <c r="C43" s="69"/>
      <c r="D43" s="134"/>
      <c r="E43" s="70"/>
      <c r="F43" s="69"/>
      <c r="G43" s="134"/>
      <c r="H43" s="70"/>
      <c r="I43" s="69"/>
      <c r="J43" s="134"/>
      <c r="K43" s="70">
        <v>2</v>
      </c>
      <c r="L43" s="69" t="s">
        <v>21</v>
      </c>
      <c r="M43" s="224">
        <v>2</v>
      </c>
      <c r="N43" s="70">
        <v>2</v>
      </c>
      <c r="O43" s="69" t="s">
        <v>21</v>
      </c>
      <c r="P43" s="224">
        <v>2</v>
      </c>
      <c r="Q43" s="70"/>
      <c r="R43" s="69"/>
      <c r="S43" s="134"/>
      <c r="T43" s="70"/>
      <c r="U43" s="69"/>
      <c r="V43" s="134"/>
      <c r="W43" s="70"/>
      <c r="X43" s="69"/>
      <c r="Y43" s="134"/>
      <c r="Z43" s="127"/>
      <c r="AA43" s="128"/>
      <c r="AB43" s="133"/>
      <c r="AC43" s="127"/>
      <c r="AD43" s="128"/>
      <c r="AE43" s="133"/>
      <c r="AF43" s="88">
        <f t="shared" si="0"/>
        <v>60</v>
      </c>
      <c r="AG43" s="247">
        <f t="shared" si="4"/>
        <v>4</v>
      </c>
      <c r="AH43" s="46"/>
      <c r="AI43" s="47"/>
    </row>
    <row r="44" spans="1:40" s="45" customFormat="1" x14ac:dyDescent="0.2">
      <c r="A44" s="98" t="s">
        <v>118</v>
      </c>
      <c r="B44" s="70"/>
      <c r="C44" s="69"/>
      <c r="D44" s="134"/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99">
        <v>2</v>
      </c>
      <c r="R44" s="69" t="s">
        <v>21</v>
      </c>
      <c r="S44" s="244">
        <v>2</v>
      </c>
      <c r="T44" s="99">
        <v>2</v>
      </c>
      <c r="U44" s="69" t="s">
        <v>21</v>
      </c>
      <c r="V44" s="244">
        <v>2</v>
      </c>
      <c r="W44" s="99">
        <v>2</v>
      </c>
      <c r="X44" s="69" t="s">
        <v>21</v>
      </c>
      <c r="Y44" s="244">
        <v>2</v>
      </c>
      <c r="Z44" s="127"/>
      <c r="AA44" s="128"/>
      <c r="AB44" s="133"/>
      <c r="AC44" s="127"/>
      <c r="AD44" s="128"/>
      <c r="AE44" s="133"/>
      <c r="AF44" s="88">
        <f>15*(B44+E44+H44+K44+N44+Q44+T44+W44+Z44+AC44)</f>
        <v>90</v>
      </c>
      <c r="AG44" s="247">
        <f>D44+G44+J44+M44+P44+S44+V44+Y44+AB44+AE44</f>
        <v>6</v>
      </c>
      <c r="AH44" s="46"/>
      <c r="AI44" s="47"/>
    </row>
    <row r="45" spans="1:40" s="45" customFormat="1" x14ac:dyDescent="0.2">
      <c r="A45" s="98" t="s">
        <v>119</v>
      </c>
      <c r="B45" s="70"/>
      <c r="C45" s="69"/>
      <c r="D45" s="134"/>
      <c r="E45" s="70"/>
      <c r="F45" s="69"/>
      <c r="G45" s="134"/>
      <c r="H45" s="70"/>
      <c r="I45" s="69"/>
      <c r="J45" s="134"/>
      <c r="K45" s="70"/>
      <c r="L45" s="69"/>
      <c r="M45" s="224"/>
      <c r="N45" s="70"/>
      <c r="O45" s="69"/>
      <c r="P45" s="134"/>
      <c r="Q45" s="99"/>
      <c r="R45" s="69"/>
      <c r="S45" s="244"/>
      <c r="T45" s="99">
        <v>1</v>
      </c>
      <c r="U45" s="69" t="s">
        <v>21</v>
      </c>
      <c r="V45" s="244">
        <v>1</v>
      </c>
      <c r="W45" s="99"/>
      <c r="X45" s="69"/>
      <c r="Y45" s="244"/>
      <c r="Z45" s="127"/>
      <c r="AA45" s="128"/>
      <c r="AB45" s="133"/>
      <c r="AC45" s="127"/>
      <c r="AD45" s="128"/>
      <c r="AE45" s="133"/>
      <c r="AF45" s="88">
        <f>15*(B45+E45+H45+K45+N45+Q45+T45+W45+Z45+AC45)</f>
        <v>15</v>
      </c>
      <c r="AG45" s="247">
        <f>D45+G45+J45+M45+P45+S45+V45+Y45+AB45+AE45</f>
        <v>1</v>
      </c>
      <c r="AH45" s="46"/>
      <c r="AI45" s="47"/>
    </row>
    <row r="46" spans="1:40" s="45" customFormat="1" x14ac:dyDescent="0.2">
      <c r="A46" s="98" t="s">
        <v>100</v>
      </c>
      <c r="B46" s="70">
        <v>2</v>
      </c>
      <c r="C46" s="69" t="s">
        <v>22</v>
      </c>
      <c r="D46" s="134">
        <v>0</v>
      </c>
      <c r="E46" s="70"/>
      <c r="F46" s="69"/>
      <c r="G46" s="134"/>
      <c r="H46" s="70"/>
      <c r="I46" s="69"/>
      <c r="J46" s="134"/>
      <c r="K46" s="70"/>
      <c r="L46" s="69"/>
      <c r="M46" s="224"/>
      <c r="N46" s="70"/>
      <c r="O46" s="69"/>
      <c r="P46" s="134"/>
      <c r="Q46" s="70"/>
      <c r="R46" s="69"/>
      <c r="S46" s="134"/>
      <c r="T46" s="245"/>
      <c r="U46" s="246"/>
      <c r="V46" s="134"/>
      <c r="W46" s="245">
        <v>2</v>
      </c>
      <c r="X46" s="246" t="s">
        <v>22</v>
      </c>
      <c r="Y46" s="134">
        <v>0</v>
      </c>
      <c r="Z46" s="227"/>
      <c r="AA46" s="228"/>
      <c r="AB46" s="133"/>
      <c r="AC46" s="227"/>
      <c r="AD46" s="228"/>
      <c r="AE46" s="133"/>
      <c r="AF46" s="65">
        <f>15*(B46+E46+H46+K46+N46+Q46+T46+W46+Z46+AC46)</f>
        <v>60</v>
      </c>
      <c r="AG46" s="248">
        <f>D46+G46+J46+M46+P46+S46+V46+Y46+AB46+AE46</f>
        <v>0</v>
      </c>
      <c r="AH46" s="46"/>
      <c r="AI46" s="47"/>
    </row>
    <row r="47" spans="1:40" s="45" customFormat="1" x14ac:dyDescent="0.2">
      <c r="A47" s="98" t="s">
        <v>98</v>
      </c>
      <c r="B47" s="70">
        <v>2</v>
      </c>
      <c r="C47" s="69" t="s">
        <v>45</v>
      </c>
      <c r="D47" s="134">
        <v>2</v>
      </c>
      <c r="E47" s="70"/>
      <c r="F47" s="69"/>
      <c r="G47" s="134"/>
      <c r="H47" s="70"/>
      <c r="I47" s="69"/>
      <c r="J47" s="134"/>
      <c r="K47" s="70"/>
      <c r="L47" s="69"/>
      <c r="M47" s="224"/>
      <c r="N47" s="70"/>
      <c r="O47" s="69"/>
      <c r="P47" s="134"/>
      <c r="Q47" s="70"/>
      <c r="R47" s="69"/>
      <c r="S47" s="134"/>
      <c r="T47" s="70"/>
      <c r="U47" s="69"/>
      <c r="V47" s="134"/>
      <c r="W47" s="70"/>
      <c r="X47" s="69"/>
      <c r="Y47" s="134"/>
      <c r="Z47" s="127"/>
      <c r="AA47" s="128"/>
      <c r="AB47" s="133"/>
      <c r="AC47" s="127"/>
      <c r="AD47" s="128"/>
      <c r="AE47" s="133"/>
      <c r="AF47" s="88">
        <f>15*(B47+E47+H47+K47+N47+Q47+T47+W47+Z47+AC47)</f>
        <v>30</v>
      </c>
      <c r="AG47" s="247">
        <f>D47+G47+J47+M47+P47+S47+V47+Y47+AB47+AE47</f>
        <v>2</v>
      </c>
      <c r="AH47" s="47"/>
      <c r="AI47" s="47"/>
    </row>
    <row r="48" spans="1:40" s="45" customFormat="1" x14ac:dyDescent="0.2">
      <c r="A48" s="98" t="s">
        <v>99</v>
      </c>
      <c r="B48" s="70"/>
      <c r="C48" s="69"/>
      <c r="D48" s="134"/>
      <c r="E48" s="70">
        <v>2</v>
      </c>
      <c r="F48" s="69" t="s">
        <v>45</v>
      </c>
      <c r="G48" s="134">
        <v>2</v>
      </c>
      <c r="H48" s="70"/>
      <c r="I48" s="69"/>
      <c r="J48" s="134"/>
      <c r="K48" s="70"/>
      <c r="L48" s="69"/>
      <c r="M48" s="224"/>
      <c r="N48" s="70"/>
      <c r="O48" s="69"/>
      <c r="P48" s="134"/>
      <c r="Q48" s="70"/>
      <c r="R48" s="69"/>
      <c r="S48" s="134"/>
      <c r="T48" s="70"/>
      <c r="U48" s="69"/>
      <c r="V48" s="134"/>
      <c r="W48" s="70"/>
      <c r="X48" s="69"/>
      <c r="Y48" s="134"/>
      <c r="Z48" s="127"/>
      <c r="AA48" s="128"/>
      <c r="AB48" s="133"/>
      <c r="AC48" s="127"/>
      <c r="AD48" s="128"/>
      <c r="AE48" s="133"/>
      <c r="AF48" s="88">
        <f>15*(B48+E48+H48+K48+N48+Q48+T48+W48+Z48+AC48)</f>
        <v>30</v>
      </c>
      <c r="AG48" s="247">
        <f>D48+G48+J48+M48+P48+S48+V48+Y48+AB48+AE48</f>
        <v>2</v>
      </c>
      <c r="AH48" s="47"/>
      <c r="AI48" s="47"/>
    </row>
    <row r="49" spans="1:35" s="45" customFormat="1" x14ac:dyDescent="0.2">
      <c r="A49" s="100" t="s">
        <v>101</v>
      </c>
      <c r="B49" s="70"/>
      <c r="C49" s="69"/>
      <c r="D49" s="134"/>
      <c r="E49" s="70"/>
      <c r="F49" s="69"/>
      <c r="G49" s="134"/>
      <c r="H49" s="70">
        <v>2</v>
      </c>
      <c r="I49" s="69" t="s">
        <v>15</v>
      </c>
      <c r="J49" s="134">
        <v>2</v>
      </c>
      <c r="K49" s="70"/>
      <c r="L49" s="69"/>
      <c r="M49" s="224"/>
      <c r="N49" s="70"/>
      <c r="O49" s="69"/>
      <c r="P49" s="134"/>
      <c r="Q49" s="70"/>
      <c r="R49" s="69"/>
      <c r="S49" s="134"/>
      <c r="T49" s="70"/>
      <c r="U49" s="69"/>
      <c r="V49" s="134"/>
      <c r="W49" s="70"/>
      <c r="X49" s="69"/>
      <c r="Y49" s="134"/>
      <c r="Z49" s="127"/>
      <c r="AA49" s="128"/>
      <c r="AB49" s="133"/>
      <c r="AC49" s="127"/>
      <c r="AD49" s="128"/>
      <c r="AE49" s="133"/>
      <c r="AF49" s="88">
        <f t="shared" ref="AF49:AF68" si="5">15*(B49+E49+H49+K49+N49+Q49+T49+W49+Z49+AC49)</f>
        <v>30</v>
      </c>
      <c r="AG49" s="247">
        <f t="shared" ref="AG49:AG68" si="6">D49+G49+J49+M49+P49+S49+V49+Y49+AB49+AE49</f>
        <v>2</v>
      </c>
      <c r="AH49" s="47"/>
      <c r="AI49" s="47"/>
    </row>
    <row r="50" spans="1:35" s="45" customFormat="1" x14ac:dyDescent="0.2">
      <c r="A50" s="98" t="s">
        <v>102</v>
      </c>
      <c r="B50" s="70"/>
      <c r="C50" s="69"/>
      <c r="D50" s="134"/>
      <c r="E50" s="70"/>
      <c r="F50" s="69"/>
      <c r="G50" s="134"/>
      <c r="H50" s="70">
        <v>2</v>
      </c>
      <c r="I50" s="69" t="s">
        <v>15</v>
      </c>
      <c r="J50" s="134">
        <v>3</v>
      </c>
      <c r="K50" s="70"/>
      <c r="L50" s="69"/>
      <c r="M50" s="224"/>
      <c r="N50" s="70"/>
      <c r="O50" s="69"/>
      <c r="P50" s="134"/>
      <c r="Q50" s="70"/>
      <c r="R50" s="69"/>
      <c r="S50" s="134"/>
      <c r="T50" s="70"/>
      <c r="U50" s="69"/>
      <c r="V50" s="134"/>
      <c r="W50" s="70"/>
      <c r="X50" s="69"/>
      <c r="Y50" s="134"/>
      <c r="Z50" s="127"/>
      <c r="AA50" s="128"/>
      <c r="AB50" s="133"/>
      <c r="AC50" s="127"/>
      <c r="AD50" s="128"/>
      <c r="AE50" s="133"/>
      <c r="AF50" s="88">
        <f t="shared" si="5"/>
        <v>30</v>
      </c>
      <c r="AG50" s="247">
        <f t="shared" si="6"/>
        <v>3</v>
      </c>
      <c r="AH50" s="47"/>
      <c r="AI50" s="47"/>
    </row>
    <row r="51" spans="1:35" s="45" customFormat="1" x14ac:dyDescent="0.2">
      <c r="A51" s="98" t="s">
        <v>103</v>
      </c>
      <c r="B51" s="70"/>
      <c r="C51" s="69"/>
      <c r="D51" s="134"/>
      <c r="E51" s="70"/>
      <c r="F51" s="69"/>
      <c r="G51" s="134"/>
      <c r="H51" s="70"/>
      <c r="I51" s="69"/>
      <c r="J51" s="134"/>
      <c r="K51" s="70">
        <v>2</v>
      </c>
      <c r="L51" s="69" t="s">
        <v>15</v>
      </c>
      <c r="M51" s="224">
        <v>3</v>
      </c>
      <c r="N51" s="70"/>
      <c r="O51" s="69"/>
      <c r="P51" s="134"/>
      <c r="Q51" s="70"/>
      <c r="R51" s="69"/>
      <c r="S51" s="134"/>
      <c r="T51" s="70"/>
      <c r="U51" s="69"/>
      <c r="V51" s="134"/>
      <c r="W51" s="70"/>
      <c r="X51" s="69"/>
      <c r="Y51" s="134"/>
      <c r="Z51" s="127"/>
      <c r="AA51" s="128"/>
      <c r="AB51" s="133"/>
      <c r="AC51" s="127"/>
      <c r="AD51" s="128"/>
      <c r="AE51" s="133"/>
      <c r="AF51" s="88">
        <f t="shared" si="5"/>
        <v>30</v>
      </c>
      <c r="AG51" s="247">
        <f t="shared" si="6"/>
        <v>3</v>
      </c>
      <c r="AH51" s="47"/>
      <c r="AI51" s="47"/>
    </row>
    <row r="52" spans="1:35" s="45" customFormat="1" x14ac:dyDescent="0.2">
      <c r="A52" s="98" t="s">
        <v>104</v>
      </c>
      <c r="B52" s="70"/>
      <c r="C52" s="69"/>
      <c r="D52" s="134"/>
      <c r="E52" s="70"/>
      <c r="F52" s="69"/>
      <c r="G52" s="134"/>
      <c r="H52" s="70"/>
      <c r="I52" s="69"/>
      <c r="J52" s="134"/>
      <c r="K52" s="70"/>
      <c r="L52" s="69"/>
      <c r="M52" s="224"/>
      <c r="N52" s="70">
        <v>2</v>
      </c>
      <c r="O52" s="69" t="s">
        <v>45</v>
      </c>
      <c r="P52" s="134">
        <v>2</v>
      </c>
      <c r="Q52" s="70"/>
      <c r="R52" s="69"/>
      <c r="S52" s="134"/>
      <c r="T52" s="70"/>
      <c r="U52" s="69"/>
      <c r="V52" s="134"/>
      <c r="W52" s="70"/>
      <c r="X52" s="69"/>
      <c r="Y52" s="134"/>
      <c r="Z52" s="127"/>
      <c r="AA52" s="128"/>
      <c r="AB52" s="133"/>
      <c r="AC52" s="127"/>
      <c r="AD52" s="128"/>
      <c r="AE52" s="133"/>
      <c r="AF52" s="88">
        <f t="shared" si="5"/>
        <v>30</v>
      </c>
      <c r="AG52" s="247">
        <f t="shared" si="6"/>
        <v>2</v>
      </c>
      <c r="AH52" s="47"/>
      <c r="AI52" s="47"/>
    </row>
    <row r="53" spans="1:35" s="45" customFormat="1" x14ac:dyDescent="0.2">
      <c r="A53" s="98" t="s">
        <v>105</v>
      </c>
      <c r="B53" s="70"/>
      <c r="C53" s="69"/>
      <c r="D53" s="134"/>
      <c r="E53" s="70"/>
      <c r="F53" s="69"/>
      <c r="G53" s="134"/>
      <c r="H53" s="70"/>
      <c r="I53" s="69"/>
      <c r="J53" s="134"/>
      <c r="K53" s="70"/>
      <c r="L53" s="69"/>
      <c r="M53" s="224"/>
      <c r="N53" s="70"/>
      <c r="O53" s="69"/>
      <c r="P53" s="134"/>
      <c r="Q53" s="70">
        <v>3</v>
      </c>
      <c r="R53" s="69" t="s">
        <v>15</v>
      </c>
      <c r="S53" s="134">
        <v>2</v>
      </c>
      <c r="T53" s="70"/>
      <c r="U53" s="69"/>
      <c r="V53" s="134"/>
      <c r="W53" s="70"/>
      <c r="X53" s="69"/>
      <c r="Y53" s="134"/>
      <c r="Z53" s="127"/>
      <c r="AA53" s="128"/>
      <c r="AB53" s="133"/>
      <c r="AC53" s="127"/>
      <c r="AD53" s="128"/>
      <c r="AE53" s="133"/>
      <c r="AF53" s="88">
        <f t="shared" si="5"/>
        <v>45</v>
      </c>
      <c r="AG53" s="247">
        <f t="shared" si="6"/>
        <v>2</v>
      </c>
      <c r="AH53" s="47"/>
      <c r="AI53" s="47"/>
    </row>
    <row r="54" spans="1:35" s="45" customFormat="1" x14ac:dyDescent="0.2">
      <c r="A54" s="98" t="s">
        <v>106</v>
      </c>
      <c r="B54" s="70"/>
      <c r="C54" s="69"/>
      <c r="D54" s="134"/>
      <c r="E54" s="70"/>
      <c r="F54" s="69"/>
      <c r="G54" s="134"/>
      <c r="H54" s="70"/>
      <c r="I54" s="69"/>
      <c r="J54" s="134"/>
      <c r="K54" s="70"/>
      <c r="L54" s="69"/>
      <c r="M54" s="224"/>
      <c r="N54" s="70"/>
      <c r="O54" s="69"/>
      <c r="P54" s="134"/>
      <c r="Q54" s="70"/>
      <c r="R54" s="69"/>
      <c r="S54" s="134"/>
      <c r="T54" s="70">
        <v>2</v>
      </c>
      <c r="U54" s="69" t="s">
        <v>45</v>
      </c>
      <c r="V54" s="134">
        <v>2</v>
      </c>
      <c r="W54" s="70"/>
      <c r="X54" s="69"/>
      <c r="Y54" s="134"/>
      <c r="Z54" s="127"/>
      <c r="AA54" s="128"/>
      <c r="AB54" s="133"/>
      <c r="AC54" s="127"/>
      <c r="AD54" s="128"/>
      <c r="AE54" s="133"/>
      <c r="AF54" s="88">
        <f t="shared" si="5"/>
        <v>30</v>
      </c>
      <c r="AG54" s="247">
        <f t="shared" si="6"/>
        <v>2</v>
      </c>
      <c r="AH54" s="47"/>
      <c r="AI54" s="47"/>
    </row>
    <row r="55" spans="1:35" s="45" customFormat="1" x14ac:dyDescent="0.2">
      <c r="A55" s="98" t="s">
        <v>107</v>
      </c>
      <c r="B55" s="70"/>
      <c r="C55" s="69"/>
      <c r="D55" s="134"/>
      <c r="E55" s="70"/>
      <c r="F55" s="69"/>
      <c r="G55" s="134"/>
      <c r="H55" s="70"/>
      <c r="I55" s="69"/>
      <c r="J55" s="134"/>
      <c r="K55" s="70"/>
      <c r="L55" s="69"/>
      <c r="M55" s="224"/>
      <c r="N55" s="70"/>
      <c r="O55" s="69"/>
      <c r="P55" s="134"/>
      <c r="Q55" s="70"/>
      <c r="R55" s="69"/>
      <c r="S55" s="134"/>
      <c r="T55" s="70"/>
      <c r="U55" s="69"/>
      <c r="V55" s="134"/>
      <c r="W55" s="70">
        <v>2</v>
      </c>
      <c r="X55" s="69" t="s">
        <v>45</v>
      </c>
      <c r="Y55" s="134">
        <v>2</v>
      </c>
      <c r="Z55" s="127"/>
      <c r="AA55" s="128"/>
      <c r="AB55" s="133"/>
      <c r="AC55" s="127"/>
      <c r="AD55" s="128"/>
      <c r="AE55" s="133"/>
      <c r="AF55" s="88">
        <f t="shared" si="5"/>
        <v>30</v>
      </c>
      <c r="AG55" s="247">
        <f t="shared" si="6"/>
        <v>2</v>
      </c>
      <c r="AH55" s="47"/>
      <c r="AI55" s="47"/>
    </row>
    <row r="56" spans="1:35" s="45" customFormat="1" x14ac:dyDescent="0.2">
      <c r="A56" s="98" t="s">
        <v>108</v>
      </c>
      <c r="B56" s="70"/>
      <c r="C56" s="69"/>
      <c r="D56" s="134"/>
      <c r="E56" s="70"/>
      <c r="F56" s="69"/>
      <c r="G56" s="134"/>
      <c r="H56" s="70"/>
      <c r="I56" s="69"/>
      <c r="J56" s="134"/>
      <c r="K56" s="70"/>
      <c r="L56" s="69"/>
      <c r="M56" s="224"/>
      <c r="N56" s="70"/>
      <c r="O56" s="69"/>
      <c r="P56" s="134"/>
      <c r="Q56" s="70"/>
      <c r="R56" s="69"/>
      <c r="S56" s="134"/>
      <c r="T56" s="70">
        <v>2</v>
      </c>
      <c r="U56" s="69" t="s">
        <v>45</v>
      </c>
      <c r="V56" s="134">
        <v>3</v>
      </c>
      <c r="W56" s="70"/>
      <c r="X56" s="69"/>
      <c r="Y56" s="134"/>
      <c r="Z56" s="127"/>
      <c r="AA56" s="128"/>
      <c r="AB56" s="133"/>
      <c r="AC56" s="127"/>
      <c r="AD56" s="128"/>
      <c r="AE56" s="133"/>
      <c r="AF56" s="88">
        <f t="shared" si="5"/>
        <v>30</v>
      </c>
      <c r="AG56" s="247">
        <f t="shared" si="6"/>
        <v>3</v>
      </c>
      <c r="AH56" s="47"/>
      <c r="AI56" s="47"/>
    </row>
    <row r="57" spans="1:35" s="52" customFormat="1" ht="13.5" thickBot="1" x14ac:dyDescent="0.25">
      <c r="A57" s="98" t="s">
        <v>109</v>
      </c>
      <c r="B57" s="70"/>
      <c r="C57" s="69"/>
      <c r="D57" s="134"/>
      <c r="E57" s="70"/>
      <c r="F57" s="69"/>
      <c r="G57" s="134"/>
      <c r="H57" s="70"/>
      <c r="I57" s="69"/>
      <c r="J57" s="134"/>
      <c r="K57" s="70"/>
      <c r="L57" s="69"/>
      <c r="M57" s="224"/>
      <c r="N57" s="70"/>
      <c r="O57" s="69"/>
      <c r="P57" s="134"/>
      <c r="Q57" s="70"/>
      <c r="R57" s="69"/>
      <c r="S57" s="134"/>
      <c r="T57" s="70">
        <v>2</v>
      </c>
      <c r="U57" s="69" t="s">
        <v>45</v>
      </c>
      <c r="V57" s="134">
        <v>2</v>
      </c>
      <c r="W57" s="70"/>
      <c r="X57" s="69"/>
      <c r="Y57" s="134"/>
      <c r="Z57" s="127"/>
      <c r="AA57" s="128"/>
      <c r="AB57" s="133"/>
      <c r="AC57" s="127"/>
      <c r="AD57" s="128"/>
      <c r="AE57" s="133"/>
      <c r="AF57" s="88">
        <f t="shared" si="5"/>
        <v>30</v>
      </c>
      <c r="AG57" s="247">
        <f t="shared" si="6"/>
        <v>2</v>
      </c>
      <c r="AH57" s="45"/>
      <c r="AI57" s="45"/>
    </row>
    <row r="58" spans="1:35" s="52" customFormat="1" ht="13.5" thickBot="1" x14ac:dyDescent="0.25">
      <c r="A58" s="487" t="s">
        <v>171</v>
      </c>
      <c r="B58" s="461" t="s">
        <v>1</v>
      </c>
      <c r="C58" s="462"/>
      <c r="D58" s="463"/>
      <c r="E58" s="464" t="s">
        <v>2</v>
      </c>
      <c r="F58" s="465"/>
      <c r="G58" s="466"/>
      <c r="H58" s="461" t="s">
        <v>3</v>
      </c>
      <c r="I58" s="462"/>
      <c r="J58" s="463"/>
      <c r="K58" s="461" t="s">
        <v>4</v>
      </c>
      <c r="L58" s="462"/>
      <c r="M58" s="463"/>
      <c r="N58" s="461" t="s">
        <v>5</v>
      </c>
      <c r="O58" s="462"/>
      <c r="P58" s="463"/>
      <c r="Q58" s="461" t="s">
        <v>6</v>
      </c>
      <c r="R58" s="462"/>
      <c r="S58" s="463"/>
      <c r="T58" s="461" t="s">
        <v>7</v>
      </c>
      <c r="U58" s="462"/>
      <c r="V58" s="463"/>
      <c r="W58" s="461" t="s">
        <v>8</v>
      </c>
      <c r="X58" s="462"/>
      <c r="Y58" s="463"/>
      <c r="Z58" s="467" t="s">
        <v>9</v>
      </c>
      <c r="AA58" s="468"/>
      <c r="AB58" s="469"/>
      <c r="AC58" s="467" t="s">
        <v>10</v>
      </c>
      <c r="AD58" s="468"/>
      <c r="AE58" s="469"/>
      <c r="AF58" s="116" t="s">
        <v>11</v>
      </c>
      <c r="AG58" s="116" t="s">
        <v>12</v>
      </c>
      <c r="AH58" s="45"/>
      <c r="AI58" s="45"/>
    </row>
    <row r="59" spans="1:35" s="52" customFormat="1" x14ac:dyDescent="0.2">
      <c r="A59" s="488"/>
      <c r="B59" s="296" t="s">
        <v>11</v>
      </c>
      <c r="C59" s="297"/>
      <c r="D59" s="298" t="s">
        <v>12</v>
      </c>
      <c r="E59" s="299" t="s">
        <v>11</v>
      </c>
      <c r="F59" s="300"/>
      <c r="G59" s="298" t="s">
        <v>12</v>
      </c>
      <c r="H59" s="299" t="s">
        <v>11</v>
      </c>
      <c r="I59" s="300"/>
      <c r="J59" s="298" t="s">
        <v>12</v>
      </c>
      <c r="K59" s="299" t="s">
        <v>11</v>
      </c>
      <c r="L59" s="300"/>
      <c r="M59" s="298" t="s">
        <v>12</v>
      </c>
      <c r="N59" s="299" t="s">
        <v>11</v>
      </c>
      <c r="O59" s="300"/>
      <c r="P59" s="298" t="s">
        <v>12</v>
      </c>
      <c r="Q59" s="299" t="s">
        <v>11</v>
      </c>
      <c r="R59" s="300"/>
      <c r="S59" s="298" t="s">
        <v>12</v>
      </c>
      <c r="T59" s="111" t="s">
        <v>11</v>
      </c>
      <c r="U59" s="112"/>
      <c r="V59" s="110" t="s">
        <v>12</v>
      </c>
      <c r="W59" s="111" t="s">
        <v>11</v>
      </c>
      <c r="X59" s="112"/>
      <c r="Y59" s="110" t="s">
        <v>12</v>
      </c>
      <c r="Z59" s="301" t="s">
        <v>11</v>
      </c>
      <c r="AA59" s="302"/>
      <c r="AB59" s="303" t="s">
        <v>12</v>
      </c>
      <c r="AC59" s="301" t="s">
        <v>11</v>
      </c>
      <c r="AD59" s="302"/>
      <c r="AE59" s="303" t="s">
        <v>12</v>
      </c>
      <c r="AF59" s="304"/>
      <c r="AG59" s="304"/>
      <c r="AH59" s="45"/>
      <c r="AI59" s="45"/>
    </row>
    <row r="60" spans="1:35" s="27" customFormat="1" x14ac:dyDescent="0.2">
      <c r="A60" s="98" t="s">
        <v>111</v>
      </c>
      <c r="B60" s="70"/>
      <c r="C60" s="69"/>
      <c r="D60" s="134"/>
      <c r="E60" s="70"/>
      <c r="F60" s="69"/>
      <c r="G60" s="134"/>
      <c r="H60" s="70"/>
      <c r="I60" s="69"/>
      <c r="J60" s="134"/>
      <c r="K60" s="70"/>
      <c r="L60" s="69"/>
      <c r="M60" s="224"/>
      <c r="N60" s="70"/>
      <c r="O60" s="69"/>
      <c r="P60" s="134"/>
      <c r="Q60" s="70"/>
      <c r="R60" s="69"/>
      <c r="S60" s="134"/>
      <c r="T60" s="70">
        <v>2</v>
      </c>
      <c r="U60" s="69" t="s">
        <v>21</v>
      </c>
      <c r="V60" s="134">
        <v>2</v>
      </c>
      <c r="W60" s="70"/>
      <c r="X60" s="69"/>
      <c r="Y60" s="134"/>
      <c r="Z60" s="127"/>
      <c r="AA60" s="128"/>
      <c r="AB60" s="133"/>
      <c r="AC60" s="127"/>
      <c r="AD60" s="128"/>
      <c r="AE60" s="133"/>
      <c r="AF60" s="65">
        <f t="shared" ref="AF60:AF63" si="7">15*(B60+E60+H60+K60+N60+Q60+T60+W60+Z60+AC60)</f>
        <v>30</v>
      </c>
      <c r="AG60" s="248">
        <f t="shared" ref="AG60:AG63" si="8">D60+G60+J60+M60+P60+S60+V60+Y60+AB60+AE60</f>
        <v>2</v>
      </c>
      <c r="AH60" s="31"/>
    </row>
    <row r="61" spans="1:35" s="27" customFormat="1" x14ac:dyDescent="0.2">
      <c r="A61" s="98" t="s">
        <v>112</v>
      </c>
      <c r="B61" s="70"/>
      <c r="C61" s="69"/>
      <c r="D61" s="134"/>
      <c r="E61" s="70"/>
      <c r="F61" s="69"/>
      <c r="G61" s="134"/>
      <c r="H61" s="70"/>
      <c r="I61" s="69"/>
      <c r="J61" s="134"/>
      <c r="K61" s="70"/>
      <c r="L61" s="69"/>
      <c r="M61" s="224"/>
      <c r="N61" s="70"/>
      <c r="O61" s="69"/>
      <c r="P61" s="134"/>
      <c r="Q61" s="70"/>
      <c r="R61" s="69"/>
      <c r="S61" s="134"/>
      <c r="T61" s="70">
        <v>2</v>
      </c>
      <c r="U61" s="69" t="s">
        <v>45</v>
      </c>
      <c r="V61" s="134">
        <v>2</v>
      </c>
      <c r="W61" s="70"/>
      <c r="X61" s="69"/>
      <c r="Y61" s="134"/>
      <c r="Z61" s="127"/>
      <c r="AA61" s="128"/>
      <c r="AB61" s="133"/>
      <c r="AC61" s="127"/>
      <c r="AD61" s="128"/>
      <c r="AE61" s="133"/>
      <c r="AF61" s="65">
        <f t="shared" si="7"/>
        <v>30</v>
      </c>
      <c r="AG61" s="248">
        <f t="shared" si="8"/>
        <v>2</v>
      </c>
      <c r="AH61" s="31"/>
    </row>
    <row r="62" spans="1:35" s="27" customFormat="1" x14ac:dyDescent="0.2">
      <c r="A62" s="98" t="s">
        <v>113</v>
      </c>
      <c r="B62" s="70"/>
      <c r="C62" s="69"/>
      <c r="D62" s="134"/>
      <c r="E62" s="70"/>
      <c r="F62" s="69"/>
      <c r="G62" s="134"/>
      <c r="H62" s="70"/>
      <c r="I62" s="69"/>
      <c r="J62" s="134"/>
      <c r="K62" s="70">
        <v>2</v>
      </c>
      <c r="L62" s="69" t="s">
        <v>21</v>
      </c>
      <c r="M62" s="224">
        <v>2</v>
      </c>
      <c r="N62" s="70"/>
      <c r="O62" s="69"/>
      <c r="P62" s="134"/>
      <c r="Q62" s="70"/>
      <c r="R62" s="69"/>
      <c r="S62" s="134"/>
      <c r="T62" s="70"/>
      <c r="U62" s="69"/>
      <c r="V62" s="134"/>
      <c r="W62" s="70"/>
      <c r="X62" s="69"/>
      <c r="Y62" s="134"/>
      <c r="Z62" s="127"/>
      <c r="AA62" s="128"/>
      <c r="AB62" s="133"/>
      <c r="AC62" s="127"/>
      <c r="AD62" s="128"/>
      <c r="AE62" s="133"/>
      <c r="AF62" s="65">
        <f t="shared" si="7"/>
        <v>30</v>
      </c>
      <c r="AG62" s="248">
        <f t="shared" si="8"/>
        <v>2</v>
      </c>
      <c r="AH62" s="31"/>
    </row>
    <row r="63" spans="1:35" s="27" customFormat="1" ht="13.5" thickBot="1" x14ac:dyDescent="0.25">
      <c r="A63" s="98" t="s">
        <v>114</v>
      </c>
      <c r="B63" s="70"/>
      <c r="C63" s="69"/>
      <c r="D63" s="134"/>
      <c r="E63" s="70"/>
      <c r="F63" s="69"/>
      <c r="G63" s="134"/>
      <c r="H63" s="70"/>
      <c r="I63" s="69"/>
      <c r="J63" s="134"/>
      <c r="K63" s="70"/>
      <c r="L63" s="69"/>
      <c r="M63" s="224"/>
      <c r="N63" s="70">
        <v>2</v>
      </c>
      <c r="O63" s="69" t="s">
        <v>45</v>
      </c>
      <c r="P63" s="134">
        <v>2</v>
      </c>
      <c r="Q63" s="70"/>
      <c r="R63" s="69"/>
      <c r="S63" s="134"/>
      <c r="T63" s="70"/>
      <c r="U63" s="69"/>
      <c r="V63" s="134"/>
      <c r="W63" s="70"/>
      <c r="X63" s="69"/>
      <c r="Y63" s="134"/>
      <c r="Z63" s="127"/>
      <c r="AA63" s="128"/>
      <c r="AB63" s="133"/>
      <c r="AC63" s="127"/>
      <c r="AD63" s="128"/>
      <c r="AE63" s="133"/>
      <c r="AF63" s="65">
        <f t="shared" si="7"/>
        <v>30</v>
      </c>
      <c r="AG63" s="248">
        <f t="shared" si="8"/>
        <v>2</v>
      </c>
      <c r="AH63" s="31"/>
    </row>
    <row r="64" spans="1:35" s="27" customFormat="1" ht="13.5" thickBot="1" x14ac:dyDescent="0.25">
      <c r="A64" s="458" t="s">
        <v>170</v>
      </c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60"/>
      <c r="AH64" s="31"/>
    </row>
    <row r="65" spans="1:33" s="45" customFormat="1" x14ac:dyDescent="0.2">
      <c r="A65" s="98" t="s">
        <v>110</v>
      </c>
      <c r="B65" s="70"/>
      <c r="C65" s="69"/>
      <c r="D65" s="134"/>
      <c r="E65" s="70"/>
      <c r="F65" s="69"/>
      <c r="G65" s="134"/>
      <c r="H65" s="70"/>
      <c r="I65" s="69"/>
      <c r="J65" s="134"/>
      <c r="K65" s="70"/>
      <c r="L65" s="69"/>
      <c r="M65" s="224"/>
      <c r="N65" s="70"/>
      <c r="O65" s="69"/>
      <c r="P65" s="134"/>
      <c r="Q65" s="70"/>
      <c r="R65" s="69"/>
      <c r="S65" s="134"/>
      <c r="T65" s="70"/>
      <c r="U65" s="69"/>
      <c r="V65" s="134"/>
      <c r="W65" s="70"/>
      <c r="X65" s="135"/>
      <c r="Y65" s="136"/>
      <c r="Z65" s="7">
        <v>2</v>
      </c>
      <c r="AA65" s="10" t="s">
        <v>45</v>
      </c>
      <c r="AB65" s="4">
        <v>2</v>
      </c>
      <c r="AC65" s="7"/>
      <c r="AD65" s="11"/>
      <c r="AE65" s="4"/>
      <c r="AF65" s="88">
        <f t="shared" si="5"/>
        <v>30</v>
      </c>
      <c r="AG65" s="247">
        <f t="shared" si="6"/>
        <v>2</v>
      </c>
    </row>
    <row r="66" spans="1:33" s="45" customFormat="1" x14ac:dyDescent="0.2">
      <c r="A66" s="98" t="s">
        <v>116</v>
      </c>
      <c r="B66" s="70"/>
      <c r="C66" s="69"/>
      <c r="D66" s="134"/>
      <c r="E66" s="70"/>
      <c r="F66" s="69"/>
      <c r="G66" s="134"/>
      <c r="H66" s="70"/>
      <c r="I66" s="69"/>
      <c r="J66" s="134"/>
      <c r="K66" s="70"/>
      <c r="L66" s="69"/>
      <c r="M66" s="224"/>
      <c r="N66" s="70"/>
      <c r="O66" s="69"/>
      <c r="P66" s="134"/>
      <c r="Q66" s="70"/>
      <c r="R66" s="69"/>
      <c r="S66" s="134"/>
      <c r="T66" s="70"/>
      <c r="U66" s="69"/>
      <c r="V66" s="134"/>
      <c r="W66" s="70"/>
      <c r="X66" s="135"/>
      <c r="Y66" s="136"/>
      <c r="Z66" s="7">
        <v>2</v>
      </c>
      <c r="AA66" s="10" t="s">
        <v>45</v>
      </c>
      <c r="AB66" s="4">
        <v>2</v>
      </c>
      <c r="AC66" s="7">
        <v>2</v>
      </c>
      <c r="AD66" s="10" t="s">
        <v>45</v>
      </c>
      <c r="AE66" s="4">
        <v>2</v>
      </c>
      <c r="AF66" s="88">
        <f t="shared" si="5"/>
        <v>60</v>
      </c>
      <c r="AG66" s="247">
        <f t="shared" si="6"/>
        <v>4</v>
      </c>
    </row>
    <row r="67" spans="1:33" s="45" customFormat="1" x14ac:dyDescent="0.2">
      <c r="A67" s="137" t="s">
        <v>23</v>
      </c>
      <c r="B67" s="70"/>
      <c r="C67" s="69"/>
      <c r="D67" s="134"/>
      <c r="E67" s="70"/>
      <c r="F67" s="69"/>
      <c r="G67" s="134"/>
      <c r="H67" s="70"/>
      <c r="I67" s="69"/>
      <c r="J67" s="134"/>
      <c r="K67" s="70"/>
      <c r="L67" s="69"/>
      <c r="M67" s="224"/>
      <c r="N67" s="70"/>
      <c r="O67" s="69"/>
      <c r="P67" s="134"/>
      <c r="Q67" s="70"/>
      <c r="R67" s="69"/>
      <c r="S67" s="134"/>
      <c r="T67" s="70"/>
      <c r="U67" s="69"/>
      <c r="V67" s="134"/>
      <c r="W67" s="70"/>
      <c r="X67" s="69"/>
      <c r="Y67" s="83"/>
      <c r="Z67" s="9"/>
      <c r="AA67" s="8"/>
      <c r="AB67" s="4">
        <v>20</v>
      </c>
      <c r="AC67" s="7"/>
      <c r="AD67" s="8"/>
      <c r="AE67" s="4">
        <v>20</v>
      </c>
      <c r="AF67" s="88">
        <f t="shared" si="5"/>
        <v>0</v>
      </c>
      <c r="AG67" s="247">
        <f t="shared" si="6"/>
        <v>40</v>
      </c>
    </row>
    <row r="68" spans="1:33" s="45" customFormat="1" ht="13.5" thickBot="1" x14ac:dyDescent="0.25">
      <c r="A68" s="138" t="s">
        <v>24</v>
      </c>
      <c r="B68" s="139"/>
      <c r="C68" s="140"/>
      <c r="D68" s="225"/>
      <c r="E68" s="139"/>
      <c r="F68" s="140"/>
      <c r="G68" s="225"/>
      <c r="H68" s="139"/>
      <c r="I68" s="140"/>
      <c r="J68" s="225"/>
      <c r="K68" s="139"/>
      <c r="L68" s="140"/>
      <c r="M68" s="226"/>
      <c r="N68" s="139"/>
      <c r="O68" s="140"/>
      <c r="P68" s="225"/>
      <c r="Q68" s="139"/>
      <c r="R68" s="140"/>
      <c r="S68" s="225"/>
      <c r="T68" s="139"/>
      <c r="U68" s="140"/>
      <c r="V68" s="225"/>
      <c r="W68" s="139"/>
      <c r="X68" s="140"/>
      <c r="Y68" s="141"/>
      <c r="Z68" s="12"/>
      <c r="AA68" s="13"/>
      <c r="AB68" s="14">
        <v>2</v>
      </c>
      <c r="AC68" s="12"/>
      <c r="AD68" s="13"/>
      <c r="AE68" s="14">
        <v>2</v>
      </c>
      <c r="AF68" s="142">
        <f t="shared" si="5"/>
        <v>0</v>
      </c>
      <c r="AG68" s="249">
        <f t="shared" si="6"/>
        <v>4</v>
      </c>
    </row>
    <row r="69" spans="1:33" s="45" customFormat="1" ht="13.5" thickBot="1" x14ac:dyDescent="0.25">
      <c r="A69" s="101" t="s">
        <v>25</v>
      </c>
      <c r="B69" s="102">
        <f>SUM(B6:B68)</f>
        <v>35</v>
      </c>
      <c r="C69" s="103"/>
      <c r="D69" s="17">
        <f>SUM(D6:D68)</f>
        <v>31</v>
      </c>
      <c r="E69" s="102">
        <f t="shared" ref="E69" si="9">SUM(E6:E68)</f>
        <v>31</v>
      </c>
      <c r="F69" s="103"/>
      <c r="G69" s="17">
        <f t="shared" ref="G69:H69" si="10">SUM(G6:G68)</f>
        <v>31</v>
      </c>
      <c r="H69" s="102">
        <f t="shared" si="10"/>
        <v>32</v>
      </c>
      <c r="I69" s="103"/>
      <c r="J69" s="17">
        <f t="shared" ref="J69" si="11">SUM(J6:J68)</f>
        <v>32</v>
      </c>
      <c r="K69" s="102">
        <f>SUM(K6:K68)-K62</f>
        <v>32</v>
      </c>
      <c r="L69" s="103"/>
      <c r="M69" s="17">
        <f>SUM(M6:M68)-M62</f>
        <v>32</v>
      </c>
      <c r="N69" s="102">
        <f>SUM(N6:N68)-N63</f>
        <v>32</v>
      </c>
      <c r="O69" s="103"/>
      <c r="P69" s="17">
        <f>SUM(P6:P68)-P63</f>
        <v>33</v>
      </c>
      <c r="Q69" s="102">
        <f t="shared" ref="Q69" si="12">SUM(Q6:Q68)</f>
        <v>32</v>
      </c>
      <c r="R69" s="103"/>
      <c r="S69" s="17">
        <f t="shared" ref="S69:T69" si="13">SUM(S6:S68)</f>
        <v>30</v>
      </c>
      <c r="T69" s="102">
        <f t="shared" si="13"/>
        <v>31</v>
      </c>
      <c r="U69" s="103"/>
      <c r="V69" s="17">
        <f>SUM(V6:V68)-V61</f>
        <v>31</v>
      </c>
      <c r="W69" s="102">
        <f t="shared" ref="W69" si="14">SUM(W6:W68)</f>
        <v>24</v>
      </c>
      <c r="X69" s="103"/>
      <c r="Y69" s="17">
        <f t="shared" ref="Y69:Z69" si="15">SUM(Y6:Y68)</f>
        <v>30</v>
      </c>
      <c r="Z69" s="102">
        <f t="shared" si="15"/>
        <v>4</v>
      </c>
      <c r="AA69" s="103"/>
      <c r="AB69" s="17">
        <f t="shared" ref="AB69:AC69" si="16">SUM(AB6:AB68)</f>
        <v>26</v>
      </c>
      <c r="AC69" s="102">
        <f t="shared" si="16"/>
        <v>2</v>
      </c>
      <c r="AD69" s="103"/>
      <c r="AE69" s="17">
        <f t="shared" ref="AE69" si="17">SUM(AE6:AE68)</f>
        <v>24</v>
      </c>
      <c r="AF69" s="19">
        <f>SUM(AF6:AF68)-AF61-AF62-AF63</f>
        <v>3795</v>
      </c>
      <c r="AG69" s="20">
        <f>SUM(AG6:AG68)-AG61-AG62-AG63</f>
        <v>300</v>
      </c>
    </row>
    <row r="70" spans="1:33" x14ac:dyDescent="0.2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4"/>
      <c r="M70" s="24"/>
      <c r="N70" s="1"/>
      <c r="O70" s="2"/>
      <c r="P70" s="25"/>
      <c r="Q70" s="25"/>
      <c r="R70" s="25"/>
      <c r="S70" s="25"/>
      <c r="T70" s="25"/>
      <c r="U70" s="25"/>
      <c r="AG70" s="53"/>
    </row>
    <row r="71" spans="1:33" x14ac:dyDescent="0.2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4"/>
      <c r="M71" s="24"/>
      <c r="N71" s="1"/>
      <c r="O71" s="2"/>
      <c r="P71" s="25"/>
      <c r="Q71" s="25"/>
      <c r="R71" s="25"/>
      <c r="S71" s="25"/>
      <c r="T71" s="25"/>
      <c r="U71" s="25"/>
      <c r="AG71" s="53"/>
    </row>
    <row r="72" spans="1:33" s="45" customFormat="1" x14ac:dyDescent="0.2"/>
    <row r="73" spans="1:33" s="45" customFormat="1" x14ac:dyDescent="0.2"/>
    <row r="74" spans="1:33" s="45" customFormat="1" x14ac:dyDescent="0.2"/>
    <row r="75" spans="1:33" s="45" customFormat="1" x14ac:dyDescent="0.2"/>
    <row r="76" spans="1:33" x14ac:dyDescent="0.2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4"/>
      <c r="M76" s="24"/>
      <c r="N76" s="1"/>
      <c r="O76" s="2"/>
      <c r="P76" s="25"/>
      <c r="Q76" s="25"/>
      <c r="R76" s="25"/>
      <c r="S76" s="25"/>
      <c r="T76" s="25"/>
      <c r="U76" s="25"/>
      <c r="AG76" s="53"/>
    </row>
    <row r="77" spans="1:33" x14ac:dyDescent="0.2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4"/>
      <c r="M77" s="24"/>
      <c r="N77" s="1"/>
      <c r="O77" s="2"/>
      <c r="P77" s="25"/>
      <c r="Q77" s="25"/>
      <c r="R77" s="25"/>
      <c r="S77" s="25"/>
      <c r="T77" s="25"/>
      <c r="U77" s="25"/>
      <c r="AG77" s="53"/>
    </row>
    <row r="78" spans="1:33" x14ac:dyDescent="0.2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4"/>
      <c r="M78" s="24"/>
      <c r="N78" s="1"/>
      <c r="O78" s="2"/>
      <c r="P78" s="25"/>
      <c r="Q78" s="25"/>
      <c r="R78" s="25"/>
      <c r="S78" s="25"/>
      <c r="T78" s="25"/>
      <c r="U78" s="25"/>
      <c r="AG78" s="53"/>
    </row>
  </sheetData>
  <sheetProtection algorithmName="SHA-512" hashValue="7UQ3aISa8krYovk+YWC5wvOb66vZg8iYsLW9St17w28K7r3i+wNt2HxPUCFiGoT+wZ2oUcJ9BzpiN9+6q9C3vA==" saltValue="iKHJcGrZX4o8vKvgPCn6LQ==" spinCount="100000" sheet="1" objects="1" scenarios="1"/>
  <mergeCells count="29">
    <mergeCell ref="AC4:AE4"/>
    <mergeCell ref="AF4:AF5"/>
    <mergeCell ref="AG4:AG5"/>
    <mergeCell ref="N4:P4"/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A64:AG64"/>
    <mergeCell ref="A1:AG1"/>
    <mergeCell ref="A2:AG2"/>
    <mergeCell ref="A41:AG41"/>
    <mergeCell ref="A58:A59"/>
    <mergeCell ref="B58:D58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3:AG3"/>
  </mergeCells>
  <pageMargins left="0.41" right="0.38" top="0.75" bottom="0.52" header="0.3" footer="0.3"/>
  <pageSetup paperSize="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"/>
  <sheetViews>
    <sheetView zoomScale="115" zoomScaleNormal="115" workbookViewId="0">
      <selection sqref="A1:AG1"/>
    </sheetView>
  </sheetViews>
  <sheetFormatPr defaultRowHeight="12.75" x14ac:dyDescent="0.2"/>
  <cols>
    <col min="1" max="1" width="39" bestFit="1" customWidth="1"/>
    <col min="2" max="2" width="3" bestFit="1" customWidth="1"/>
    <col min="3" max="4" width="3.140625" bestFit="1" customWidth="1"/>
    <col min="5" max="5" width="3" bestFit="1" customWidth="1"/>
    <col min="6" max="7" width="3.140625" bestFit="1" customWidth="1"/>
    <col min="8" max="8" width="3" bestFit="1" customWidth="1"/>
    <col min="9" max="10" width="3.140625" bestFit="1" customWidth="1"/>
    <col min="11" max="11" width="3" bestFit="1" customWidth="1"/>
    <col min="12" max="13" width="3.140625" bestFit="1" customWidth="1"/>
    <col min="14" max="14" width="3" bestFit="1" customWidth="1"/>
    <col min="15" max="16" width="3.140625" bestFit="1" customWidth="1"/>
    <col min="17" max="17" width="3" bestFit="1" customWidth="1"/>
    <col min="18" max="19" width="3.140625" bestFit="1" customWidth="1"/>
    <col min="20" max="20" width="3" bestFit="1" customWidth="1"/>
    <col min="21" max="22" width="3.140625" bestFit="1" customWidth="1"/>
    <col min="23" max="23" width="3" bestFit="1" customWidth="1"/>
    <col min="24" max="25" width="3.140625" bestFit="1" customWidth="1"/>
    <col min="26" max="26" width="2.42578125" bestFit="1" customWidth="1"/>
    <col min="27" max="27" width="2.28515625" bestFit="1" customWidth="1"/>
    <col min="28" max="28" width="3.140625" bestFit="1" customWidth="1"/>
    <col min="29" max="29" width="2.42578125" bestFit="1" customWidth="1"/>
    <col min="30" max="30" width="2.28515625" bestFit="1" customWidth="1"/>
    <col min="31" max="31" width="3.140625" bestFit="1" customWidth="1"/>
    <col min="32" max="32" width="8.28515625" bestFit="1" customWidth="1"/>
    <col min="33" max="33" width="4" bestFit="1" customWidth="1"/>
  </cols>
  <sheetData>
    <row r="1" spans="1:38" ht="13.5" thickBot="1" x14ac:dyDescent="0.25">
      <c r="A1" s="441" t="s">
        <v>214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8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8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  <c r="AH3" s="24"/>
      <c r="AI3" s="24"/>
      <c r="AJ3" s="24"/>
      <c r="AK3" s="24"/>
      <c r="AL3" s="24"/>
    </row>
    <row r="4" spans="1:38" s="6" customFormat="1" x14ac:dyDescent="0.2">
      <c r="A4" s="447" t="s">
        <v>0</v>
      </c>
      <c r="B4" s="543" t="s">
        <v>1</v>
      </c>
      <c r="C4" s="544"/>
      <c r="D4" s="545"/>
      <c r="E4" s="533" t="s">
        <v>2</v>
      </c>
      <c r="F4" s="544"/>
      <c r="G4" s="545"/>
      <c r="H4" s="533" t="s">
        <v>3</v>
      </c>
      <c r="I4" s="544"/>
      <c r="J4" s="545"/>
      <c r="K4" s="533" t="s">
        <v>4</v>
      </c>
      <c r="L4" s="534"/>
      <c r="M4" s="535"/>
      <c r="N4" s="533" t="s">
        <v>5</v>
      </c>
      <c r="O4" s="534"/>
      <c r="P4" s="535"/>
      <c r="Q4" s="533" t="s">
        <v>6</v>
      </c>
      <c r="R4" s="534"/>
      <c r="S4" s="535"/>
      <c r="T4" s="533" t="s">
        <v>7</v>
      </c>
      <c r="U4" s="534"/>
      <c r="V4" s="535"/>
      <c r="W4" s="533" t="s">
        <v>8</v>
      </c>
      <c r="X4" s="534"/>
      <c r="Y4" s="535"/>
      <c r="Z4" s="536" t="s">
        <v>9</v>
      </c>
      <c r="AA4" s="537"/>
      <c r="AB4" s="538"/>
      <c r="AC4" s="536" t="s">
        <v>10</v>
      </c>
      <c r="AD4" s="537"/>
      <c r="AE4" s="549"/>
      <c r="AF4" s="539" t="s">
        <v>11</v>
      </c>
      <c r="AG4" s="546" t="s">
        <v>12</v>
      </c>
    </row>
    <row r="5" spans="1:38" s="6" customFormat="1" ht="13.5" thickBot="1" x14ac:dyDescent="0.25">
      <c r="A5" s="548"/>
      <c r="B5" s="38" t="s">
        <v>11</v>
      </c>
      <c r="C5" s="39"/>
      <c r="D5" s="40" t="s">
        <v>12</v>
      </c>
      <c r="E5" s="38" t="s">
        <v>11</v>
      </c>
      <c r="F5" s="39"/>
      <c r="G5" s="40" t="s">
        <v>12</v>
      </c>
      <c r="H5" s="38" t="s">
        <v>11</v>
      </c>
      <c r="I5" s="39"/>
      <c r="J5" s="40" t="s">
        <v>12</v>
      </c>
      <c r="K5" s="38" t="s">
        <v>11</v>
      </c>
      <c r="L5" s="39"/>
      <c r="M5" s="40" t="s">
        <v>12</v>
      </c>
      <c r="N5" s="38" t="s">
        <v>11</v>
      </c>
      <c r="O5" s="39"/>
      <c r="P5" s="40" t="s">
        <v>12</v>
      </c>
      <c r="Q5" s="38" t="s">
        <v>11</v>
      </c>
      <c r="R5" s="39"/>
      <c r="S5" s="40" t="s">
        <v>12</v>
      </c>
      <c r="T5" s="38" t="s">
        <v>11</v>
      </c>
      <c r="U5" s="39"/>
      <c r="V5" s="58" t="s">
        <v>12</v>
      </c>
      <c r="W5" s="38" t="s">
        <v>11</v>
      </c>
      <c r="X5" s="39"/>
      <c r="Y5" s="58" t="s">
        <v>12</v>
      </c>
      <c r="Z5" s="393" t="s">
        <v>11</v>
      </c>
      <c r="AA5" s="394"/>
      <c r="AB5" s="395" t="s">
        <v>12</v>
      </c>
      <c r="AC5" s="393" t="s">
        <v>11</v>
      </c>
      <c r="AD5" s="394"/>
      <c r="AE5" s="412" t="s">
        <v>12</v>
      </c>
      <c r="AF5" s="540"/>
      <c r="AG5" s="547"/>
    </row>
    <row r="6" spans="1:38" s="45" customFormat="1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73">
        <v>2</v>
      </c>
      <c r="I6" s="74" t="s">
        <v>45</v>
      </c>
      <c r="J6" s="191">
        <v>3</v>
      </c>
      <c r="K6" s="73">
        <v>2</v>
      </c>
      <c r="L6" s="74" t="s">
        <v>45</v>
      </c>
      <c r="M6" s="309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334"/>
      <c r="W6" s="193"/>
      <c r="X6" s="196"/>
      <c r="Y6" s="387"/>
      <c r="Z6" s="232"/>
      <c r="AA6" s="233"/>
      <c r="AB6" s="234"/>
      <c r="AC6" s="232"/>
      <c r="AD6" s="233"/>
      <c r="AE6" s="413"/>
      <c r="AF6" s="162">
        <f>15*(B6+E6+H6+K6+N6+Q6+T6+W6+Z6+AC6)</f>
        <v>180</v>
      </c>
      <c r="AG6" s="283">
        <f>D6+G6+J6+M6+P6+S6+V6+Y6+AB6+AE6</f>
        <v>18</v>
      </c>
    </row>
    <row r="7" spans="1:38" s="45" customFormat="1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8"/>
      <c r="I7" s="79"/>
      <c r="J7" s="155"/>
      <c r="K7" s="78"/>
      <c r="L7" s="79"/>
      <c r="M7" s="317"/>
      <c r="N7" s="78"/>
      <c r="O7" s="79"/>
      <c r="P7" s="155"/>
      <c r="Q7" s="78"/>
      <c r="R7" s="79" t="s">
        <v>194</v>
      </c>
      <c r="S7" s="155">
        <v>0</v>
      </c>
      <c r="T7" s="193"/>
      <c r="U7" s="194"/>
      <c r="V7" s="334"/>
      <c r="W7" s="193"/>
      <c r="X7" s="196"/>
      <c r="Y7" s="387"/>
      <c r="Z7" s="232"/>
      <c r="AA7" s="233"/>
      <c r="AB7" s="234"/>
      <c r="AC7" s="232"/>
      <c r="AD7" s="233"/>
      <c r="AE7" s="413"/>
      <c r="AF7" s="162">
        <f t="shared" ref="AF7:AF40" si="0">15*(B7+E7+H7+K7+N7+Q7+T7+W7+Z7+AC7)</f>
        <v>0</v>
      </c>
      <c r="AG7" s="282">
        <f t="shared" ref="AG7:AG32" si="1">D7+G7+J7+M7+P7+S7+V7+Y7+AB7+AE7</f>
        <v>0</v>
      </c>
    </row>
    <row r="8" spans="1:38" s="45" customFormat="1" ht="12.75" customHeight="1" x14ac:dyDescent="0.2">
      <c r="A8" s="67" t="s">
        <v>16</v>
      </c>
      <c r="B8" s="70">
        <v>2</v>
      </c>
      <c r="C8" s="69" t="s">
        <v>45</v>
      </c>
      <c r="D8" s="134">
        <v>2</v>
      </c>
      <c r="E8" s="70">
        <v>2</v>
      </c>
      <c r="F8" s="69" t="s">
        <v>45</v>
      </c>
      <c r="G8" s="134">
        <v>2</v>
      </c>
      <c r="H8" s="70"/>
      <c r="I8" s="69"/>
      <c r="J8" s="134"/>
      <c r="K8" s="70"/>
      <c r="L8" s="69"/>
      <c r="M8" s="224"/>
      <c r="N8" s="70"/>
      <c r="O8" s="69"/>
      <c r="P8" s="134"/>
      <c r="Q8" s="70"/>
      <c r="R8" s="69"/>
      <c r="S8" s="398"/>
      <c r="T8" s="200"/>
      <c r="U8" s="201"/>
      <c r="V8" s="388"/>
      <c r="W8" s="200"/>
      <c r="X8" s="203"/>
      <c r="Y8" s="389"/>
      <c r="Z8" s="235"/>
      <c r="AA8" s="236"/>
      <c r="AB8" s="237"/>
      <c r="AC8" s="235"/>
      <c r="AD8" s="236"/>
      <c r="AE8" s="414"/>
      <c r="AF8" s="162">
        <f t="shared" si="0"/>
        <v>60</v>
      </c>
      <c r="AG8" s="282">
        <f t="shared" si="1"/>
        <v>4</v>
      </c>
    </row>
    <row r="9" spans="1:38" s="45" customFormat="1" ht="12.75" customHeight="1" x14ac:dyDescent="0.2">
      <c r="A9" s="67" t="s">
        <v>196</v>
      </c>
      <c r="B9" s="70"/>
      <c r="C9" s="69"/>
      <c r="D9" s="134"/>
      <c r="E9" s="70"/>
      <c r="F9" s="69"/>
      <c r="G9" s="134"/>
      <c r="H9" s="70"/>
      <c r="I9" s="69"/>
      <c r="J9" s="134"/>
      <c r="K9" s="70"/>
      <c r="L9" s="69"/>
      <c r="M9" s="224"/>
      <c r="N9" s="70"/>
      <c r="O9" s="69"/>
      <c r="P9" s="224"/>
      <c r="Q9" s="70"/>
      <c r="R9" s="69"/>
      <c r="S9" s="398"/>
      <c r="T9" s="70">
        <v>2</v>
      </c>
      <c r="U9" s="69" t="s">
        <v>45</v>
      </c>
      <c r="V9" s="134">
        <v>2</v>
      </c>
      <c r="W9" s="70">
        <v>2</v>
      </c>
      <c r="X9" s="69" t="s">
        <v>45</v>
      </c>
      <c r="Y9" s="134">
        <v>2</v>
      </c>
      <c r="Z9" s="235"/>
      <c r="AA9" s="236"/>
      <c r="AB9" s="237"/>
      <c r="AC9" s="235"/>
      <c r="AD9" s="236"/>
      <c r="AE9" s="414"/>
      <c r="AF9" s="162">
        <f t="shared" si="0"/>
        <v>60</v>
      </c>
      <c r="AG9" s="282">
        <f t="shared" si="1"/>
        <v>4</v>
      </c>
    </row>
    <row r="10" spans="1:38" s="45" customFormat="1" ht="12.75" customHeight="1" x14ac:dyDescent="0.2">
      <c r="A10" s="67" t="s">
        <v>197</v>
      </c>
      <c r="B10" s="70"/>
      <c r="C10" s="69"/>
      <c r="D10" s="134"/>
      <c r="E10" s="70"/>
      <c r="F10" s="69"/>
      <c r="G10" s="134"/>
      <c r="H10" s="70"/>
      <c r="I10" s="69"/>
      <c r="J10" s="134"/>
      <c r="K10" s="70"/>
      <c r="L10" s="69"/>
      <c r="M10" s="224"/>
      <c r="N10" s="70"/>
      <c r="O10" s="69"/>
      <c r="P10" s="224"/>
      <c r="Q10" s="70">
        <v>2</v>
      </c>
      <c r="R10" s="69" t="s">
        <v>45</v>
      </c>
      <c r="S10" s="134">
        <v>1</v>
      </c>
      <c r="T10" s="70"/>
      <c r="U10" s="69"/>
      <c r="V10" s="134"/>
      <c r="W10" s="70"/>
      <c r="X10" s="69"/>
      <c r="Y10" s="134"/>
      <c r="Z10" s="235"/>
      <c r="AA10" s="236"/>
      <c r="AB10" s="237"/>
      <c r="AC10" s="235"/>
      <c r="AD10" s="236"/>
      <c r="AE10" s="414"/>
      <c r="AF10" s="162">
        <f t="shared" si="0"/>
        <v>30</v>
      </c>
      <c r="AG10" s="282">
        <f t="shared" si="1"/>
        <v>1</v>
      </c>
    </row>
    <row r="11" spans="1:38" s="250" customFormat="1" ht="12.75" customHeight="1" x14ac:dyDescent="0.2">
      <c r="A11" s="67" t="s">
        <v>198</v>
      </c>
      <c r="B11" s="70">
        <v>2</v>
      </c>
      <c r="C11" s="69" t="s">
        <v>15</v>
      </c>
      <c r="D11" s="134">
        <v>3</v>
      </c>
      <c r="E11" s="70">
        <v>2</v>
      </c>
      <c r="F11" s="69" t="s">
        <v>45</v>
      </c>
      <c r="G11" s="134">
        <v>3</v>
      </c>
      <c r="H11" s="70">
        <v>2</v>
      </c>
      <c r="I11" s="69" t="s">
        <v>15</v>
      </c>
      <c r="J11" s="134">
        <v>3</v>
      </c>
      <c r="K11" s="70">
        <v>2</v>
      </c>
      <c r="L11" s="69" t="s">
        <v>45</v>
      </c>
      <c r="M11" s="224">
        <v>3</v>
      </c>
      <c r="N11" s="70">
        <v>2</v>
      </c>
      <c r="O11" s="69" t="s">
        <v>15</v>
      </c>
      <c r="P11" s="134">
        <v>3</v>
      </c>
      <c r="Q11" s="70">
        <v>2</v>
      </c>
      <c r="R11" s="69" t="s">
        <v>45</v>
      </c>
      <c r="S11" s="134">
        <v>3</v>
      </c>
      <c r="T11" s="70">
        <v>2</v>
      </c>
      <c r="U11" s="69" t="s">
        <v>15</v>
      </c>
      <c r="V11" s="134">
        <v>3</v>
      </c>
      <c r="W11" s="70">
        <v>2</v>
      </c>
      <c r="X11" s="69" t="s">
        <v>21</v>
      </c>
      <c r="Y11" s="224">
        <v>3</v>
      </c>
      <c r="Z11" s="235"/>
      <c r="AA11" s="236"/>
      <c r="AB11" s="237"/>
      <c r="AC11" s="235"/>
      <c r="AD11" s="236"/>
      <c r="AE11" s="414"/>
      <c r="AF11" s="162">
        <f t="shared" si="0"/>
        <v>240</v>
      </c>
      <c r="AG11" s="282">
        <f t="shared" si="1"/>
        <v>24</v>
      </c>
    </row>
    <row r="12" spans="1:38" s="45" customFormat="1" ht="12.75" customHeight="1" x14ac:dyDescent="0.2">
      <c r="A12" s="67" t="s">
        <v>199</v>
      </c>
      <c r="B12" s="70">
        <v>2</v>
      </c>
      <c r="C12" s="69" t="s">
        <v>15</v>
      </c>
      <c r="D12" s="134">
        <v>3</v>
      </c>
      <c r="E12" s="70">
        <v>2</v>
      </c>
      <c r="F12" s="69" t="s">
        <v>45</v>
      </c>
      <c r="G12" s="134">
        <v>3</v>
      </c>
      <c r="H12" s="70">
        <v>2</v>
      </c>
      <c r="I12" s="69" t="s">
        <v>15</v>
      </c>
      <c r="J12" s="134">
        <v>3</v>
      </c>
      <c r="K12" s="70">
        <v>2</v>
      </c>
      <c r="L12" s="69" t="s">
        <v>45</v>
      </c>
      <c r="M12" s="224">
        <v>3</v>
      </c>
      <c r="N12" s="70">
        <v>2</v>
      </c>
      <c r="O12" s="69" t="s">
        <v>15</v>
      </c>
      <c r="P12" s="134">
        <v>3</v>
      </c>
      <c r="Q12" s="70">
        <v>2</v>
      </c>
      <c r="R12" s="69" t="s">
        <v>45</v>
      </c>
      <c r="S12" s="134">
        <v>3</v>
      </c>
      <c r="T12" s="70">
        <v>2</v>
      </c>
      <c r="U12" s="69" t="s">
        <v>15</v>
      </c>
      <c r="V12" s="134">
        <v>3</v>
      </c>
      <c r="W12" s="70">
        <v>2</v>
      </c>
      <c r="X12" s="69" t="s">
        <v>21</v>
      </c>
      <c r="Y12" s="224">
        <v>3</v>
      </c>
      <c r="Z12" s="235"/>
      <c r="AA12" s="236"/>
      <c r="AB12" s="237"/>
      <c r="AC12" s="235"/>
      <c r="AD12" s="236"/>
      <c r="AE12" s="414"/>
      <c r="AF12" s="162">
        <f t="shared" si="0"/>
        <v>240</v>
      </c>
      <c r="AG12" s="282">
        <f t="shared" si="1"/>
        <v>24</v>
      </c>
    </row>
    <row r="13" spans="1:38" s="45" customFormat="1" ht="12.75" customHeight="1" x14ac:dyDescent="0.2">
      <c r="A13" s="67" t="s">
        <v>218</v>
      </c>
      <c r="B13" s="78"/>
      <c r="C13" s="79"/>
      <c r="D13" s="134"/>
      <c r="E13" s="78"/>
      <c r="F13" s="79"/>
      <c r="G13" s="134"/>
      <c r="H13" s="78"/>
      <c r="I13" s="79"/>
      <c r="J13" s="134"/>
      <c r="K13" s="78"/>
      <c r="L13" s="79"/>
      <c r="M13" s="224"/>
      <c r="N13" s="70"/>
      <c r="O13" s="69"/>
      <c r="P13" s="224"/>
      <c r="Q13" s="70"/>
      <c r="R13" s="69"/>
      <c r="S13" s="134"/>
      <c r="T13" s="70"/>
      <c r="U13" s="69"/>
      <c r="V13" s="134"/>
      <c r="W13" s="78"/>
      <c r="X13" s="79" t="s">
        <v>194</v>
      </c>
      <c r="Y13" s="155">
        <v>0</v>
      </c>
      <c r="Z13" s="235"/>
      <c r="AA13" s="236"/>
      <c r="AB13" s="237"/>
      <c r="AC13" s="235"/>
      <c r="AD13" s="236"/>
      <c r="AE13" s="414"/>
      <c r="AF13" s="162">
        <f t="shared" si="0"/>
        <v>0</v>
      </c>
      <c r="AG13" s="282">
        <f t="shared" si="1"/>
        <v>0</v>
      </c>
    </row>
    <row r="14" spans="1:38" s="45" customFormat="1" ht="12.75" customHeight="1" x14ac:dyDescent="0.2">
      <c r="A14" s="67" t="s">
        <v>200</v>
      </c>
      <c r="B14" s="78">
        <v>1</v>
      </c>
      <c r="C14" s="79" t="s">
        <v>15</v>
      </c>
      <c r="D14" s="134">
        <v>1</v>
      </c>
      <c r="E14" s="78">
        <v>1</v>
      </c>
      <c r="F14" s="79" t="s">
        <v>15</v>
      </c>
      <c r="G14" s="134">
        <v>1</v>
      </c>
      <c r="H14" s="78">
        <v>1</v>
      </c>
      <c r="I14" s="79" t="s">
        <v>15</v>
      </c>
      <c r="J14" s="134">
        <v>1</v>
      </c>
      <c r="K14" s="78">
        <v>1</v>
      </c>
      <c r="L14" s="79" t="s">
        <v>15</v>
      </c>
      <c r="M14" s="134">
        <v>1</v>
      </c>
      <c r="N14" s="78">
        <v>1</v>
      </c>
      <c r="O14" s="79" t="s">
        <v>15</v>
      </c>
      <c r="P14" s="134">
        <v>1</v>
      </c>
      <c r="Q14" s="78">
        <v>1</v>
      </c>
      <c r="R14" s="79" t="s">
        <v>15</v>
      </c>
      <c r="S14" s="134">
        <v>1</v>
      </c>
      <c r="T14" s="78">
        <v>1</v>
      </c>
      <c r="U14" s="79" t="s">
        <v>15</v>
      </c>
      <c r="V14" s="134">
        <v>1</v>
      </c>
      <c r="W14" s="78">
        <v>1</v>
      </c>
      <c r="X14" s="79" t="s">
        <v>15</v>
      </c>
      <c r="Y14" s="134">
        <v>1</v>
      </c>
      <c r="Z14" s="235"/>
      <c r="AA14" s="236"/>
      <c r="AB14" s="237"/>
      <c r="AC14" s="235"/>
      <c r="AD14" s="236"/>
      <c r="AE14" s="414"/>
      <c r="AF14" s="162">
        <f t="shared" si="0"/>
        <v>120</v>
      </c>
      <c r="AG14" s="282">
        <f t="shared" si="1"/>
        <v>8</v>
      </c>
    </row>
    <row r="15" spans="1:38" s="45" customFormat="1" ht="12.75" customHeight="1" x14ac:dyDescent="0.2">
      <c r="A15" s="67" t="s">
        <v>201</v>
      </c>
      <c r="B15" s="78"/>
      <c r="C15" s="79"/>
      <c r="D15" s="134"/>
      <c r="E15" s="78"/>
      <c r="F15" s="79"/>
      <c r="G15" s="134"/>
      <c r="H15" s="70">
        <v>2</v>
      </c>
      <c r="I15" s="69" t="s">
        <v>15</v>
      </c>
      <c r="J15" s="224">
        <v>1</v>
      </c>
      <c r="K15" s="70">
        <v>2</v>
      </c>
      <c r="L15" s="69" t="s">
        <v>15</v>
      </c>
      <c r="M15" s="333">
        <v>1</v>
      </c>
      <c r="N15" s="70">
        <v>2</v>
      </c>
      <c r="O15" s="69" t="s">
        <v>15</v>
      </c>
      <c r="P15" s="224">
        <v>1</v>
      </c>
      <c r="Q15" s="70">
        <v>2</v>
      </c>
      <c r="R15" s="69" t="s">
        <v>15</v>
      </c>
      <c r="S15" s="333">
        <v>1</v>
      </c>
      <c r="T15" s="206">
        <v>2</v>
      </c>
      <c r="U15" s="165" t="s">
        <v>21</v>
      </c>
      <c r="V15" s="388">
        <v>2</v>
      </c>
      <c r="W15" s="206">
        <v>2</v>
      </c>
      <c r="X15" s="207" t="s">
        <v>21</v>
      </c>
      <c r="Y15" s="388">
        <v>2</v>
      </c>
      <c r="Z15" s="235"/>
      <c r="AA15" s="236"/>
      <c r="AB15" s="237"/>
      <c r="AC15" s="235"/>
      <c r="AD15" s="236"/>
      <c r="AE15" s="414"/>
      <c r="AF15" s="162">
        <f>15*(B15+E15+H15+K15+N15+Q15+T15+W15+Z15+AC15)</f>
        <v>180</v>
      </c>
      <c r="AG15" s="282">
        <f>D15+G15+J15+M15+P15+S15+V15+Y15+AB15+AE15</f>
        <v>8</v>
      </c>
    </row>
    <row r="16" spans="1:38" s="45" customFormat="1" ht="12.75" customHeight="1" x14ac:dyDescent="0.2">
      <c r="A16" s="67" t="s">
        <v>202</v>
      </c>
      <c r="B16" s="78">
        <v>2</v>
      </c>
      <c r="C16" s="79" t="s">
        <v>45</v>
      </c>
      <c r="D16" s="134">
        <v>2</v>
      </c>
      <c r="E16" s="78">
        <v>2</v>
      </c>
      <c r="F16" s="79" t="s">
        <v>45</v>
      </c>
      <c r="G16" s="134">
        <v>2</v>
      </c>
      <c r="H16" s="78">
        <v>2</v>
      </c>
      <c r="I16" s="79" t="s">
        <v>45</v>
      </c>
      <c r="J16" s="134">
        <v>2</v>
      </c>
      <c r="K16" s="78">
        <v>2</v>
      </c>
      <c r="L16" s="79" t="s">
        <v>45</v>
      </c>
      <c r="M16" s="134">
        <v>2</v>
      </c>
      <c r="N16" s="70"/>
      <c r="O16" s="69"/>
      <c r="P16" s="224"/>
      <c r="Q16" s="70"/>
      <c r="R16" s="69"/>
      <c r="S16" s="333"/>
      <c r="T16" s="206"/>
      <c r="U16" s="165"/>
      <c r="V16" s="388"/>
      <c r="W16" s="206"/>
      <c r="X16" s="207"/>
      <c r="Y16" s="388"/>
      <c r="Z16" s="235"/>
      <c r="AA16" s="236"/>
      <c r="AB16" s="237"/>
      <c r="AC16" s="235"/>
      <c r="AD16" s="236"/>
      <c r="AE16" s="414"/>
      <c r="AF16" s="162">
        <f>15*(B16+E16+H16+K16+N16+Q16+T16+W16+Z16+AC16)</f>
        <v>120</v>
      </c>
      <c r="AG16" s="282">
        <f>D16+G16+J16+M16+P16+S16+V16+Y16+AB16+AE16</f>
        <v>8</v>
      </c>
    </row>
    <row r="17" spans="1:34" s="45" customFormat="1" ht="12.75" customHeight="1" x14ac:dyDescent="0.2">
      <c r="A17" s="67" t="s">
        <v>203</v>
      </c>
      <c r="B17" s="78">
        <v>1</v>
      </c>
      <c r="C17" s="79" t="s">
        <v>15</v>
      </c>
      <c r="D17" s="134">
        <v>1</v>
      </c>
      <c r="E17" s="78">
        <v>1</v>
      </c>
      <c r="F17" s="79" t="s">
        <v>15</v>
      </c>
      <c r="G17" s="134">
        <v>1</v>
      </c>
      <c r="H17" s="78">
        <v>1</v>
      </c>
      <c r="I17" s="79" t="s">
        <v>15</v>
      </c>
      <c r="J17" s="134">
        <v>1</v>
      </c>
      <c r="K17" s="78">
        <v>1</v>
      </c>
      <c r="L17" s="79" t="s">
        <v>15</v>
      </c>
      <c r="M17" s="134">
        <v>1</v>
      </c>
      <c r="N17" s="78">
        <v>1</v>
      </c>
      <c r="O17" s="79" t="s">
        <v>15</v>
      </c>
      <c r="P17" s="134">
        <v>1</v>
      </c>
      <c r="Q17" s="78">
        <v>1</v>
      </c>
      <c r="R17" s="79" t="s">
        <v>15</v>
      </c>
      <c r="S17" s="134">
        <v>1</v>
      </c>
      <c r="T17" s="78">
        <v>1</v>
      </c>
      <c r="U17" s="79" t="s">
        <v>15</v>
      </c>
      <c r="V17" s="134">
        <v>1</v>
      </c>
      <c r="W17" s="78">
        <v>1</v>
      </c>
      <c r="X17" s="79" t="s">
        <v>45</v>
      </c>
      <c r="Y17" s="134">
        <v>1</v>
      </c>
      <c r="Z17" s="235"/>
      <c r="AA17" s="236"/>
      <c r="AB17" s="237"/>
      <c r="AC17" s="235"/>
      <c r="AD17" s="236"/>
      <c r="AE17" s="414"/>
      <c r="AF17" s="162">
        <f>15*(B17+E17+H17+K17+N17+Q17+T17+W17+Z17+AC17)</f>
        <v>120</v>
      </c>
      <c r="AG17" s="282">
        <f>D17+G17+J17+M17+P17+S17+V17+Y17+AB17+AE17</f>
        <v>8</v>
      </c>
    </row>
    <row r="18" spans="1:34" s="45" customFormat="1" x14ac:dyDescent="0.2">
      <c r="A18" s="67" t="s">
        <v>34</v>
      </c>
      <c r="B18" s="70">
        <v>2</v>
      </c>
      <c r="C18" s="69" t="s">
        <v>45</v>
      </c>
      <c r="D18" s="134">
        <v>2</v>
      </c>
      <c r="E18" s="70"/>
      <c r="F18" s="69"/>
      <c r="G18" s="134"/>
      <c r="H18" s="70"/>
      <c r="I18" s="69"/>
      <c r="J18" s="134"/>
      <c r="K18" s="70"/>
      <c r="L18" s="69"/>
      <c r="M18" s="224"/>
      <c r="N18" s="70"/>
      <c r="O18" s="69"/>
      <c r="P18" s="134"/>
      <c r="Q18" s="70"/>
      <c r="R18" s="69"/>
      <c r="S18" s="134"/>
      <c r="T18" s="206"/>
      <c r="U18" s="201"/>
      <c r="V18" s="388"/>
      <c r="W18" s="206"/>
      <c r="X18" s="207"/>
      <c r="Y18" s="388"/>
      <c r="Z18" s="238"/>
      <c r="AA18" s="239"/>
      <c r="AB18" s="240"/>
      <c r="AC18" s="238"/>
      <c r="AD18" s="239"/>
      <c r="AE18" s="415"/>
      <c r="AF18" s="162">
        <f t="shared" si="0"/>
        <v>30</v>
      </c>
      <c r="AG18" s="282">
        <f t="shared" si="1"/>
        <v>2</v>
      </c>
    </row>
    <row r="19" spans="1:34" s="45" customFormat="1" x14ac:dyDescent="0.2">
      <c r="A19" s="67" t="s">
        <v>35</v>
      </c>
      <c r="B19" s="70"/>
      <c r="C19" s="69"/>
      <c r="D19" s="134"/>
      <c r="E19" s="70"/>
      <c r="F19" s="69"/>
      <c r="G19" s="134"/>
      <c r="H19" s="70"/>
      <c r="I19" s="69"/>
      <c r="J19" s="224"/>
      <c r="K19" s="70">
        <v>2</v>
      </c>
      <c r="L19" s="69" t="s">
        <v>45</v>
      </c>
      <c r="M19" s="224">
        <v>2</v>
      </c>
      <c r="N19" s="70"/>
      <c r="O19" s="69"/>
      <c r="P19" s="134"/>
      <c r="Q19" s="70"/>
      <c r="R19" s="69"/>
      <c r="S19" s="398"/>
      <c r="T19" s="206"/>
      <c r="U19" s="201"/>
      <c r="V19" s="388"/>
      <c r="W19" s="206"/>
      <c r="X19" s="207"/>
      <c r="Y19" s="388"/>
      <c r="Z19" s="238"/>
      <c r="AA19" s="239"/>
      <c r="AB19" s="240"/>
      <c r="AC19" s="238"/>
      <c r="AD19" s="239"/>
      <c r="AE19" s="415"/>
      <c r="AF19" s="162">
        <f t="shared" si="0"/>
        <v>30</v>
      </c>
      <c r="AG19" s="282">
        <f t="shared" si="1"/>
        <v>2</v>
      </c>
    </row>
    <row r="20" spans="1:34" s="45" customFormat="1" x14ac:dyDescent="0.2">
      <c r="A20" s="174" t="s">
        <v>17</v>
      </c>
      <c r="B20" s="70"/>
      <c r="C20" s="69"/>
      <c r="D20" s="134"/>
      <c r="E20" s="70"/>
      <c r="F20" s="69"/>
      <c r="G20" s="134"/>
      <c r="H20" s="70">
        <v>2</v>
      </c>
      <c r="I20" s="69" t="s">
        <v>45</v>
      </c>
      <c r="J20" s="134">
        <v>2</v>
      </c>
      <c r="K20" s="70"/>
      <c r="L20" s="69"/>
      <c r="M20" s="224"/>
      <c r="N20" s="70"/>
      <c r="O20" s="69"/>
      <c r="P20" s="134"/>
      <c r="Q20" s="70"/>
      <c r="R20" s="69"/>
      <c r="S20" s="398"/>
      <c r="T20" s="206"/>
      <c r="U20" s="201"/>
      <c r="V20" s="388"/>
      <c r="W20" s="206"/>
      <c r="X20" s="207"/>
      <c r="Y20" s="388"/>
      <c r="Z20" s="238"/>
      <c r="AA20" s="239"/>
      <c r="AB20" s="240"/>
      <c r="AC20" s="238"/>
      <c r="AD20" s="239"/>
      <c r="AE20" s="415"/>
      <c r="AF20" s="162">
        <f t="shared" si="0"/>
        <v>30</v>
      </c>
      <c r="AG20" s="282">
        <f t="shared" si="1"/>
        <v>2</v>
      </c>
    </row>
    <row r="21" spans="1:34" s="45" customFormat="1" x14ac:dyDescent="0.2">
      <c r="A21" s="174" t="s">
        <v>136</v>
      </c>
      <c r="B21" s="70">
        <v>1</v>
      </c>
      <c r="C21" s="69" t="s">
        <v>86</v>
      </c>
      <c r="D21" s="134"/>
      <c r="E21" s="70">
        <v>1</v>
      </c>
      <c r="F21" s="69" t="s">
        <v>86</v>
      </c>
      <c r="G21" s="134"/>
      <c r="H21" s="70">
        <v>1</v>
      </c>
      <c r="I21" s="69" t="s">
        <v>86</v>
      </c>
      <c r="J21" s="134"/>
      <c r="K21" s="70">
        <v>1</v>
      </c>
      <c r="L21" s="69" t="s">
        <v>86</v>
      </c>
      <c r="M21" s="224"/>
      <c r="N21" s="70">
        <v>1</v>
      </c>
      <c r="O21" s="69" t="s">
        <v>86</v>
      </c>
      <c r="P21" s="134"/>
      <c r="Q21" s="70">
        <v>1</v>
      </c>
      <c r="R21" s="69" t="s">
        <v>86</v>
      </c>
      <c r="S21" s="398"/>
      <c r="T21" s="206">
        <v>1</v>
      </c>
      <c r="U21" s="165" t="s">
        <v>86</v>
      </c>
      <c r="V21" s="388"/>
      <c r="W21" s="206">
        <v>1</v>
      </c>
      <c r="X21" s="207" t="s">
        <v>86</v>
      </c>
      <c r="Y21" s="388"/>
      <c r="Z21" s="238"/>
      <c r="AA21" s="239"/>
      <c r="AB21" s="240"/>
      <c r="AC21" s="238"/>
      <c r="AD21" s="239"/>
      <c r="AE21" s="415"/>
      <c r="AF21" s="162">
        <f t="shared" si="0"/>
        <v>120</v>
      </c>
      <c r="AG21" s="282">
        <f t="shared" si="1"/>
        <v>0</v>
      </c>
    </row>
    <row r="22" spans="1:34" s="404" customFormat="1" x14ac:dyDescent="0.2">
      <c r="A22" s="67" t="s">
        <v>36</v>
      </c>
      <c r="B22" s="78">
        <v>1</v>
      </c>
      <c r="C22" s="79" t="s">
        <v>22</v>
      </c>
      <c r="D22" s="134"/>
      <c r="E22" s="78">
        <v>1</v>
      </c>
      <c r="F22" s="79" t="s">
        <v>22</v>
      </c>
      <c r="G22" s="134"/>
      <c r="H22" s="78">
        <v>1</v>
      </c>
      <c r="I22" s="79" t="s">
        <v>22</v>
      </c>
      <c r="J22" s="134"/>
      <c r="K22" s="78">
        <v>1</v>
      </c>
      <c r="L22" s="79" t="s">
        <v>22</v>
      </c>
      <c r="M22" s="67"/>
      <c r="N22" s="70">
        <v>1</v>
      </c>
      <c r="O22" s="69" t="s">
        <v>22</v>
      </c>
      <c r="P22" s="224"/>
      <c r="Q22" s="70">
        <v>1</v>
      </c>
      <c r="R22" s="69" t="s">
        <v>22</v>
      </c>
      <c r="S22" s="333"/>
      <c r="T22" s="68"/>
      <c r="U22" s="69"/>
      <c r="V22" s="83"/>
      <c r="W22" s="70"/>
      <c r="X22" s="69"/>
      <c r="Y22" s="84"/>
      <c r="Z22" s="127"/>
      <c r="AA22" s="128"/>
      <c r="AB22" s="129"/>
      <c r="AC22" s="127"/>
      <c r="AD22" s="128"/>
      <c r="AE22" s="416"/>
      <c r="AF22" s="162">
        <f>15*(B22+E22+H22+K22+N22+Q22+T22+W22+Z22+AC22)</f>
        <v>90</v>
      </c>
      <c r="AG22" s="282">
        <f t="shared" si="1"/>
        <v>0</v>
      </c>
      <c r="AH22" s="403"/>
    </row>
    <row r="23" spans="1:34" s="6" customFormat="1" x14ac:dyDescent="0.2">
      <c r="A23" s="67" t="s">
        <v>53</v>
      </c>
      <c r="B23" s="70"/>
      <c r="C23" s="69"/>
      <c r="D23" s="202"/>
      <c r="E23" s="70"/>
      <c r="F23" s="69"/>
      <c r="G23" s="202"/>
      <c r="H23" s="70"/>
      <c r="I23" s="69"/>
      <c r="J23" s="202"/>
      <c r="K23" s="70"/>
      <c r="L23" s="69"/>
      <c r="M23" s="202"/>
      <c r="N23" s="70">
        <v>4</v>
      </c>
      <c r="O23" s="69" t="s">
        <v>21</v>
      </c>
      <c r="P23" s="202">
        <v>2</v>
      </c>
      <c r="Q23" s="70">
        <v>4</v>
      </c>
      <c r="R23" s="69" t="s">
        <v>15</v>
      </c>
      <c r="S23" s="202">
        <v>2</v>
      </c>
      <c r="T23" s="213"/>
      <c r="U23" s="213"/>
      <c r="V23" s="214"/>
      <c r="W23" s="206"/>
      <c r="X23" s="207"/>
      <c r="Y23" s="289"/>
      <c r="Z23" s="238"/>
      <c r="AA23" s="239"/>
      <c r="AB23" s="240"/>
      <c r="AC23" s="238"/>
      <c r="AD23" s="239"/>
      <c r="AE23" s="415"/>
      <c r="AF23" s="162">
        <f t="shared" ref="AF23:AF27" si="2">15*(B23+E23+H23+K23+N23+Q23+T23+W23+Z23+AC23)</f>
        <v>120</v>
      </c>
      <c r="AG23" s="282">
        <f t="shared" ref="AG23:AG27" si="3">D23+G23+J23+M23+P23+S23+V23+Y23+AB23+AE23</f>
        <v>4</v>
      </c>
    </row>
    <row r="24" spans="1:34" s="6" customFormat="1" x14ac:dyDescent="0.2">
      <c r="A24" s="66" t="s">
        <v>204</v>
      </c>
      <c r="B24" s="78"/>
      <c r="C24" s="79"/>
      <c r="D24" s="195"/>
      <c r="E24" s="78"/>
      <c r="F24" s="79"/>
      <c r="G24" s="195"/>
      <c r="H24" s="78">
        <v>1</v>
      </c>
      <c r="I24" s="79" t="s">
        <v>15</v>
      </c>
      <c r="J24" s="134">
        <v>1</v>
      </c>
      <c r="K24" s="78">
        <v>1</v>
      </c>
      <c r="L24" s="79" t="s">
        <v>45</v>
      </c>
      <c r="M24" s="134">
        <v>1</v>
      </c>
      <c r="N24" s="78">
        <v>1</v>
      </c>
      <c r="O24" s="79" t="s">
        <v>15</v>
      </c>
      <c r="P24" s="134">
        <v>1</v>
      </c>
      <c r="Q24" s="78">
        <v>1</v>
      </c>
      <c r="R24" s="79" t="s">
        <v>45</v>
      </c>
      <c r="S24" s="134">
        <v>1</v>
      </c>
      <c r="T24" s="405"/>
      <c r="U24" s="405"/>
      <c r="V24" s="406"/>
      <c r="W24" s="223"/>
      <c r="X24" s="222"/>
      <c r="Y24" s="407"/>
      <c r="Z24" s="408"/>
      <c r="AA24" s="409"/>
      <c r="AB24" s="410"/>
      <c r="AC24" s="408"/>
      <c r="AD24" s="409"/>
      <c r="AE24" s="417"/>
      <c r="AF24" s="162">
        <f t="shared" si="2"/>
        <v>60</v>
      </c>
      <c r="AG24" s="282">
        <f t="shared" si="3"/>
        <v>4</v>
      </c>
    </row>
    <row r="25" spans="1:34" s="6" customFormat="1" x14ac:dyDescent="0.2">
      <c r="A25" s="66" t="s">
        <v>205</v>
      </c>
      <c r="B25" s="78">
        <v>1</v>
      </c>
      <c r="C25" s="79" t="s">
        <v>15</v>
      </c>
      <c r="D25" s="134">
        <v>2</v>
      </c>
      <c r="E25" s="78">
        <v>1</v>
      </c>
      <c r="F25" s="79" t="s">
        <v>15</v>
      </c>
      <c r="G25" s="134">
        <v>2</v>
      </c>
      <c r="H25" s="78">
        <v>1</v>
      </c>
      <c r="I25" s="79" t="s">
        <v>15</v>
      </c>
      <c r="J25" s="134">
        <v>2</v>
      </c>
      <c r="K25" s="78">
        <v>1</v>
      </c>
      <c r="L25" s="79" t="s">
        <v>15</v>
      </c>
      <c r="M25" s="134">
        <v>2</v>
      </c>
      <c r="N25" s="78">
        <v>1</v>
      </c>
      <c r="O25" s="79" t="s">
        <v>15</v>
      </c>
      <c r="P25" s="134">
        <v>2</v>
      </c>
      <c r="Q25" s="78">
        <v>1</v>
      </c>
      <c r="R25" s="79" t="s">
        <v>15</v>
      </c>
      <c r="S25" s="134">
        <v>2</v>
      </c>
      <c r="T25" s="78">
        <v>1</v>
      </c>
      <c r="U25" s="79" t="s">
        <v>15</v>
      </c>
      <c r="V25" s="134">
        <v>2</v>
      </c>
      <c r="W25" s="78">
        <v>1</v>
      </c>
      <c r="X25" s="79" t="s">
        <v>45</v>
      </c>
      <c r="Y25" s="134">
        <v>2</v>
      </c>
      <c r="Z25" s="408"/>
      <c r="AA25" s="409"/>
      <c r="AB25" s="410"/>
      <c r="AC25" s="408"/>
      <c r="AD25" s="409"/>
      <c r="AE25" s="417"/>
      <c r="AF25" s="162">
        <f t="shared" si="2"/>
        <v>120</v>
      </c>
      <c r="AG25" s="282">
        <f t="shared" si="3"/>
        <v>16</v>
      </c>
    </row>
    <row r="26" spans="1:34" s="6" customFormat="1" x14ac:dyDescent="0.2">
      <c r="A26" s="66" t="s">
        <v>206</v>
      </c>
      <c r="B26" s="78"/>
      <c r="C26" s="79"/>
      <c r="D26" s="155"/>
      <c r="E26" s="78"/>
      <c r="F26" s="79"/>
      <c r="G26" s="155"/>
      <c r="H26" s="78"/>
      <c r="I26" s="79"/>
      <c r="J26" s="155"/>
      <c r="K26" s="78"/>
      <c r="L26" s="79"/>
      <c r="M26" s="155"/>
      <c r="N26" s="78"/>
      <c r="O26" s="79"/>
      <c r="P26" s="155"/>
      <c r="Q26" s="78"/>
      <c r="R26" s="79"/>
      <c r="S26" s="155"/>
      <c r="T26" s="78">
        <v>2</v>
      </c>
      <c r="U26" s="79" t="s">
        <v>45</v>
      </c>
      <c r="V26" s="134">
        <v>1</v>
      </c>
      <c r="W26" s="78"/>
      <c r="X26" s="79"/>
      <c r="Y26" s="155"/>
      <c r="Z26" s="408"/>
      <c r="AA26" s="409"/>
      <c r="AB26" s="410"/>
      <c r="AC26" s="408"/>
      <c r="AD26" s="409"/>
      <c r="AE26" s="417"/>
      <c r="AF26" s="162">
        <f t="shared" si="2"/>
        <v>30</v>
      </c>
      <c r="AG26" s="282">
        <f t="shared" si="3"/>
        <v>1</v>
      </c>
    </row>
    <row r="27" spans="1:34" s="6" customFormat="1" x14ac:dyDescent="0.2">
      <c r="A27" s="66" t="s">
        <v>207</v>
      </c>
      <c r="B27" s="78"/>
      <c r="C27" s="79"/>
      <c r="D27" s="155"/>
      <c r="E27" s="78"/>
      <c r="F27" s="79"/>
      <c r="G27" s="155"/>
      <c r="H27" s="78"/>
      <c r="I27" s="79"/>
      <c r="J27" s="155"/>
      <c r="K27" s="78"/>
      <c r="L27" s="79"/>
      <c r="M27" s="155"/>
      <c r="N27" s="78"/>
      <c r="O27" s="79"/>
      <c r="P27" s="134"/>
      <c r="Q27" s="78"/>
      <c r="R27" s="79"/>
      <c r="S27" s="155"/>
      <c r="T27" s="78"/>
      <c r="U27" s="79"/>
      <c r="V27" s="155"/>
      <c r="W27" s="78">
        <v>2</v>
      </c>
      <c r="X27" s="79" t="s">
        <v>45</v>
      </c>
      <c r="Y27" s="134">
        <v>1</v>
      </c>
      <c r="Z27" s="408"/>
      <c r="AA27" s="409"/>
      <c r="AB27" s="410"/>
      <c r="AC27" s="408"/>
      <c r="AD27" s="409"/>
      <c r="AE27" s="417"/>
      <c r="AF27" s="162">
        <f t="shared" si="2"/>
        <v>30</v>
      </c>
      <c r="AG27" s="282">
        <f t="shared" si="3"/>
        <v>1</v>
      </c>
    </row>
    <row r="28" spans="1:34" s="6" customFormat="1" x14ac:dyDescent="0.2">
      <c r="A28" s="66" t="s">
        <v>208</v>
      </c>
      <c r="B28" s="78">
        <v>1</v>
      </c>
      <c r="C28" s="79" t="s">
        <v>15</v>
      </c>
      <c r="D28" s="155">
        <v>1</v>
      </c>
      <c r="E28" s="78">
        <v>1</v>
      </c>
      <c r="F28" s="79" t="s">
        <v>15</v>
      </c>
      <c r="G28" s="155">
        <v>1</v>
      </c>
      <c r="H28" s="78">
        <v>1</v>
      </c>
      <c r="I28" s="79" t="s">
        <v>15</v>
      </c>
      <c r="J28" s="155">
        <v>1</v>
      </c>
      <c r="K28" s="78">
        <v>1</v>
      </c>
      <c r="L28" s="79" t="s">
        <v>15</v>
      </c>
      <c r="M28" s="155">
        <v>1</v>
      </c>
      <c r="N28" s="78">
        <v>1</v>
      </c>
      <c r="O28" s="79" t="s">
        <v>15</v>
      </c>
      <c r="P28" s="155">
        <v>1</v>
      </c>
      <c r="Q28" s="78">
        <v>1</v>
      </c>
      <c r="R28" s="79" t="s">
        <v>15</v>
      </c>
      <c r="S28" s="155">
        <v>1</v>
      </c>
      <c r="T28" s="78"/>
      <c r="U28" s="79"/>
      <c r="V28" s="134"/>
      <c r="W28" s="78"/>
      <c r="X28" s="79"/>
      <c r="Y28" s="155"/>
      <c r="Z28" s="408"/>
      <c r="AA28" s="409"/>
      <c r="AB28" s="410"/>
      <c r="AC28" s="408"/>
      <c r="AD28" s="409"/>
      <c r="AE28" s="417"/>
      <c r="AF28" s="162">
        <f>15*(B28+E28+H28+K28+N28+Q28+T28+W28+Z28+AC28)</f>
        <v>90</v>
      </c>
      <c r="AG28" s="282">
        <f>D28+G28+J28+M28+P28+S28+V28+Y28+AB28+AE28</f>
        <v>6</v>
      </c>
    </row>
    <row r="29" spans="1:34" s="6" customFormat="1" x14ac:dyDescent="0.2">
      <c r="A29" s="66" t="s">
        <v>210</v>
      </c>
      <c r="B29" s="78"/>
      <c r="C29" s="79"/>
      <c r="D29" s="155"/>
      <c r="E29" s="78"/>
      <c r="F29" s="79"/>
      <c r="G29" s="155"/>
      <c r="H29" s="78">
        <v>2</v>
      </c>
      <c r="I29" s="79" t="s">
        <v>15</v>
      </c>
      <c r="J29" s="134">
        <v>2</v>
      </c>
      <c r="K29" s="78">
        <v>2</v>
      </c>
      <c r="L29" s="79" t="s">
        <v>15</v>
      </c>
      <c r="M29" s="134">
        <v>2</v>
      </c>
      <c r="N29" s="78"/>
      <c r="O29" s="79"/>
      <c r="P29" s="155"/>
      <c r="Q29" s="78"/>
      <c r="R29" s="79"/>
      <c r="S29" s="155"/>
      <c r="T29" s="78"/>
      <c r="U29" s="79"/>
      <c r="V29" s="134"/>
      <c r="W29" s="78"/>
      <c r="X29" s="79"/>
      <c r="Y29" s="155"/>
      <c r="Z29" s="408"/>
      <c r="AA29" s="409"/>
      <c r="AB29" s="410"/>
      <c r="AC29" s="408"/>
      <c r="AD29" s="409"/>
      <c r="AE29" s="417"/>
      <c r="AF29" s="162">
        <f>15*(B29+E29+H29+K29+N29+Q29+T29+W29+Z29+AC29)</f>
        <v>60</v>
      </c>
      <c r="AG29" s="282">
        <f>D29+G29+J29+M29+P29+S29+V29+Y29+AB29+AE29</f>
        <v>4</v>
      </c>
    </row>
    <row r="30" spans="1:34" s="6" customFormat="1" x14ac:dyDescent="0.2">
      <c r="A30" s="66" t="s">
        <v>209</v>
      </c>
      <c r="B30" s="78"/>
      <c r="C30" s="79"/>
      <c r="D30" s="155"/>
      <c r="E30" s="78"/>
      <c r="F30" s="79"/>
      <c r="G30" s="155"/>
      <c r="H30" s="78"/>
      <c r="I30" s="79"/>
      <c r="J30" s="155"/>
      <c r="K30" s="78"/>
      <c r="L30" s="79"/>
      <c r="M30" s="317"/>
      <c r="N30" s="78">
        <v>1</v>
      </c>
      <c r="O30" s="79" t="s">
        <v>15</v>
      </c>
      <c r="P30" s="155">
        <v>1</v>
      </c>
      <c r="Q30" s="78">
        <v>1</v>
      </c>
      <c r="R30" s="79" t="s">
        <v>45</v>
      </c>
      <c r="S30" s="155">
        <v>1</v>
      </c>
      <c r="T30" s="78"/>
      <c r="U30" s="79"/>
      <c r="V30" s="134"/>
      <c r="W30" s="78"/>
      <c r="X30" s="79"/>
      <c r="Y30" s="155"/>
      <c r="Z30" s="408"/>
      <c r="AA30" s="409"/>
      <c r="AB30" s="410"/>
      <c r="AC30" s="408"/>
      <c r="AD30" s="409"/>
      <c r="AE30" s="417"/>
      <c r="AF30" s="162">
        <f>15*(B30+E30+H30+K30+N30+Q30+T30+W30+Z30+AC30)</f>
        <v>30</v>
      </c>
      <c r="AG30" s="282">
        <f>D30+G30+J30+M30+P30+S30+V30+Y30+AB30+AE30</f>
        <v>2</v>
      </c>
    </row>
    <row r="31" spans="1:34" s="6" customFormat="1" x14ac:dyDescent="0.2">
      <c r="A31" s="66" t="s">
        <v>39</v>
      </c>
      <c r="B31" s="78">
        <v>4</v>
      </c>
      <c r="C31" s="79" t="s">
        <v>15</v>
      </c>
      <c r="D31" s="155">
        <v>2</v>
      </c>
      <c r="E31" s="78">
        <v>4</v>
      </c>
      <c r="F31" s="79" t="s">
        <v>15</v>
      </c>
      <c r="G31" s="155">
        <v>2</v>
      </c>
      <c r="H31" s="78">
        <v>4</v>
      </c>
      <c r="I31" s="79" t="s">
        <v>15</v>
      </c>
      <c r="J31" s="155">
        <v>2</v>
      </c>
      <c r="K31" s="78">
        <v>4</v>
      </c>
      <c r="L31" s="79" t="s">
        <v>15</v>
      </c>
      <c r="M31" s="317">
        <v>2</v>
      </c>
      <c r="N31" s="78">
        <v>4</v>
      </c>
      <c r="O31" s="79" t="s">
        <v>15</v>
      </c>
      <c r="P31" s="155">
        <v>2</v>
      </c>
      <c r="Q31" s="78">
        <v>4</v>
      </c>
      <c r="R31" s="79" t="s">
        <v>15</v>
      </c>
      <c r="S31" s="155">
        <v>2</v>
      </c>
      <c r="T31" s="78">
        <v>4</v>
      </c>
      <c r="U31" s="79" t="s">
        <v>21</v>
      </c>
      <c r="V31" s="134">
        <v>2</v>
      </c>
      <c r="W31" s="78">
        <v>4</v>
      </c>
      <c r="X31" s="79" t="s">
        <v>21</v>
      </c>
      <c r="Y31" s="155">
        <v>2</v>
      </c>
      <c r="Z31" s="408"/>
      <c r="AA31" s="409"/>
      <c r="AB31" s="410"/>
      <c r="AC31" s="408"/>
      <c r="AD31" s="409"/>
      <c r="AE31" s="417"/>
      <c r="AF31" s="162">
        <f t="shared" si="0"/>
        <v>480</v>
      </c>
      <c r="AG31" s="282">
        <f t="shared" si="1"/>
        <v>16</v>
      </c>
    </row>
    <row r="32" spans="1:34" s="6" customFormat="1" x14ac:dyDescent="0.2">
      <c r="A32" s="66" t="s">
        <v>211</v>
      </c>
      <c r="B32" s="78">
        <v>1</v>
      </c>
      <c r="C32" s="79" t="s">
        <v>15</v>
      </c>
      <c r="D32" s="155">
        <v>1</v>
      </c>
      <c r="E32" s="78">
        <v>1</v>
      </c>
      <c r="F32" s="79" t="s">
        <v>15</v>
      </c>
      <c r="G32" s="155">
        <v>1</v>
      </c>
      <c r="H32" s="78"/>
      <c r="I32" s="79"/>
      <c r="J32" s="155"/>
      <c r="K32" s="78"/>
      <c r="L32" s="79"/>
      <c r="M32" s="317"/>
      <c r="N32" s="78"/>
      <c r="O32" s="79"/>
      <c r="P32" s="155"/>
      <c r="Q32" s="78"/>
      <c r="R32" s="79"/>
      <c r="S32" s="155"/>
      <c r="T32" s="78"/>
      <c r="U32" s="79"/>
      <c r="V32" s="134"/>
      <c r="W32" s="78"/>
      <c r="X32" s="79"/>
      <c r="Y32" s="155"/>
      <c r="Z32" s="408"/>
      <c r="AA32" s="409"/>
      <c r="AB32" s="410"/>
      <c r="AC32" s="408"/>
      <c r="AD32" s="409"/>
      <c r="AE32" s="417"/>
      <c r="AF32" s="162">
        <f t="shared" si="0"/>
        <v>30</v>
      </c>
      <c r="AG32" s="282">
        <f t="shared" si="1"/>
        <v>2</v>
      </c>
    </row>
    <row r="33" spans="1:35" s="6" customFormat="1" x14ac:dyDescent="0.2">
      <c r="A33" s="67" t="s">
        <v>212</v>
      </c>
      <c r="B33" s="70">
        <v>1</v>
      </c>
      <c r="C33" s="69" t="s">
        <v>15</v>
      </c>
      <c r="D33" s="134">
        <v>1</v>
      </c>
      <c r="E33" s="70">
        <v>1</v>
      </c>
      <c r="F33" s="69" t="s">
        <v>15</v>
      </c>
      <c r="G33" s="134">
        <v>1</v>
      </c>
      <c r="H33" s="70"/>
      <c r="I33" s="69"/>
      <c r="J33" s="134"/>
      <c r="K33" s="70"/>
      <c r="L33" s="69"/>
      <c r="M33" s="224"/>
      <c r="N33" s="70"/>
      <c r="O33" s="69"/>
      <c r="P33" s="134"/>
      <c r="Q33" s="70"/>
      <c r="R33" s="69"/>
      <c r="S33" s="134"/>
      <c r="T33" s="70"/>
      <c r="U33" s="69"/>
      <c r="V33" s="134"/>
      <c r="W33" s="70"/>
      <c r="X33" s="69"/>
      <c r="Y33" s="134"/>
      <c r="Z33" s="238"/>
      <c r="AA33" s="239"/>
      <c r="AB33" s="240"/>
      <c r="AC33" s="408"/>
      <c r="AD33" s="409"/>
      <c r="AE33" s="417"/>
      <c r="AF33" s="162">
        <f t="shared" ref="AF33:AF34" si="4">15*(B33+E33+H33+K33+N33+Q33+T33+W33+Z33+AC33)</f>
        <v>30</v>
      </c>
      <c r="AG33" s="282">
        <f t="shared" ref="AG33:AG35" si="5">D33+G33+J33+M33+P33+S33+V33+Y33+AB33+AE33</f>
        <v>2</v>
      </c>
    </row>
    <row r="34" spans="1:35" s="6" customFormat="1" x14ac:dyDescent="0.2">
      <c r="A34" s="67" t="s">
        <v>213</v>
      </c>
      <c r="B34" s="70"/>
      <c r="C34" s="69"/>
      <c r="D34" s="134"/>
      <c r="E34" s="70"/>
      <c r="F34" s="69"/>
      <c r="G34" s="134"/>
      <c r="H34" s="70">
        <v>2</v>
      </c>
      <c r="I34" s="69" t="s">
        <v>15</v>
      </c>
      <c r="J34" s="134">
        <v>1</v>
      </c>
      <c r="K34" s="70">
        <v>2</v>
      </c>
      <c r="L34" s="69" t="s">
        <v>15</v>
      </c>
      <c r="M34" s="134">
        <v>1</v>
      </c>
      <c r="N34" s="70"/>
      <c r="O34" s="69"/>
      <c r="P34" s="134"/>
      <c r="Q34" s="70"/>
      <c r="R34" s="69"/>
      <c r="S34" s="134"/>
      <c r="T34" s="70"/>
      <c r="U34" s="69"/>
      <c r="V34" s="134"/>
      <c r="W34" s="70"/>
      <c r="X34" s="69"/>
      <c r="Y34" s="155"/>
      <c r="Z34" s="408"/>
      <c r="AA34" s="409"/>
      <c r="AB34" s="410"/>
      <c r="AC34" s="408"/>
      <c r="AD34" s="409"/>
      <c r="AE34" s="417"/>
      <c r="AF34" s="162">
        <f t="shared" si="4"/>
        <v>60</v>
      </c>
      <c r="AG34" s="282">
        <f t="shared" si="5"/>
        <v>2</v>
      </c>
    </row>
    <row r="35" spans="1:35" s="45" customFormat="1" x14ac:dyDescent="0.2">
      <c r="A35" s="421" t="s">
        <v>20</v>
      </c>
      <c r="B35" s="422"/>
      <c r="C35" s="222"/>
      <c r="D35" s="195">
        <v>4</v>
      </c>
      <c r="E35" s="223"/>
      <c r="F35" s="222"/>
      <c r="G35" s="195">
        <v>6</v>
      </c>
      <c r="H35" s="223"/>
      <c r="I35" s="222"/>
      <c r="J35" s="195"/>
      <c r="K35" s="223"/>
      <c r="L35" s="222"/>
      <c r="M35" s="195"/>
      <c r="N35" s="223"/>
      <c r="O35" s="222"/>
      <c r="P35" s="195">
        <v>2</v>
      </c>
      <c r="Q35" s="223"/>
      <c r="R35" s="222"/>
      <c r="S35" s="195">
        <v>1</v>
      </c>
      <c r="T35" s="223"/>
      <c r="U35" s="222"/>
      <c r="V35" s="195"/>
      <c r="W35" s="223"/>
      <c r="X35" s="222"/>
      <c r="Y35" s="195">
        <v>6</v>
      </c>
      <c r="Z35" s="238"/>
      <c r="AA35" s="239"/>
      <c r="AB35" s="240"/>
      <c r="AC35" s="238"/>
      <c r="AD35" s="239"/>
      <c r="AE35" s="415"/>
      <c r="AF35" s="286">
        <f t="shared" si="0"/>
        <v>0</v>
      </c>
      <c r="AG35" s="282">
        <f t="shared" si="5"/>
        <v>19</v>
      </c>
      <c r="AH35" s="46"/>
      <c r="AI35" s="47"/>
    </row>
    <row r="36" spans="1:35" s="45" customFormat="1" ht="13.5" thickBot="1" x14ac:dyDescent="0.25">
      <c r="A36" s="423" t="s">
        <v>120</v>
      </c>
      <c r="B36" s="206"/>
      <c r="C36" s="207"/>
      <c r="D36" s="202"/>
      <c r="E36" s="206"/>
      <c r="F36" s="207"/>
      <c r="G36" s="202"/>
      <c r="H36" s="206"/>
      <c r="I36" s="207"/>
      <c r="J36" s="202"/>
      <c r="K36" s="206"/>
      <c r="L36" s="207"/>
      <c r="M36" s="202"/>
      <c r="N36" s="206"/>
      <c r="O36" s="207"/>
      <c r="P36" s="202"/>
      <c r="Q36" s="206"/>
      <c r="R36" s="207"/>
      <c r="S36" s="202"/>
      <c r="T36" s="206">
        <v>0</v>
      </c>
      <c r="U36" s="207" t="s">
        <v>21</v>
      </c>
      <c r="V36" s="202">
        <v>4</v>
      </c>
      <c r="W36" s="206">
        <v>0</v>
      </c>
      <c r="X36" s="207" t="s">
        <v>21</v>
      </c>
      <c r="Y36" s="202">
        <v>4</v>
      </c>
      <c r="Z36" s="238"/>
      <c r="AA36" s="239"/>
      <c r="AB36" s="240"/>
      <c r="AC36" s="238"/>
      <c r="AD36" s="239"/>
      <c r="AE36" s="415"/>
      <c r="AF36" s="286">
        <f t="shared" si="0"/>
        <v>0</v>
      </c>
      <c r="AG36" s="282">
        <f t="shared" ref="AG36:AG40" si="6">D36+G36+J36+M36+P36+S36+V36+Y36+AB36+AE36</f>
        <v>8</v>
      </c>
      <c r="AH36" s="46"/>
      <c r="AI36" s="47"/>
    </row>
    <row r="37" spans="1:35" s="45" customFormat="1" ht="13.5" thickBot="1" x14ac:dyDescent="0.25">
      <c r="A37" s="444" t="s">
        <v>169</v>
      </c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6"/>
      <c r="AH37" s="46"/>
      <c r="AI37" s="47"/>
    </row>
    <row r="38" spans="1:35" s="45" customFormat="1" x14ac:dyDescent="0.2">
      <c r="A38" s="98" t="s">
        <v>215</v>
      </c>
      <c r="B38" s="70"/>
      <c r="C38" s="69"/>
      <c r="D38" s="134"/>
      <c r="E38" s="70"/>
      <c r="F38" s="69"/>
      <c r="G38" s="134"/>
      <c r="H38" s="70">
        <v>2</v>
      </c>
      <c r="I38" s="69" t="s">
        <v>45</v>
      </c>
      <c r="J38" s="134">
        <v>2</v>
      </c>
      <c r="K38" s="70">
        <v>2</v>
      </c>
      <c r="L38" s="69" t="s">
        <v>45</v>
      </c>
      <c r="M38" s="134">
        <v>2</v>
      </c>
      <c r="N38" s="70">
        <v>2</v>
      </c>
      <c r="O38" s="69" t="s">
        <v>45</v>
      </c>
      <c r="P38" s="134">
        <v>2</v>
      </c>
      <c r="Q38" s="70">
        <v>2</v>
      </c>
      <c r="R38" s="69" t="s">
        <v>45</v>
      </c>
      <c r="S38" s="134">
        <v>2</v>
      </c>
      <c r="T38" s="99"/>
      <c r="U38" s="69"/>
      <c r="V38" s="244"/>
      <c r="W38" s="99"/>
      <c r="X38" s="69"/>
      <c r="Y38" s="244"/>
      <c r="Z38" s="127"/>
      <c r="AA38" s="128"/>
      <c r="AB38" s="133"/>
      <c r="AC38" s="127"/>
      <c r="AD38" s="128"/>
      <c r="AE38" s="420"/>
      <c r="AF38" s="162">
        <f t="shared" si="0"/>
        <v>120</v>
      </c>
      <c r="AG38" s="290">
        <f t="shared" si="6"/>
        <v>8</v>
      </c>
      <c r="AH38" s="46"/>
      <c r="AI38" s="47"/>
    </row>
    <row r="39" spans="1:35" s="45" customFormat="1" x14ac:dyDescent="0.2">
      <c r="A39" s="98" t="s">
        <v>216</v>
      </c>
      <c r="B39" s="70"/>
      <c r="C39" s="69"/>
      <c r="D39" s="134"/>
      <c r="E39" s="70"/>
      <c r="F39" s="69"/>
      <c r="G39" s="134"/>
      <c r="H39" s="70">
        <v>2</v>
      </c>
      <c r="I39" s="69" t="s">
        <v>45</v>
      </c>
      <c r="J39" s="134">
        <v>2</v>
      </c>
      <c r="K39" s="70">
        <v>2</v>
      </c>
      <c r="L39" s="69" t="s">
        <v>45</v>
      </c>
      <c r="M39" s="134">
        <v>2</v>
      </c>
      <c r="N39" s="70">
        <v>2</v>
      </c>
      <c r="O39" s="69" t="s">
        <v>45</v>
      </c>
      <c r="P39" s="134">
        <v>2</v>
      </c>
      <c r="Q39" s="70">
        <v>2</v>
      </c>
      <c r="R39" s="69" t="s">
        <v>45</v>
      </c>
      <c r="S39" s="134">
        <v>2</v>
      </c>
      <c r="T39" s="99"/>
      <c r="U39" s="69"/>
      <c r="V39" s="244"/>
      <c r="W39" s="99"/>
      <c r="X39" s="69"/>
      <c r="Y39" s="244"/>
      <c r="Z39" s="127"/>
      <c r="AA39" s="128"/>
      <c r="AB39" s="133"/>
      <c r="AC39" s="127"/>
      <c r="AD39" s="128"/>
      <c r="AE39" s="420"/>
      <c r="AF39" s="162">
        <f t="shared" si="0"/>
        <v>120</v>
      </c>
      <c r="AG39" s="290">
        <f t="shared" si="6"/>
        <v>8</v>
      </c>
      <c r="AH39" s="46"/>
      <c r="AI39" s="47"/>
    </row>
    <row r="40" spans="1:35" s="45" customFormat="1" x14ac:dyDescent="0.2">
      <c r="A40" s="98" t="s">
        <v>117</v>
      </c>
      <c r="B40" s="70"/>
      <c r="C40" s="69"/>
      <c r="D40" s="134"/>
      <c r="E40" s="70"/>
      <c r="F40" s="69"/>
      <c r="G40" s="134"/>
      <c r="H40" s="70"/>
      <c r="I40" s="69"/>
      <c r="J40" s="134"/>
      <c r="K40" s="70">
        <v>2</v>
      </c>
      <c r="L40" s="69" t="s">
        <v>21</v>
      </c>
      <c r="M40" s="224">
        <v>1</v>
      </c>
      <c r="N40" s="70">
        <v>2</v>
      </c>
      <c r="O40" s="69" t="s">
        <v>21</v>
      </c>
      <c r="P40" s="224">
        <v>1</v>
      </c>
      <c r="Q40" s="70"/>
      <c r="R40" s="69"/>
      <c r="S40" s="134"/>
      <c r="T40" s="70"/>
      <c r="U40" s="69"/>
      <c r="V40" s="134"/>
      <c r="W40" s="70"/>
      <c r="X40" s="69"/>
      <c r="Y40" s="134"/>
      <c r="Z40" s="127"/>
      <c r="AA40" s="128"/>
      <c r="AB40" s="133"/>
      <c r="AC40" s="127"/>
      <c r="AD40" s="128"/>
      <c r="AE40" s="420"/>
      <c r="AF40" s="162">
        <f t="shared" si="0"/>
        <v>60</v>
      </c>
      <c r="AG40" s="290">
        <f t="shared" si="6"/>
        <v>2</v>
      </c>
      <c r="AH40" s="46"/>
      <c r="AI40" s="47"/>
    </row>
    <row r="41" spans="1:35" s="45" customFormat="1" x14ac:dyDescent="0.2">
      <c r="A41" s="98" t="s">
        <v>118</v>
      </c>
      <c r="B41" s="70"/>
      <c r="C41" s="69"/>
      <c r="D41" s="134"/>
      <c r="E41" s="70"/>
      <c r="F41" s="69"/>
      <c r="G41" s="134"/>
      <c r="H41" s="70"/>
      <c r="I41" s="69"/>
      <c r="J41" s="134"/>
      <c r="K41" s="70"/>
      <c r="L41" s="69"/>
      <c r="M41" s="224"/>
      <c r="N41" s="70"/>
      <c r="O41" s="69"/>
      <c r="P41" s="134"/>
      <c r="Q41" s="99">
        <v>2</v>
      </c>
      <c r="R41" s="69" t="s">
        <v>21</v>
      </c>
      <c r="S41" s="244">
        <v>1</v>
      </c>
      <c r="T41" s="99">
        <v>2</v>
      </c>
      <c r="U41" s="69" t="s">
        <v>21</v>
      </c>
      <c r="V41" s="244">
        <v>1</v>
      </c>
      <c r="W41" s="99">
        <v>2</v>
      </c>
      <c r="X41" s="69" t="s">
        <v>21</v>
      </c>
      <c r="Y41" s="244">
        <v>2</v>
      </c>
      <c r="Z41" s="127"/>
      <c r="AA41" s="128"/>
      <c r="AB41" s="133"/>
      <c r="AC41" s="127"/>
      <c r="AD41" s="128"/>
      <c r="AE41" s="420"/>
      <c r="AF41" s="162">
        <f>15*(B41+E41+H41+K41+N41+Q41+T41+W41+Z41+AC41)</f>
        <v>90</v>
      </c>
      <c r="AG41" s="290">
        <f>D41+G41+J41+M41+P41+S41+V41+Y41+AB41+AE41</f>
        <v>4</v>
      </c>
      <c r="AH41" s="46"/>
      <c r="AI41" s="47"/>
    </row>
    <row r="42" spans="1:35" s="45" customFormat="1" x14ac:dyDescent="0.2">
      <c r="A42" s="98" t="s">
        <v>119</v>
      </c>
      <c r="B42" s="70"/>
      <c r="C42" s="69"/>
      <c r="D42" s="134"/>
      <c r="E42" s="70"/>
      <c r="F42" s="69"/>
      <c r="G42" s="134"/>
      <c r="H42" s="70"/>
      <c r="I42" s="69"/>
      <c r="J42" s="134"/>
      <c r="K42" s="70"/>
      <c r="L42" s="69"/>
      <c r="M42" s="224"/>
      <c r="N42" s="70"/>
      <c r="O42" s="69"/>
      <c r="P42" s="134"/>
      <c r="Q42" s="99"/>
      <c r="R42" s="69"/>
      <c r="S42" s="244"/>
      <c r="T42" s="99">
        <v>1</v>
      </c>
      <c r="U42" s="69" t="s">
        <v>21</v>
      </c>
      <c r="V42" s="244">
        <v>1</v>
      </c>
      <c r="W42" s="99"/>
      <c r="X42" s="69"/>
      <c r="Y42" s="244"/>
      <c r="Z42" s="127"/>
      <c r="AA42" s="128"/>
      <c r="AB42" s="133"/>
      <c r="AC42" s="127"/>
      <c r="AD42" s="128"/>
      <c r="AE42" s="420"/>
      <c r="AF42" s="162">
        <f>15*(B42+E42+H42+K42+N42+Q42+T42+W42+Z42+AC42)</f>
        <v>15</v>
      </c>
      <c r="AG42" s="290">
        <f>D42+G42+J42+M42+P42+S42+V42+Y42+AB42+AE42</f>
        <v>1</v>
      </c>
      <c r="AH42" s="46"/>
      <c r="AI42" s="47"/>
    </row>
    <row r="43" spans="1:35" s="45" customFormat="1" x14ac:dyDescent="0.2">
      <c r="A43" s="424" t="s">
        <v>100</v>
      </c>
      <c r="B43" s="245">
        <v>2</v>
      </c>
      <c r="C43" s="246" t="s">
        <v>22</v>
      </c>
      <c r="D43" s="134">
        <v>0</v>
      </c>
      <c r="E43" s="245"/>
      <c r="F43" s="246"/>
      <c r="G43" s="134"/>
      <c r="H43" s="245"/>
      <c r="I43" s="246"/>
      <c r="J43" s="134"/>
      <c r="K43" s="245"/>
      <c r="L43" s="246"/>
      <c r="M43" s="224"/>
      <c r="N43" s="245"/>
      <c r="O43" s="246"/>
      <c r="P43" s="134"/>
      <c r="Q43" s="245"/>
      <c r="R43" s="246"/>
      <c r="S43" s="134"/>
      <c r="T43" s="245"/>
      <c r="U43" s="246"/>
      <c r="V43" s="134"/>
      <c r="W43" s="245">
        <v>2</v>
      </c>
      <c r="X43" s="246" t="s">
        <v>22</v>
      </c>
      <c r="Y43" s="134">
        <v>0</v>
      </c>
      <c r="Z43" s="227"/>
      <c r="AA43" s="228"/>
      <c r="AB43" s="133"/>
      <c r="AC43" s="227"/>
      <c r="AD43" s="228"/>
      <c r="AE43" s="420"/>
      <c r="AF43" s="162">
        <f>15*(B43+E43+H43+K43+N43+Q43+T43+W43+Z43+AC43)</f>
        <v>60</v>
      </c>
      <c r="AG43" s="290">
        <f>D43+G43+J43+M43+P43+S43+V43+Y43+AB43+AE43</f>
        <v>0</v>
      </c>
      <c r="AH43" s="46"/>
      <c r="AI43" s="47"/>
    </row>
    <row r="44" spans="1:35" s="45" customFormat="1" x14ac:dyDescent="0.2">
      <c r="A44" s="98" t="s">
        <v>98</v>
      </c>
      <c r="B44" s="70">
        <v>2</v>
      </c>
      <c r="C44" s="69" t="s">
        <v>45</v>
      </c>
      <c r="D44" s="134">
        <v>2</v>
      </c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70"/>
      <c r="R44" s="69"/>
      <c r="S44" s="134"/>
      <c r="T44" s="70"/>
      <c r="U44" s="69"/>
      <c r="V44" s="134"/>
      <c r="W44" s="70"/>
      <c r="X44" s="69"/>
      <c r="Y44" s="134"/>
      <c r="Z44" s="127"/>
      <c r="AA44" s="128"/>
      <c r="AB44" s="133"/>
      <c r="AC44" s="127"/>
      <c r="AD44" s="128"/>
      <c r="AE44" s="420"/>
      <c r="AF44" s="162">
        <f>15*(B44+E44+H44+K44+N44+Q44+T44+W44+Z44+AC44)</f>
        <v>30</v>
      </c>
      <c r="AG44" s="290">
        <f>D44+G44+J44+M44+P44+S44+V44+Y44+AB44+AE44</f>
        <v>2</v>
      </c>
      <c r="AH44" s="47"/>
      <c r="AI44" s="47"/>
    </row>
    <row r="45" spans="1:35" s="45" customFormat="1" x14ac:dyDescent="0.2">
      <c r="A45" s="98" t="s">
        <v>99</v>
      </c>
      <c r="B45" s="70"/>
      <c r="C45" s="69"/>
      <c r="D45" s="134"/>
      <c r="E45" s="70">
        <v>2</v>
      </c>
      <c r="F45" s="69" t="s">
        <v>45</v>
      </c>
      <c r="G45" s="134">
        <v>2</v>
      </c>
      <c r="H45" s="70"/>
      <c r="I45" s="69"/>
      <c r="J45" s="134"/>
      <c r="K45" s="70"/>
      <c r="L45" s="69"/>
      <c r="M45" s="224"/>
      <c r="N45" s="70"/>
      <c r="O45" s="69"/>
      <c r="P45" s="134"/>
      <c r="Q45" s="70"/>
      <c r="R45" s="69"/>
      <c r="S45" s="134"/>
      <c r="T45" s="70"/>
      <c r="U45" s="69"/>
      <c r="V45" s="134"/>
      <c r="W45" s="70"/>
      <c r="X45" s="69"/>
      <c r="Y45" s="134"/>
      <c r="Z45" s="127"/>
      <c r="AA45" s="128"/>
      <c r="AB45" s="133"/>
      <c r="AC45" s="127"/>
      <c r="AD45" s="128"/>
      <c r="AE45" s="420"/>
      <c r="AF45" s="162">
        <f>15*(B45+E45+H45+K45+N45+Q45+T45+W45+Z45+AC45)</f>
        <v>30</v>
      </c>
      <c r="AG45" s="290">
        <f>D45+G45+J45+M45+P45+S45+V45+Y45+AB45+AE45</f>
        <v>2</v>
      </c>
      <c r="AH45" s="47"/>
      <c r="AI45" s="47"/>
    </row>
    <row r="46" spans="1:35" s="45" customFormat="1" x14ac:dyDescent="0.2">
      <c r="A46" s="100" t="s">
        <v>101</v>
      </c>
      <c r="B46" s="70"/>
      <c r="C46" s="69"/>
      <c r="D46" s="134"/>
      <c r="E46" s="70"/>
      <c r="F46" s="69"/>
      <c r="G46" s="134"/>
      <c r="H46" s="70">
        <v>2</v>
      </c>
      <c r="I46" s="69" t="s">
        <v>15</v>
      </c>
      <c r="J46" s="134">
        <v>2</v>
      </c>
      <c r="K46" s="70"/>
      <c r="L46" s="69"/>
      <c r="M46" s="224"/>
      <c r="N46" s="70"/>
      <c r="O46" s="69"/>
      <c r="P46" s="134"/>
      <c r="Q46" s="70"/>
      <c r="R46" s="69"/>
      <c r="S46" s="134"/>
      <c r="T46" s="70"/>
      <c r="U46" s="69"/>
      <c r="V46" s="134"/>
      <c r="W46" s="70"/>
      <c r="X46" s="69"/>
      <c r="Y46" s="134"/>
      <c r="Z46" s="127"/>
      <c r="AA46" s="128"/>
      <c r="AB46" s="133"/>
      <c r="AC46" s="127"/>
      <c r="AD46" s="128"/>
      <c r="AE46" s="420"/>
      <c r="AF46" s="162">
        <f t="shared" ref="AF46:AF65" si="7">15*(B46+E46+H46+K46+N46+Q46+T46+W46+Z46+AC46)</f>
        <v>30</v>
      </c>
      <c r="AG46" s="290">
        <f t="shared" ref="AG46:AG65" si="8">D46+G46+J46+M46+P46+S46+V46+Y46+AB46+AE46</f>
        <v>2</v>
      </c>
      <c r="AH46" s="47"/>
      <c r="AI46" s="47"/>
    </row>
    <row r="47" spans="1:35" s="45" customFormat="1" x14ac:dyDescent="0.2">
      <c r="A47" s="98" t="s">
        <v>102</v>
      </c>
      <c r="B47" s="70"/>
      <c r="C47" s="69"/>
      <c r="D47" s="134"/>
      <c r="E47" s="70"/>
      <c r="F47" s="69"/>
      <c r="G47" s="134"/>
      <c r="H47" s="70">
        <v>2</v>
      </c>
      <c r="I47" s="69" t="s">
        <v>15</v>
      </c>
      <c r="J47" s="134">
        <v>3</v>
      </c>
      <c r="K47" s="70"/>
      <c r="L47" s="69"/>
      <c r="M47" s="224"/>
      <c r="N47" s="70"/>
      <c r="O47" s="69"/>
      <c r="P47" s="134"/>
      <c r="Q47" s="70"/>
      <c r="R47" s="69"/>
      <c r="S47" s="134"/>
      <c r="T47" s="70"/>
      <c r="U47" s="69"/>
      <c r="V47" s="134"/>
      <c r="W47" s="70"/>
      <c r="X47" s="69"/>
      <c r="Y47" s="134"/>
      <c r="Z47" s="127"/>
      <c r="AA47" s="128"/>
      <c r="AB47" s="133"/>
      <c r="AC47" s="127"/>
      <c r="AD47" s="128"/>
      <c r="AE47" s="420"/>
      <c r="AF47" s="162">
        <f t="shared" si="7"/>
        <v>30</v>
      </c>
      <c r="AG47" s="290">
        <f t="shared" si="8"/>
        <v>3</v>
      </c>
      <c r="AH47" s="47"/>
      <c r="AI47" s="47"/>
    </row>
    <row r="48" spans="1:35" s="45" customFormat="1" x14ac:dyDescent="0.2">
      <c r="A48" s="98" t="s">
        <v>103</v>
      </c>
      <c r="B48" s="70"/>
      <c r="C48" s="69"/>
      <c r="D48" s="134"/>
      <c r="E48" s="70"/>
      <c r="F48" s="69"/>
      <c r="G48" s="134"/>
      <c r="H48" s="70"/>
      <c r="I48" s="69"/>
      <c r="J48" s="134"/>
      <c r="K48" s="70">
        <v>2</v>
      </c>
      <c r="L48" s="69" t="s">
        <v>15</v>
      </c>
      <c r="M48" s="224">
        <v>3</v>
      </c>
      <c r="N48" s="70"/>
      <c r="O48" s="69"/>
      <c r="P48" s="134"/>
      <c r="Q48" s="70"/>
      <c r="R48" s="69"/>
      <c r="S48" s="134"/>
      <c r="T48" s="70"/>
      <c r="U48" s="69"/>
      <c r="V48" s="134"/>
      <c r="W48" s="70"/>
      <c r="X48" s="69"/>
      <c r="Y48" s="134"/>
      <c r="Z48" s="127"/>
      <c r="AA48" s="128"/>
      <c r="AB48" s="133"/>
      <c r="AC48" s="127"/>
      <c r="AD48" s="128"/>
      <c r="AE48" s="420"/>
      <c r="AF48" s="162">
        <f t="shared" si="7"/>
        <v>30</v>
      </c>
      <c r="AG48" s="290">
        <f t="shared" si="8"/>
        <v>3</v>
      </c>
      <c r="AH48" s="47"/>
      <c r="AI48" s="47"/>
    </row>
    <row r="49" spans="1:35" s="45" customFormat="1" x14ac:dyDescent="0.2">
      <c r="A49" s="98" t="s">
        <v>104</v>
      </c>
      <c r="B49" s="70"/>
      <c r="C49" s="69"/>
      <c r="D49" s="134"/>
      <c r="E49" s="70"/>
      <c r="F49" s="69"/>
      <c r="G49" s="134"/>
      <c r="H49" s="70"/>
      <c r="I49" s="69"/>
      <c r="J49" s="134"/>
      <c r="K49" s="70"/>
      <c r="L49" s="69"/>
      <c r="M49" s="224"/>
      <c r="N49" s="70">
        <v>2</v>
      </c>
      <c r="O49" s="69" t="s">
        <v>45</v>
      </c>
      <c r="P49" s="134">
        <v>2</v>
      </c>
      <c r="Q49" s="70"/>
      <c r="R49" s="69"/>
      <c r="S49" s="134"/>
      <c r="T49" s="70"/>
      <c r="U49" s="69"/>
      <c r="V49" s="134"/>
      <c r="W49" s="70"/>
      <c r="X49" s="69"/>
      <c r="Y49" s="134"/>
      <c r="Z49" s="127"/>
      <c r="AA49" s="128"/>
      <c r="AB49" s="133"/>
      <c r="AC49" s="127"/>
      <c r="AD49" s="128"/>
      <c r="AE49" s="420"/>
      <c r="AF49" s="162">
        <f t="shared" si="7"/>
        <v>30</v>
      </c>
      <c r="AG49" s="290">
        <f t="shared" si="8"/>
        <v>2</v>
      </c>
      <c r="AH49" s="47"/>
      <c r="AI49" s="47"/>
    </row>
    <row r="50" spans="1:35" s="45" customFormat="1" x14ac:dyDescent="0.2">
      <c r="A50" s="98" t="s">
        <v>105</v>
      </c>
      <c r="B50" s="70"/>
      <c r="C50" s="69"/>
      <c r="D50" s="134"/>
      <c r="E50" s="70"/>
      <c r="F50" s="69"/>
      <c r="G50" s="134"/>
      <c r="H50" s="70"/>
      <c r="I50" s="69"/>
      <c r="J50" s="134"/>
      <c r="K50" s="70"/>
      <c r="L50" s="69"/>
      <c r="M50" s="224"/>
      <c r="N50" s="70"/>
      <c r="O50" s="69"/>
      <c r="P50" s="134"/>
      <c r="Q50" s="70">
        <v>3</v>
      </c>
      <c r="R50" s="69" t="s">
        <v>15</v>
      </c>
      <c r="S50" s="134">
        <v>2</v>
      </c>
      <c r="T50" s="70"/>
      <c r="U50" s="69"/>
      <c r="V50" s="134"/>
      <c r="W50" s="70"/>
      <c r="X50" s="69"/>
      <c r="Y50" s="134"/>
      <c r="Z50" s="127"/>
      <c r="AA50" s="128"/>
      <c r="AB50" s="133"/>
      <c r="AC50" s="127"/>
      <c r="AD50" s="128"/>
      <c r="AE50" s="420"/>
      <c r="AF50" s="162">
        <f t="shared" si="7"/>
        <v>45</v>
      </c>
      <c r="AG50" s="290">
        <f t="shared" si="8"/>
        <v>2</v>
      </c>
      <c r="AH50" s="47"/>
      <c r="AI50" s="47"/>
    </row>
    <row r="51" spans="1:35" s="45" customFormat="1" x14ac:dyDescent="0.2">
      <c r="A51" s="98" t="s">
        <v>106</v>
      </c>
      <c r="B51" s="70"/>
      <c r="C51" s="69"/>
      <c r="D51" s="134"/>
      <c r="E51" s="70"/>
      <c r="F51" s="69"/>
      <c r="G51" s="134"/>
      <c r="H51" s="70"/>
      <c r="I51" s="69"/>
      <c r="J51" s="134"/>
      <c r="K51" s="70"/>
      <c r="L51" s="69"/>
      <c r="M51" s="224"/>
      <c r="N51" s="70"/>
      <c r="O51" s="69"/>
      <c r="P51" s="134"/>
      <c r="Q51" s="70"/>
      <c r="R51" s="69"/>
      <c r="S51" s="134"/>
      <c r="T51" s="70">
        <v>2</v>
      </c>
      <c r="U51" s="69" t="s">
        <v>45</v>
      </c>
      <c r="V51" s="134">
        <v>2</v>
      </c>
      <c r="W51" s="70"/>
      <c r="X51" s="69"/>
      <c r="Y51" s="134"/>
      <c r="Z51" s="127"/>
      <c r="AA51" s="128"/>
      <c r="AB51" s="133"/>
      <c r="AC51" s="127"/>
      <c r="AD51" s="128"/>
      <c r="AE51" s="420"/>
      <c r="AF51" s="162">
        <f t="shared" si="7"/>
        <v>30</v>
      </c>
      <c r="AG51" s="290">
        <f t="shared" si="8"/>
        <v>2</v>
      </c>
      <c r="AH51" s="47"/>
      <c r="AI51" s="47"/>
    </row>
    <row r="52" spans="1:35" s="45" customFormat="1" x14ac:dyDescent="0.2">
      <c r="A52" s="98" t="s">
        <v>107</v>
      </c>
      <c r="B52" s="70"/>
      <c r="C52" s="69"/>
      <c r="D52" s="134"/>
      <c r="E52" s="70"/>
      <c r="F52" s="69"/>
      <c r="G52" s="134"/>
      <c r="H52" s="70"/>
      <c r="I52" s="69"/>
      <c r="J52" s="134"/>
      <c r="K52" s="70"/>
      <c r="L52" s="69"/>
      <c r="M52" s="224"/>
      <c r="N52" s="70"/>
      <c r="O52" s="69"/>
      <c r="P52" s="134"/>
      <c r="Q52" s="70"/>
      <c r="R52" s="69"/>
      <c r="S52" s="134"/>
      <c r="T52" s="70"/>
      <c r="U52" s="69"/>
      <c r="V52" s="134"/>
      <c r="W52" s="70">
        <v>2</v>
      </c>
      <c r="X52" s="69" t="s">
        <v>45</v>
      </c>
      <c r="Y52" s="134">
        <v>2</v>
      </c>
      <c r="Z52" s="127"/>
      <c r="AA52" s="128"/>
      <c r="AB52" s="133"/>
      <c r="AC52" s="127"/>
      <c r="AD52" s="128"/>
      <c r="AE52" s="420"/>
      <c r="AF52" s="162">
        <f t="shared" si="7"/>
        <v>30</v>
      </c>
      <c r="AG52" s="290">
        <f t="shared" si="8"/>
        <v>2</v>
      </c>
      <c r="AH52" s="47"/>
      <c r="AI52" s="47"/>
    </row>
    <row r="53" spans="1:35" s="45" customFormat="1" x14ac:dyDescent="0.2">
      <c r="A53" s="98" t="s">
        <v>108</v>
      </c>
      <c r="B53" s="70"/>
      <c r="C53" s="69"/>
      <c r="D53" s="134"/>
      <c r="E53" s="70"/>
      <c r="F53" s="69"/>
      <c r="G53" s="134"/>
      <c r="H53" s="70"/>
      <c r="I53" s="69"/>
      <c r="J53" s="134"/>
      <c r="K53" s="70"/>
      <c r="L53" s="69"/>
      <c r="M53" s="224"/>
      <c r="N53" s="70"/>
      <c r="O53" s="69"/>
      <c r="P53" s="134"/>
      <c r="Q53" s="70"/>
      <c r="R53" s="69"/>
      <c r="S53" s="134"/>
      <c r="T53" s="70">
        <v>2</v>
      </c>
      <c r="U53" s="69" t="s">
        <v>45</v>
      </c>
      <c r="V53" s="134">
        <v>3</v>
      </c>
      <c r="W53" s="70"/>
      <c r="X53" s="69"/>
      <c r="Y53" s="134"/>
      <c r="Z53" s="127"/>
      <c r="AA53" s="128"/>
      <c r="AB53" s="133"/>
      <c r="AC53" s="127"/>
      <c r="AD53" s="128"/>
      <c r="AE53" s="420"/>
      <c r="AF53" s="162">
        <f t="shared" si="7"/>
        <v>30</v>
      </c>
      <c r="AG53" s="290">
        <f t="shared" si="8"/>
        <v>3</v>
      </c>
      <c r="AH53" s="47"/>
      <c r="AI53" s="47"/>
    </row>
    <row r="54" spans="1:35" s="52" customFormat="1" ht="13.5" thickBot="1" x14ac:dyDescent="0.25">
      <c r="A54" s="98" t="s">
        <v>109</v>
      </c>
      <c r="B54" s="70"/>
      <c r="C54" s="69"/>
      <c r="D54" s="134"/>
      <c r="E54" s="70"/>
      <c r="F54" s="69"/>
      <c r="G54" s="134"/>
      <c r="H54" s="70"/>
      <c r="I54" s="69"/>
      <c r="J54" s="134"/>
      <c r="K54" s="70"/>
      <c r="L54" s="69"/>
      <c r="M54" s="224"/>
      <c r="N54" s="70"/>
      <c r="O54" s="69"/>
      <c r="P54" s="134"/>
      <c r="Q54" s="70"/>
      <c r="R54" s="69"/>
      <c r="S54" s="134"/>
      <c r="T54" s="70">
        <v>2</v>
      </c>
      <c r="U54" s="69" t="s">
        <v>45</v>
      </c>
      <c r="V54" s="134">
        <v>2</v>
      </c>
      <c r="W54" s="70"/>
      <c r="X54" s="69"/>
      <c r="Y54" s="134"/>
      <c r="Z54" s="127"/>
      <c r="AA54" s="128"/>
      <c r="AB54" s="133"/>
      <c r="AC54" s="127"/>
      <c r="AD54" s="128"/>
      <c r="AE54" s="420"/>
      <c r="AF54" s="162">
        <f t="shared" si="7"/>
        <v>30</v>
      </c>
      <c r="AG54" s="290">
        <f t="shared" si="8"/>
        <v>2</v>
      </c>
      <c r="AH54" s="411"/>
      <c r="AI54" s="45"/>
    </row>
    <row r="55" spans="1:35" s="52" customFormat="1" ht="13.5" thickBot="1" x14ac:dyDescent="0.25">
      <c r="A55" s="487" t="s">
        <v>171</v>
      </c>
      <c r="B55" s="461" t="s">
        <v>1</v>
      </c>
      <c r="C55" s="462"/>
      <c r="D55" s="463"/>
      <c r="E55" s="464" t="s">
        <v>2</v>
      </c>
      <c r="F55" s="465"/>
      <c r="G55" s="466"/>
      <c r="H55" s="461" t="s">
        <v>3</v>
      </c>
      <c r="I55" s="462"/>
      <c r="J55" s="463"/>
      <c r="K55" s="461" t="s">
        <v>4</v>
      </c>
      <c r="L55" s="462"/>
      <c r="M55" s="463"/>
      <c r="N55" s="461" t="s">
        <v>5</v>
      </c>
      <c r="O55" s="462"/>
      <c r="P55" s="463"/>
      <c r="Q55" s="461" t="s">
        <v>6</v>
      </c>
      <c r="R55" s="462"/>
      <c r="S55" s="463"/>
      <c r="T55" s="461" t="s">
        <v>7</v>
      </c>
      <c r="U55" s="462"/>
      <c r="V55" s="463"/>
      <c r="W55" s="461" t="s">
        <v>8</v>
      </c>
      <c r="X55" s="462"/>
      <c r="Y55" s="463"/>
      <c r="Z55" s="467" t="s">
        <v>9</v>
      </c>
      <c r="AA55" s="468"/>
      <c r="AB55" s="469"/>
      <c r="AC55" s="467" t="s">
        <v>10</v>
      </c>
      <c r="AD55" s="468"/>
      <c r="AE55" s="469"/>
      <c r="AF55" s="116" t="s">
        <v>11</v>
      </c>
      <c r="AG55" s="116" t="s">
        <v>12</v>
      </c>
      <c r="AH55" s="411"/>
      <c r="AI55" s="45"/>
    </row>
    <row r="56" spans="1:35" s="52" customFormat="1" x14ac:dyDescent="0.2">
      <c r="A56" s="488"/>
      <c r="B56" s="296" t="s">
        <v>11</v>
      </c>
      <c r="C56" s="297"/>
      <c r="D56" s="298" t="s">
        <v>12</v>
      </c>
      <c r="E56" s="299" t="s">
        <v>11</v>
      </c>
      <c r="F56" s="300"/>
      <c r="G56" s="298" t="s">
        <v>12</v>
      </c>
      <c r="H56" s="299" t="s">
        <v>11</v>
      </c>
      <c r="I56" s="300"/>
      <c r="J56" s="298" t="s">
        <v>12</v>
      </c>
      <c r="K56" s="299" t="s">
        <v>11</v>
      </c>
      <c r="L56" s="300"/>
      <c r="M56" s="298" t="s">
        <v>12</v>
      </c>
      <c r="N56" s="299" t="s">
        <v>11</v>
      </c>
      <c r="O56" s="300"/>
      <c r="P56" s="298" t="s">
        <v>12</v>
      </c>
      <c r="Q56" s="299" t="s">
        <v>11</v>
      </c>
      <c r="R56" s="300"/>
      <c r="S56" s="298" t="s">
        <v>12</v>
      </c>
      <c r="T56" s="111" t="s">
        <v>11</v>
      </c>
      <c r="U56" s="112"/>
      <c r="V56" s="110" t="s">
        <v>12</v>
      </c>
      <c r="W56" s="111" t="s">
        <v>11</v>
      </c>
      <c r="X56" s="112"/>
      <c r="Y56" s="110" t="s">
        <v>12</v>
      </c>
      <c r="Z56" s="301" t="s">
        <v>11</v>
      </c>
      <c r="AA56" s="302"/>
      <c r="AB56" s="303" t="s">
        <v>12</v>
      </c>
      <c r="AC56" s="301" t="s">
        <v>11</v>
      </c>
      <c r="AD56" s="302"/>
      <c r="AE56" s="303" t="s">
        <v>12</v>
      </c>
      <c r="AF56" s="304"/>
      <c r="AG56" s="304"/>
      <c r="AH56" s="411"/>
      <c r="AI56" s="45"/>
    </row>
    <row r="57" spans="1:35" s="27" customFormat="1" x14ac:dyDescent="0.2">
      <c r="A57" s="98" t="s">
        <v>111</v>
      </c>
      <c r="B57" s="70"/>
      <c r="C57" s="69"/>
      <c r="D57" s="134"/>
      <c r="E57" s="70"/>
      <c r="F57" s="69"/>
      <c r="G57" s="134"/>
      <c r="H57" s="70"/>
      <c r="I57" s="69"/>
      <c r="J57" s="134"/>
      <c r="K57" s="70"/>
      <c r="L57" s="69"/>
      <c r="M57" s="224"/>
      <c r="N57" s="70"/>
      <c r="O57" s="69"/>
      <c r="P57" s="134"/>
      <c r="Q57" s="70"/>
      <c r="R57" s="69"/>
      <c r="S57" s="134"/>
      <c r="T57" s="70">
        <v>2</v>
      </c>
      <c r="U57" s="69" t="s">
        <v>21</v>
      </c>
      <c r="V57" s="134">
        <v>2</v>
      </c>
      <c r="W57" s="70"/>
      <c r="X57" s="69"/>
      <c r="Y57" s="134"/>
      <c r="Z57" s="127"/>
      <c r="AA57" s="128"/>
      <c r="AB57" s="133"/>
      <c r="AC57" s="127"/>
      <c r="AD57" s="128"/>
      <c r="AE57" s="133"/>
      <c r="AF57" s="65">
        <f t="shared" ref="AF57:AF60" si="9">15*(B57+E57+H57+K57+N57+Q57+T57+W57+Z57+AC57)</f>
        <v>30</v>
      </c>
      <c r="AG57" s="248">
        <f t="shared" ref="AG57:AG60" si="10">D57+G57+J57+M57+P57+S57+V57+Y57+AB57+AE57</f>
        <v>2</v>
      </c>
      <c r="AH57" s="31"/>
    </row>
    <row r="58" spans="1:35" s="27" customFormat="1" x14ac:dyDescent="0.2">
      <c r="A58" s="98" t="s">
        <v>112</v>
      </c>
      <c r="B58" s="70"/>
      <c r="C58" s="69"/>
      <c r="D58" s="134"/>
      <c r="E58" s="70"/>
      <c r="F58" s="69"/>
      <c r="G58" s="134"/>
      <c r="H58" s="70"/>
      <c r="I58" s="69"/>
      <c r="J58" s="134"/>
      <c r="K58" s="70"/>
      <c r="L58" s="69"/>
      <c r="M58" s="224"/>
      <c r="N58" s="70"/>
      <c r="O58" s="69"/>
      <c r="P58" s="134"/>
      <c r="Q58" s="70"/>
      <c r="R58" s="69"/>
      <c r="S58" s="134"/>
      <c r="T58" s="70">
        <v>2</v>
      </c>
      <c r="U58" s="69" t="s">
        <v>45</v>
      </c>
      <c r="V58" s="134">
        <v>2</v>
      </c>
      <c r="W58" s="70"/>
      <c r="X58" s="69"/>
      <c r="Y58" s="134"/>
      <c r="Z58" s="127"/>
      <c r="AA58" s="128"/>
      <c r="AB58" s="133"/>
      <c r="AC58" s="127"/>
      <c r="AD58" s="128"/>
      <c r="AE58" s="133"/>
      <c r="AF58" s="65">
        <f t="shared" si="9"/>
        <v>30</v>
      </c>
      <c r="AG58" s="248">
        <f t="shared" si="10"/>
        <v>2</v>
      </c>
      <c r="AH58" s="31"/>
    </row>
    <row r="59" spans="1:35" s="27" customFormat="1" x14ac:dyDescent="0.2">
      <c r="A59" s="98" t="s">
        <v>113</v>
      </c>
      <c r="B59" s="70"/>
      <c r="C59" s="69"/>
      <c r="D59" s="134"/>
      <c r="E59" s="70"/>
      <c r="F59" s="69"/>
      <c r="G59" s="134"/>
      <c r="H59" s="70"/>
      <c r="I59" s="69"/>
      <c r="J59" s="134"/>
      <c r="K59" s="70">
        <v>2</v>
      </c>
      <c r="L59" s="69" t="s">
        <v>21</v>
      </c>
      <c r="M59" s="224">
        <v>2</v>
      </c>
      <c r="N59" s="70"/>
      <c r="O59" s="69"/>
      <c r="P59" s="134"/>
      <c r="Q59" s="70"/>
      <c r="R59" s="69"/>
      <c r="S59" s="134"/>
      <c r="T59" s="70"/>
      <c r="U59" s="69"/>
      <c r="V59" s="134"/>
      <c r="W59" s="70"/>
      <c r="X59" s="69"/>
      <c r="Y59" s="134"/>
      <c r="Z59" s="127"/>
      <c r="AA59" s="128"/>
      <c r="AB59" s="133"/>
      <c r="AC59" s="127"/>
      <c r="AD59" s="128"/>
      <c r="AE59" s="133"/>
      <c r="AF59" s="65">
        <f t="shared" si="9"/>
        <v>30</v>
      </c>
      <c r="AG59" s="248">
        <f t="shared" si="10"/>
        <v>2</v>
      </c>
      <c r="AH59" s="31"/>
    </row>
    <row r="60" spans="1:35" s="27" customFormat="1" ht="13.5" thickBot="1" x14ac:dyDescent="0.25">
      <c r="A60" s="98" t="s">
        <v>114</v>
      </c>
      <c r="B60" s="70"/>
      <c r="C60" s="69"/>
      <c r="D60" s="134"/>
      <c r="E60" s="70"/>
      <c r="F60" s="69"/>
      <c r="G60" s="134"/>
      <c r="H60" s="70"/>
      <c r="I60" s="69"/>
      <c r="J60" s="134"/>
      <c r="K60" s="70"/>
      <c r="L60" s="69"/>
      <c r="M60" s="224"/>
      <c r="N60" s="70">
        <v>2</v>
      </c>
      <c r="O60" s="69" t="s">
        <v>45</v>
      </c>
      <c r="P60" s="134">
        <v>2</v>
      </c>
      <c r="Q60" s="70"/>
      <c r="R60" s="69"/>
      <c r="S60" s="134"/>
      <c r="T60" s="70"/>
      <c r="U60" s="69"/>
      <c r="V60" s="134"/>
      <c r="W60" s="70"/>
      <c r="X60" s="69"/>
      <c r="Y60" s="134"/>
      <c r="Z60" s="127"/>
      <c r="AA60" s="128"/>
      <c r="AB60" s="133"/>
      <c r="AC60" s="127"/>
      <c r="AD60" s="128"/>
      <c r="AE60" s="133"/>
      <c r="AF60" s="65">
        <f t="shared" si="9"/>
        <v>30</v>
      </c>
      <c r="AG60" s="248">
        <f t="shared" si="10"/>
        <v>2</v>
      </c>
      <c r="AH60" s="31"/>
    </row>
    <row r="61" spans="1:35" s="27" customFormat="1" ht="13.5" thickBot="1" x14ac:dyDescent="0.25">
      <c r="A61" s="458" t="s">
        <v>170</v>
      </c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59"/>
      <c r="AD61" s="459"/>
      <c r="AE61" s="459"/>
      <c r="AF61" s="459"/>
      <c r="AG61" s="460"/>
      <c r="AH61" s="31"/>
    </row>
    <row r="62" spans="1:35" s="45" customFormat="1" x14ac:dyDescent="0.2">
      <c r="A62" s="98" t="s">
        <v>110</v>
      </c>
      <c r="B62" s="70"/>
      <c r="C62" s="69"/>
      <c r="D62" s="134"/>
      <c r="E62" s="70"/>
      <c r="F62" s="69"/>
      <c r="G62" s="134"/>
      <c r="H62" s="70"/>
      <c r="I62" s="69"/>
      <c r="J62" s="134"/>
      <c r="K62" s="70"/>
      <c r="L62" s="69"/>
      <c r="M62" s="224"/>
      <c r="N62" s="70"/>
      <c r="O62" s="69"/>
      <c r="P62" s="134"/>
      <c r="Q62" s="70"/>
      <c r="R62" s="69"/>
      <c r="S62" s="134"/>
      <c r="T62" s="70"/>
      <c r="U62" s="69"/>
      <c r="V62" s="134"/>
      <c r="W62" s="70"/>
      <c r="X62" s="135"/>
      <c r="Y62" s="136"/>
      <c r="Z62" s="7">
        <v>2</v>
      </c>
      <c r="AA62" s="10" t="s">
        <v>45</v>
      </c>
      <c r="AB62" s="4">
        <v>2</v>
      </c>
      <c r="AC62" s="7"/>
      <c r="AD62" s="11"/>
      <c r="AE62" s="5"/>
      <c r="AF62" s="162">
        <f t="shared" si="7"/>
        <v>30</v>
      </c>
      <c r="AG62" s="290">
        <f t="shared" si="8"/>
        <v>2</v>
      </c>
      <c r="AH62" s="411"/>
    </row>
    <row r="63" spans="1:35" s="45" customFormat="1" x14ac:dyDescent="0.2">
      <c r="A63" s="98" t="s">
        <v>116</v>
      </c>
      <c r="B63" s="70"/>
      <c r="C63" s="69"/>
      <c r="D63" s="134"/>
      <c r="E63" s="70"/>
      <c r="F63" s="69"/>
      <c r="G63" s="134"/>
      <c r="H63" s="70"/>
      <c r="I63" s="69"/>
      <c r="J63" s="134"/>
      <c r="K63" s="70"/>
      <c r="L63" s="69"/>
      <c r="M63" s="224"/>
      <c r="N63" s="70"/>
      <c r="O63" s="69"/>
      <c r="P63" s="134"/>
      <c r="Q63" s="70"/>
      <c r="R63" s="69"/>
      <c r="S63" s="134"/>
      <c r="T63" s="70"/>
      <c r="U63" s="69"/>
      <c r="V63" s="134"/>
      <c r="W63" s="70"/>
      <c r="X63" s="135"/>
      <c r="Y63" s="136"/>
      <c r="Z63" s="7">
        <v>2</v>
      </c>
      <c r="AA63" s="10" t="s">
        <v>45</v>
      </c>
      <c r="AB63" s="4">
        <v>2</v>
      </c>
      <c r="AC63" s="7">
        <v>2</v>
      </c>
      <c r="AD63" s="10" t="s">
        <v>45</v>
      </c>
      <c r="AE63" s="5">
        <v>2</v>
      </c>
      <c r="AF63" s="162">
        <f t="shared" si="7"/>
        <v>60</v>
      </c>
      <c r="AG63" s="290">
        <f t="shared" si="8"/>
        <v>4</v>
      </c>
      <c r="AH63" s="411"/>
    </row>
    <row r="64" spans="1:35" s="45" customFormat="1" x14ac:dyDescent="0.2">
      <c r="A64" s="137" t="s">
        <v>23</v>
      </c>
      <c r="B64" s="70"/>
      <c r="C64" s="69"/>
      <c r="D64" s="134"/>
      <c r="E64" s="70"/>
      <c r="F64" s="69"/>
      <c r="G64" s="134"/>
      <c r="H64" s="70"/>
      <c r="I64" s="69"/>
      <c r="J64" s="134"/>
      <c r="K64" s="70"/>
      <c r="L64" s="69"/>
      <c r="M64" s="224"/>
      <c r="N64" s="70"/>
      <c r="O64" s="69"/>
      <c r="P64" s="134"/>
      <c r="Q64" s="70"/>
      <c r="R64" s="69"/>
      <c r="S64" s="134"/>
      <c r="T64" s="70"/>
      <c r="U64" s="69"/>
      <c r="V64" s="134"/>
      <c r="W64" s="70"/>
      <c r="X64" s="69"/>
      <c r="Y64" s="83"/>
      <c r="Z64" s="9"/>
      <c r="AA64" s="8"/>
      <c r="AB64" s="4">
        <v>20</v>
      </c>
      <c r="AC64" s="7"/>
      <c r="AD64" s="8"/>
      <c r="AE64" s="5">
        <v>20</v>
      </c>
      <c r="AF64" s="162">
        <f t="shared" si="7"/>
        <v>0</v>
      </c>
      <c r="AG64" s="290">
        <f t="shared" si="8"/>
        <v>40</v>
      </c>
      <c r="AH64" s="411"/>
    </row>
    <row r="65" spans="1:34" s="45" customFormat="1" ht="13.5" thickBot="1" x14ac:dyDescent="0.25">
      <c r="A65" s="138" t="s">
        <v>24</v>
      </c>
      <c r="B65" s="139"/>
      <c r="C65" s="140"/>
      <c r="D65" s="225"/>
      <c r="E65" s="139"/>
      <c r="F65" s="140"/>
      <c r="G65" s="225"/>
      <c r="H65" s="139"/>
      <c r="I65" s="140"/>
      <c r="J65" s="225"/>
      <c r="K65" s="139"/>
      <c r="L65" s="140"/>
      <c r="M65" s="226"/>
      <c r="N65" s="139"/>
      <c r="O65" s="140"/>
      <c r="P65" s="225"/>
      <c r="Q65" s="139"/>
      <c r="R65" s="140"/>
      <c r="S65" s="225"/>
      <c r="T65" s="139"/>
      <c r="U65" s="140"/>
      <c r="V65" s="225"/>
      <c r="W65" s="139"/>
      <c r="X65" s="140"/>
      <c r="Y65" s="141"/>
      <c r="Z65" s="12"/>
      <c r="AA65" s="13"/>
      <c r="AB65" s="14">
        <v>2</v>
      </c>
      <c r="AC65" s="12"/>
      <c r="AD65" s="13"/>
      <c r="AE65" s="15">
        <v>2</v>
      </c>
      <c r="AF65" s="163">
        <f t="shared" si="7"/>
        <v>0</v>
      </c>
      <c r="AG65" s="291">
        <f t="shared" si="8"/>
        <v>4</v>
      </c>
      <c r="AH65" s="411"/>
    </row>
    <row r="66" spans="1:34" s="45" customFormat="1" ht="13.5" thickBot="1" x14ac:dyDescent="0.25">
      <c r="A66" s="16" t="s">
        <v>25</v>
      </c>
      <c r="B66" s="104">
        <f t="shared" ref="B66:Q66" si="11">SUM(B6:B65)</f>
        <v>28</v>
      </c>
      <c r="C66" s="55"/>
      <c r="D66" s="55">
        <f t="shared" si="11"/>
        <v>30</v>
      </c>
      <c r="E66" s="104">
        <f t="shared" si="11"/>
        <v>24</v>
      </c>
      <c r="F66" s="55"/>
      <c r="G66" s="55">
        <f t="shared" si="11"/>
        <v>30</v>
      </c>
      <c r="H66" s="104">
        <f t="shared" si="11"/>
        <v>35</v>
      </c>
      <c r="I66" s="55"/>
      <c r="J66" s="55">
        <f t="shared" si="11"/>
        <v>34</v>
      </c>
      <c r="K66" s="104">
        <f t="shared" si="11"/>
        <v>37</v>
      </c>
      <c r="L66" s="55"/>
      <c r="M66" s="55">
        <f t="shared" si="11"/>
        <v>35</v>
      </c>
      <c r="N66" s="104">
        <f t="shared" si="11"/>
        <v>34</v>
      </c>
      <c r="O66" s="55"/>
      <c r="P66" s="55">
        <f t="shared" si="11"/>
        <v>32</v>
      </c>
      <c r="Q66" s="104">
        <f t="shared" si="11"/>
        <v>35</v>
      </c>
      <c r="R66" s="55"/>
      <c r="S66" s="55">
        <f>SUM(S6:S65)</f>
        <v>30</v>
      </c>
      <c r="T66" s="18">
        <f>SUM(T6:T65)</f>
        <v>31</v>
      </c>
      <c r="U66" s="57"/>
      <c r="V66" s="55">
        <f>SUM(V6:V65)</f>
        <v>34</v>
      </c>
      <c r="W66" s="18">
        <f>SUM(W6:W65)</f>
        <v>24</v>
      </c>
      <c r="X66" s="57"/>
      <c r="Y66" s="55">
        <f>SUM(Y6:Y65)</f>
        <v>31</v>
      </c>
      <c r="Z66" s="18">
        <f>SUM(Z8:Z65)</f>
        <v>4</v>
      </c>
      <c r="AA66" s="57"/>
      <c r="AB66" s="55">
        <f>SUM(AB8:AB65)</f>
        <v>26</v>
      </c>
      <c r="AC66" s="18">
        <f>SUM(AC8:AC65)</f>
        <v>2</v>
      </c>
      <c r="AD66" s="57"/>
      <c r="AE66" s="418">
        <f>SUM(AE8:AE65)</f>
        <v>24</v>
      </c>
      <c r="AF66" s="107">
        <f>SUM(AF8:AF65)</f>
        <v>3630</v>
      </c>
      <c r="AG66" s="419">
        <f>SUM(AG6:AG65)-AG58-AG59-AG60</f>
        <v>300</v>
      </c>
    </row>
  </sheetData>
  <sheetProtection algorithmName="SHA-512" hashValue="ifWpzwvSYYicBx7skZxVVPYHa3k3jGL4cEOGS6G04tUJwhuAIbYibFQ0AiVBgmbVAE1GKfGFvPQ37pFaNbWp/A==" saltValue="M3Sy5m12vyLjXqqwb2HvSA==" spinCount="100000" sheet="1" objects="1" scenarios="1"/>
  <mergeCells count="29">
    <mergeCell ref="A61:AG61"/>
    <mergeCell ref="A37:AG37"/>
    <mergeCell ref="A55:A56"/>
    <mergeCell ref="B55:D55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1:AG1"/>
    <mergeCell ref="A2:AG2"/>
    <mergeCell ref="AG4:AG5"/>
    <mergeCell ref="A3:AG3"/>
    <mergeCell ref="A4:A5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F5"/>
  </mergeCells>
  <pageMargins left="0.43307086614173229" right="0.31496062992125984" top="0.31496062992125984" bottom="0.47244094488188981" header="0.19685039370078741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G57"/>
  <sheetViews>
    <sheetView zoomScaleNormal="100" workbookViewId="0">
      <selection sqref="A1:AG1"/>
    </sheetView>
  </sheetViews>
  <sheetFormatPr defaultRowHeight="12.75" x14ac:dyDescent="0.2"/>
  <cols>
    <col min="1" max="1" width="29.85546875" style="21" bestFit="1" customWidth="1"/>
    <col min="2" max="3" width="3.7109375" style="22" customWidth="1"/>
    <col min="4" max="4" width="3.7109375" style="340" customWidth="1"/>
    <col min="5" max="6" width="3.7109375" style="22" customWidth="1"/>
    <col min="7" max="7" width="3.7109375" style="340" customWidth="1"/>
    <col min="8" max="9" width="3.7109375" style="22" customWidth="1"/>
    <col min="10" max="10" width="3.7109375" style="340" customWidth="1"/>
    <col min="11" max="12" width="3.7109375" style="22" customWidth="1"/>
    <col min="13" max="13" width="3.7109375" style="340" customWidth="1"/>
    <col min="14" max="15" width="3.7109375" style="22" customWidth="1"/>
    <col min="16" max="16" width="3.7109375" style="340" customWidth="1"/>
    <col min="17" max="18" width="3.7109375" style="22" customWidth="1"/>
    <col min="19" max="19" width="3.7109375" style="340" customWidth="1"/>
    <col min="20" max="20" width="5" style="22" bestFit="1" customWidth="1"/>
    <col min="21" max="21" width="4.140625" style="22" bestFit="1" customWidth="1"/>
    <col min="22" max="22" width="4.140625" style="340" bestFit="1" customWidth="1"/>
    <col min="23" max="23" width="4.140625" style="22" bestFit="1" customWidth="1"/>
    <col min="24" max="24" width="5.7109375" style="22" bestFit="1" customWidth="1"/>
    <col min="25" max="25" width="3.7109375" style="340" customWidth="1"/>
    <col min="26" max="27" width="3.7109375" style="22" customWidth="1"/>
    <col min="28" max="28" width="3.7109375" style="340" customWidth="1"/>
    <col min="29" max="30" width="3.7109375" style="22" customWidth="1"/>
    <col min="31" max="31" width="3.7109375" style="340" customWidth="1"/>
    <col min="32" max="32" width="5" style="24" bestFit="1" customWidth="1"/>
    <col min="33" max="33" width="3.85546875" style="361" customWidth="1"/>
    <col min="34" max="247" width="9.140625" style="6"/>
    <col min="248" max="248" width="29.85546875" style="6" bestFit="1" customWidth="1"/>
    <col min="249" max="266" width="3.7109375" style="6" customWidth="1"/>
    <col min="267" max="267" width="5" style="6" bestFit="1" customWidth="1"/>
    <col min="268" max="278" width="3.7109375" style="6" customWidth="1"/>
    <col min="279" max="279" width="5" style="6" bestFit="1" customWidth="1"/>
    <col min="280" max="280" width="4" style="6" customWidth="1"/>
    <col min="281" max="282" width="4" style="6" bestFit="1" customWidth="1"/>
    <col min="283" max="283" width="5" style="6" customWidth="1"/>
    <col min="284" max="288" width="4" style="6" customWidth="1"/>
    <col min="289" max="289" width="48" style="6" bestFit="1" customWidth="1"/>
    <col min="290" max="503" width="9.140625" style="6"/>
    <col min="504" max="504" width="29.85546875" style="6" bestFit="1" customWidth="1"/>
    <col min="505" max="522" width="3.7109375" style="6" customWidth="1"/>
    <col min="523" max="523" width="5" style="6" bestFit="1" customWidth="1"/>
    <col min="524" max="534" width="3.7109375" style="6" customWidth="1"/>
    <col min="535" max="535" width="5" style="6" bestFit="1" customWidth="1"/>
    <col min="536" max="536" width="4" style="6" customWidth="1"/>
    <col min="537" max="538" width="4" style="6" bestFit="1" customWidth="1"/>
    <col min="539" max="539" width="5" style="6" customWidth="1"/>
    <col min="540" max="544" width="4" style="6" customWidth="1"/>
    <col min="545" max="545" width="48" style="6" bestFit="1" customWidth="1"/>
    <col min="546" max="759" width="9.140625" style="6"/>
    <col min="760" max="760" width="29.85546875" style="6" bestFit="1" customWidth="1"/>
    <col min="761" max="778" width="3.7109375" style="6" customWidth="1"/>
    <col min="779" max="779" width="5" style="6" bestFit="1" customWidth="1"/>
    <col min="780" max="790" width="3.7109375" style="6" customWidth="1"/>
    <col min="791" max="791" width="5" style="6" bestFit="1" customWidth="1"/>
    <col min="792" max="792" width="4" style="6" customWidth="1"/>
    <col min="793" max="794" width="4" style="6" bestFit="1" customWidth="1"/>
    <col min="795" max="795" width="5" style="6" customWidth="1"/>
    <col min="796" max="800" width="4" style="6" customWidth="1"/>
    <col min="801" max="801" width="48" style="6" bestFit="1" customWidth="1"/>
    <col min="802" max="1015" width="9.140625" style="6"/>
    <col min="1016" max="1016" width="29.85546875" style="6" bestFit="1" customWidth="1"/>
    <col min="1017" max="1034" width="3.7109375" style="6" customWidth="1"/>
    <col min="1035" max="1035" width="5" style="6" bestFit="1" customWidth="1"/>
    <col min="1036" max="1046" width="3.7109375" style="6" customWidth="1"/>
    <col min="1047" max="1047" width="5" style="6" bestFit="1" customWidth="1"/>
    <col min="1048" max="1048" width="4" style="6" customWidth="1"/>
    <col min="1049" max="1050" width="4" style="6" bestFit="1" customWidth="1"/>
    <col min="1051" max="1051" width="5" style="6" customWidth="1"/>
    <col min="1052" max="1056" width="4" style="6" customWidth="1"/>
    <col min="1057" max="1057" width="48" style="6" bestFit="1" customWidth="1"/>
    <col min="1058" max="1271" width="9.140625" style="6"/>
    <col min="1272" max="1272" width="29.85546875" style="6" bestFit="1" customWidth="1"/>
    <col min="1273" max="1290" width="3.7109375" style="6" customWidth="1"/>
    <col min="1291" max="1291" width="5" style="6" bestFit="1" customWidth="1"/>
    <col min="1292" max="1302" width="3.7109375" style="6" customWidth="1"/>
    <col min="1303" max="1303" width="5" style="6" bestFit="1" customWidth="1"/>
    <col min="1304" max="1304" width="4" style="6" customWidth="1"/>
    <col min="1305" max="1306" width="4" style="6" bestFit="1" customWidth="1"/>
    <col min="1307" max="1307" width="5" style="6" customWidth="1"/>
    <col min="1308" max="1312" width="4" style="6" customWidth="1"/>
    <col min="1313" max="1313" width="48" style="6" bestFit="1" customWidth="1"/>
    <col min="1314" max="1527" width="9.140625" style="6"/>
    <col min="1528" max="1528" width="29.85546875" style="6" bestFit="1" customWidth="1"/>
    <col min="1529" max="1546" width="3.7109375" style="6" customWidth="1"/>
    <col min="1547" max="1547" width="5" style="6" bestFit="1" customWidth="1"/>
    <col min="1548" max="1558" width="3.7109375" style="6" customWidth="1"/>
    <col min="1559" max="1559" width="5" style="6" bestFit="1" customWidth="1"/>
    <col min="1560" max="1560" width="4" style="6" customWidth="1"/>
    <col min="1561" max="1562" width="4" style="6" bestFit="1" customWidth="1"/>
    <col min="1563" max="1563" width="5" style="6" customWidth="1"/>
    <col min="1564" max="1568" width="4" style="6" customWidth="1"/>
    <col min="1569" max="1569" width="48" style="6" bestFit="1" customWidth="1"/>
    <col min="1570" max="1783" width="9.140625" style="6"/>
    <col min="1784" max="1784" width="29.85546875" style="6" bestFit="1" customWidth="1"/>
    <col min="1785" max="1802" width="3.7109375" style="6" customWidth="1"/>
    <col min="1803" max="1803" width="5" style="6" bestFit="1" customWidth="1"/>
    <col min="1804" max="1814" width="3.7109375" style="6" customWidth="1"/>
    <col min="1815" max="1815" width="5" style="6" bestFit="1" customWidth="1"/>
    <col min="1816" max="1816" width="4" style="6" customWidth="1"/>
    <col min="1817" max="1818" width="4" style="6" bestFit="1" customWidth="1"/>
    <col min="1819" max="1819" width="5" style="6" customWidth="1"/>
    <col min="1820" max="1824" width="4" style="6" customWidth="1"/>
    <col min="1825" max="1825" width="48" style="6" bestFit="1" customWidth="1"/>
    <col min="1826" max="2039" width="9.140625" style="6"/>
    <col min="2040" max="2040" width="29.85546875" style="6" bestFit="1" customWidth="1"/>
    <col min="2041" max="2058" width="3.7109375" style="6" customWidth="1"/>
    <col min="2059" max="2059" width="5" style="6" bestFit="1" customWidth="1"/>
    <col min="2060" max="2070" width="3.7109375" style="6" customWidth="1"/>
    <col min="2071" max="2071" width="5" style="6" bestFit="1" customWidth="1"/>
    <col min="2072" max="2072" width="4" style="6" customWidth="1"/>
    <col min="2073" max="2074" width="4" style="6" bestFit="1" customWidth="1"/>
    <col min="2075" max="2075" width="5" style="6" customWidth="1"/>
    <col min="2076" max="2080" width="4" style="6" customWidth="1"/>
    <col min="2081" max="2081" width="48" style="6" bestFit="1" customWidth="1"/>
    <col min="2082" max="2295" width="9.140625" style="6"/>
    <col min="2296" max="2296" width="29.85546875" style="6" bestFit="1" customWidth="1"/>
    <col min="2297" max="2314" width="3.7109375" style="6" customWidth="1"/>
    <col min="2315" max="2315" width="5" style="6" bestFit="1" customWidth="1"/>
    <col min="2316" max="2326" width="3.7109375" style="6" customWidth="1"/>
    <col min="2327" max="2327" width="5" style="6" bestFit="1" customWidth="1"/>
    <col min="2328" max="2328" width="4" style="6" customWidth="1"/>
    <col min="2329" max="2330" width="4" style="6" bestFit="1" customWidth="1"/>
    <col min="2331" max="2331" width="5" style="6" customWidth="1"/>
    <col min="2332" max="2336" width="4" style="6" customWidth="1"/>
    <col min="2337" max="2337" width="48" style="6" bestFit="1" customWidth="1"/>
    <col min="2338" max="2551" width="9.140625" style="6"/>
    <col min="2552" max="2552" width="29.85546875" style="6" bestFit="1" customWidth="1"/>
    <col min="2553" max="2570" width="3.7109375" style="6" customWidth="1"/>
    <col min="2571" max="2571" width="5" style="6" bestFit="1" customWidth="1"/>
    <col min="2572" max="2582" width="3.7109375" style="6" customWidth="1"/>
    <col min="2583" max="2583" width="5" style="6" bestFit="1" customWidth="1"/>
    <col min="2584" max="2584" width="4" style="6" customWidth="1"/>
    <col min="2585" max="2586" width="4" style="6" bestFit="1" customWidth="1"/>
    <col min="2587" max="2587" width="5" style="6" customWidth="1"/>
    <col min="2588" max="2592" width="4" style="6" customWidth="1"/>
    <col min="2593" max="2593" width="48" style="6" bestFit="1" customWidth="1"/>
    <col min="2594" max="2807" width="9.140625" style="6"/>
    <col min="2808" max="2808" width="29.85546875" style="6" bestFit="1" customWidth="1"/>
    <col min="2809" max="2826" width="3.7109375" style="6" customWidth="1"/>
    <col min="2827" max="2827" width="5" style="6" bestFit="1" customWidth="1"/>
    <col min="2828" max="2838" width="3.7109375" style="6" customWidth="1"/>
    <col min="2839" max="2839" width="5" style="6" bestFit="1" customWidth="1"/>
    <col min="2840" max="2840" width="4" style="6" customWidth="1"/>
    <col min="2841" max="2842" width="4" style="6" bestFit="1" customWidth="1"/>
    <col min="2843" max="2843" width="5" style="6" customWidth="1"/>
    <col min="2844" max="2848" width="4" style="6" customWidth="1"/>
    <col min="2849" max="2849" width="48" style="6" bestFit="1" customWidth="1"/>
    <col min="2850" max="3063" width="9.140625" style="6"/>
    <col min="3064" max="3064" width="29.85546875" style="6" bestFit="1" customWidth="1"/>
    <col min="3065" max="3082" width="3.7109375" style="6" customWidth="1"/>
    <col min="3083" max="3083" width="5" style="6" bestFit="1" customWidth="1"/>
    <col min="3084" max="3094" width="3.7109375" style="6" customWidth="1"/>
    <col min="3095" max="3095" width="5" style="6" bestFit="1" customWidth="1"/>
    <col min="3096" max="3096" width="4" style="6" customWidth="1"/>
    <col min="3097" max="3098" width="4" style="6" bestFit="1" customWidth="1"/>
    <col min="3099" max="3099" width="5" style="6" customWidth="1"/>
    <col min="3100" max="3104" width="4" style="6" customWidth="1"/>
    <col min="3105" max="3105" width="48" style="6" bestFit="1" customWidth="1"/>
    <col min="3106" max="3319" width="9.140625" style="6"/>
    <col min="3320" max="3320" width="29.85546875" style="6" bestFit="1" customWidth="1"/>
    <col min="3321" max="3338" width="3.7109375" style="6" customWidth="1"/>
    <col min="3339" max="3339" width="5" style="6" bestFit="1" customWidth="1"/>
    <col min="3340" max="3350" width="3.7109375" style="6" customWidth="1"/>
    <col min="3351" max="3351" width="5" style="6" bestFit="1" customWidth="1"/>
    <col min="3352" max="3352" width="4" style="6" customWidth="1"/>
    <col min="3353" max="3354" width="4" style="6" bestFit="1" customWidth="1"/>
    <col min="3355" max="3355" width="5" style="6" customWidth="1"/>
    <col min="3356" max="3360" width="4" style="6" customWidth="1"/>
    <col min="3361" max="3361" width="48" style="6" bestFit="1" customWidth="1"/>
    <col min="3362" max="3575" width="9.140625" style="6"/>
    <col min="3576" max="3576" width="29.85546875" style="6" bestFit="1" customWidth="1"/>
    <col min="3577" max="3594" width="3.7109375" style="6" customWidth="1"/>
    <col min="3595" max="3595" width="5" style="6" bestFit="1" customWidth="1"/>
    <col min="3596" max="3606" width="3.7109375" style="6" customWidth="1"/>
    <col min="3607" max="3607" width="5" style="6" bestFit="1" customWidth="1"/>
    <col min="3608" max="3608" width="4" style="6" customWidth="1"/>
    <col min="3609" max="3610" width="4" style="6" bestFit="1" customWidth="1"/>
    <col min="3611" max="3611" width="5" style="6" customWidth="1"/>
    <col min="3612" max="3616" width="4" style="6" customWidth="1"/>
    <col min="3617" max="3617" width="48" style="6" bestFit="1" customWidth="1"/>
    <col min="3618" max="3831" width="9.140625" style="6"/>
    <col min="3832" max="3832" width="29.85546875" style="6" bestFit="1" customWidth="1"/>
    <col min="3833" max="3850" width="3.7109375" style="6" customWidth="1"/>
    <col min="3851" max="3851" width="5" style="6" bestFit="1" customWidth="1"/>
    <col min="3852" max="3862" width="3.7109375" style="6" customWidth="1"/>
    <col min="3863" max="3863" width="5" style="6" bestFit="1" customWidth="1"/>
    <col min="3864" max="3864" width="4" style="6" customWidth="1"/>
    <col min="3865" max="3866" width="4" style="6" bestFit="1" customWidth="1"/>
    <col min="3867" max="3867" width="5" style="6" customWidth="1"/>
    <col min="3868" max="3872" width="4" style="6" customWidth="1"/>
    <col min="3873" max="3873" width="48" style="6" bestFit="1" customWidth="1"/>
    <col min="3874" max="4087" width="9.140625" style="6"/>
    <col min="4088" max="4088" width="29.85546875" style="6" bestFit="1" customWidth="1"/>
    <col min="4089" max="4106" width="3.7109375" style="6" customWidth="1"/>
    <col min="4107" max="4107" width="5" style="6" bestFit="1" customWidth="1"/>
    <col min="4108" max="4118" width="3.7109375" style="6" customWidth="1"/>
    <col min="4119" max="4119" width="5" style="6" bestFit="1" customWidth="1"/>
    <col min="4120" max="4120" width="4" style="6" customWidth="1"/>
    <col min="4121" max="4122" width="4" style="6" bestFit="1" customWidth="1"/>
    <col min="4123" max="4123" width="5" style="6" customWidth="1"/>
    <col min="4124" max="4128" width="4" style="6" customWidth="1"/>
    <col min="4129" max="4129" width="48" style="6" bestFit="1" customWidth="1"/>
    <col min="4130" max="4343" width="9.140625" style="6"/>
    <col min="4344" max="4344" width="29.85546875" style="6" bestFit="1" customWidth="1"/>
    <col min="4345" max="4362" width="3.7109375" style="6" customWidth="1"/>
    <col min="4363" max="4363" width="5" style="6" bestFit="1" customWidth="1"/>
    <col min="4364" max="4374" width="3.7109375" style="6" customWidth="1"/>
    <col min="4375" max="4375" width="5" style="6" bestFit="1" customWidth="1"/>
    <col min="4376" max="4376" width="4" style="6" customWidth="1"/>
    <col min="4377" max="4378" width="4" style="6" bestFit="1" customWidth="1"/>
    <col min="4379" max="4379" width="5" style="6" customWidth="1"/>
    <col min="4380" max="4384" width="4" style="6" customWidth="1"/>
    <col min="4385" max="4385" width="48" style="6" bestFit="1" customWidth="1"/>
    <col min="4386" max="4599" width="9.140625" style="6"/>
    <col min="4600" max="4600" width="29.85546875" style="6" bestFit="1" customWidth="1"/>
    <col min="4601" max="4618" width="3.7109375" style="6" customWidth="1"/>
    <col min="4619" max="4619" width="5" style="6" bestFit="1" customWidth="1"/>
    <col min="4620" max="4630" width="3.7109375" style="6" customWidth="1"/>
    <col min="4631" max="4631" width="5" style="6" bestFit="1" customWidth="1"/>
    <col min="4632" max="4632" width="4" style="6" customWidth="1"/>
    <col min="4633" max="4634" width="4" style="6" bestFit="1" customWidth="1"/>
    <col min="4635" max="4635" width="5" style="6" customWidth="1"/>
    <col min="4636" max="4640" width="4" style="6" customWidth="1"/>
    <col min="4641" max="4641" width="48" style="6" bestFit="1" customWidth="1"/>
    <col min="4642" max="4855" width="9.140625" style="6"/>
    <col min="4856" max="4856" width="29.85546875" style="6" bestFit="1" customWidth="1"/>
    <col min="4857" max="4874" width="3.7109375" style="6" customWidth="1"/>
    <col min="4875" max="4875" width="5" style="6" bestFit="1" customWidth="1"/>
    <col min="4876" max="4886" width="3.7109375" style="6" customWidth="1"/>
    <col min="4887" max="4887" width="5" style="6" bestFit="1" customWidth="1"/>
    <col min="4888" max="4888" width="4" style="6" customWidth="1"/>
    <col min="4889" max="4890" width="4" style="6" bestFit="1" customWidth="1"/>
    <col min="4891" max="4891" width="5" style="6" customWidth="1"/>
    <col min="4892" max="4896" width="4" style="6" customWidth="1"/>
    <col min="4897" max="4897" width="48" style="6" bestFit="1" customWidth="1"/>
    <col min="4898" max="5111" width="9.140625" style="6"/>
    <col min="5112" max="5112" width="29.85546875" style="6" bestFit="1" customWidth="1"/>
    <col min="5113" max="5130" width="3.7109375" style="6" customWidth="1"/>
    <col min="5131" max="5131" width="5" style="6" bestFit="1" customWidth="1"/>
    <col min="5132" max="5142" width="3.7109375" style="6" customWidth="1"/>
    <col min="5143" max="5143" width="5" style="6" bestFit="1" customWidth="1"/>
    <col min="5144" max="5144" width="4" style="6" customWidth="1"/>
    <col min="5145" max="5146" width="4" style="6" bestFit="1" customWidth="1"/>
    <col min="5147" max="5147" width="5" style="6" customWidth="1"/>
    <col min="5148" max="5152" width="4" style="6" customWidth="1"/>
    <col min="5153" max="5153" width="48" style="6" bestFit="1" customWidth="1"/>
    <col min="5154" max="5367" width="9.140625" style="6"/>
    <col min="5368" max="5368" width="29.85546875" style="6" bestFit="1" customWidth="1"/>
    <col min="5369" max="5386" width="3.7109375" style="6" customWidth="1"/>
    <col min="5387" max="5387" width="5" style="6" bestFit="1" customWidth="1"/>
    <col min="5388" max="5398" width="3.7109375" style="6" customWidth="1"/>
    <col min="5399" max="5399" width="5" style="6" bestFit="1" customWidth="1"/>
    <col min="5400" max="5400" width="4" style="6" customWidth="1"/>
    <col min="5401" max="5402" width="4" style="6" bestFit="1" customWidth="1"/>
    <col min="5403" max="5403" width="5" style="6" customWidth="1"/>
    <col min="5404" max="5408" width="4" style="6" customWidth="1"/>
    <col min="5409" max="5409" width="48" style="6" bestFit="1" customWidth="1"/>
    <col min="5410" max="5623" width="9.140625" style="6"/>
    <col min="5624" max="5624" width="29.85546875" style="6" bestFit="1" customWidth="1"/>
    <col min="5625" max="5642" width="3.7109375" style="6" customWidth="1"/>
    <col min="5643" max="5643" width="5" style="6" bestFit="1" customWidth="1"/>
    <col min="5644" max="5654" width="3.7109375" style="6" customWidth="1"/>
    <col min="5655" max="5655" width="5" style="6" bestFit="1" customWidth="1"/>
    <col min="5656" max="5656" width="4" style="6" customWidth="1"/>
    <col min="5657" max="5658" width="4" style="6" bestFit="1" customWidth="1"/>
    <col min="5659" max="5659" width="5" style="6" customWidth="1"/>
    <col min="5660" max="5664" width="4" style="6" customWidth="1"/>
    <col min="5665" max="5665" width="48" style="6" bestFit="1" customWidth="1"/>
    <col min="5666" max="5879" width="9.140625" style="6"/>
    <col min="5880" max="5880" width="29.85546875" style="6" bestFit="1" customWidth="1"/>
    <col min="5881" max="5898" width="3.7109375" style="6" customWidth="1"/>
    <col min="5899" max="5899" width="5" style="6" bestFit="1" customWidth="1"/>
    <col min="5900" max="5910" width="3.7109375" style="6" customWidth="1"/>
    <col min="5911" max="5911" width="5" style="6" bestFit="1" customWidth="1"/>
    <col min="5912" max="5912" width="4" style="6" customWidth="1"/>
    <col min="5913" max="5914" width="4" style="6" bestFit="1" customWidth="1"/>
    <col min="5915" max="5915" width="5" style="6" customWidth="1"/>
    <col min="5916" max="5920" width="4" style="6" customWidth="1"/>
    <col min="5921" max="5921" width="48" style="6" bestFit="1" customWidth="1"/>
    <col min="5922" max="6135" width="9.140625" style="6"/>
    <col min="6136" max="6136" width="29.85546875" style="6" bestFit="1" customWidth="1"/>
    <col min="6137" max="6154" width="3.7109375" style="6" customWidth="1"/>
    <col min="6155" max="6155" width="5" style="6" bestFit="1" customWidth="1"/>
    <col min="6156" max="6166" width="3.7109375" style="6" customWidth="1"/>
    <col min="6167" max="6167" width="5" style="6" bestFit="1" customWidth="1"/>
    <col min="6168" max="6168" width="4" style="6" customWidth="1"/>
    <col min="6169" max="6170" width="4" style="6" bestFit="1" customWidth="1"/>
    <col min="6171" max="6171" width="5" style="6" customWidth="1"/>
    <col min="6172" max="6176" width="4" style="6" customWidth="1"/>
    <col min="6177" max="6177" width="48" style="6" bestFit="1" customWidth="1"/>
    <col min="6178" max="6391" width="9.140625" style="6"/>
    <col min="6392" max="6392" width="29.85546875" style="6" bestFit="1" customWidth="1"/>
    <col min="6393" max="6410" width="3.7109375" style="6" customWidth="1"/>
    <col min="6411" max="6411" width="5" style="6" bestFit="1" customWidth="1"/>
    <col min="6412" max="6422" width="3.7109375" style="6" customWidth="1"/>
    <col min="6423" max="6423" width="5" style="6" bestFit="1" customWidth="1"/>
    <col min="6424" max="6424" width="4" style="6" customWidth="1"/>
    <col min="6425" max="6426" width="4" style="6" bestFit="1" customWidth="1"/>
    <col min="6427" max="6427" width="5" style="6" customWidth="1"/>
    <col min="6428" max="6432" width="4" style="6" customWidth="1"/>
    <col min="6433" max="6433" width="48" style="6" bestFit="1" customWidth="1"/>
    <col min="6434" max="6647" width="9.140625" style="6"/>
    <col min="6648" max="6648" width="29.85546875" style="6" bestFit="1" customWidth="1"/>
    <col min="6649" max="6666" width="3.7109375" style="6" customWidth="1"/>
    <col min="6667" max="6667" width="5" style="6" bestFit="1" customWidth="1"/>
    <col min="6668" max="6678" width="3.7109375" style="6" customWidth="1"/>
    <col min="6679" max="6679" width="5" style="6" bestFit="1" customWidth="1"/>
    <col min="6680" max="6680" width="4" style="6" customWidth="1"/>
    <col min="6681" max="6682" width="4" style="6" bestFit="1" customWidth="1"/>
    <col min="6683" max="6683" width="5" style="6" customWidth="1"/>
    <col min="6684" max="6688" width="4" style="6" customWidth="1"/>
    <col min="6689" max="6689" width="48" style="6" bestFit="1" customWidth="1"/>
    <col min="6690" max="6903" width="9.140625" style="6"/>
    <col min="6904" max="6904" width="29.85546875" style="6" bestFit="1" customWidth="1"/>
    <col min="6905" max="6922" width="3.7109375" style="6" customWidth="1"/>
    <col min="6923" max="6923" width="5" style="6" bestFit="1" customWidth="1"/>
    <col min="6924" max="6934" width="3.7109375" style="6" customWidth="1"/>
    <col min="6935" max="6935" width="5" style="6" bestFit="1" customWidth="1"/>
    <col min="6936" max="6936" width="4" style="6" customWidth="1"/>
    <col min="6937" max="6938" width="4" style="6" bestFit="1" customWidth="1"/>
    <col min="6939" max="6939" width="5" style="6" customWidth="1"/>
    <col min="6940" max="6944" width="4" style="6" customWidth="1"/>
    <col min="6945" max="6945" width="48" style="6" bestFit="1" customWidth="1"/>
    <col min="6946" max="7159" width="9.140625" style="6"/>
    <col min="7160" max="7160" width="29.85546875" style="6" bestFit="1" customWidth="1"/>
    <col min="7161" max="7178" width="3.7109375" style="6" customWidth="1"/>
    <col min="7179" max="7179" width="5" style="6" bestFit="1" customWidth="1"/>
    <col min="7180" max="7190" width="3.7109375" style="6" customWidth="1"/>
    <col min="7191" max="7191" width="5" style="6" bestFit="1" customWidth="1"/>
    <col min="7192" max="7192" width="4" style="6" customWidth="1"/>
    <col min="7193" max="7194" width="4" style="6" bestFit="1" customWidth="1"/>
    <col min="7195" max="7195" width="5" style="6" customWidth="1"/>
    <col min="7196" max="7200" width="4" style="6" customWidth="1"/>
    <col min="7201" max="7201" width="48" style="6" bestFit="1" customWidth="1"/>
    <col min="7202" max="7415" width="9.140625" style="6"/>
    <col min="7416" max="7416" width="29.85546875" style="6" bestFit="1" customWidth="1"/>
    <col min="7417" max="7434" width="3.7109375" style="6" customWidth="1"/>
    <col min="7435" max="7435" width="5" style="6" bestFit="1" customWidth="1"/>
    <col min="7436" max="7446" width="3.7109375" style="6" customWidth="1"/>
    <col min="7447" max="7447" width="5" style="6" bestFit="1" customWidth="1"/>
    <col min="7448" max="7448" width="4" style="6" customWidth="1"/>
    <col min="7449" max="7450" width="4" style="6" bestFit="1" customWidth="1"/>
    <col min="7451" max="7451" width="5" style="6" customWidth="1"/>
    <col min="7452" max="7456" width="4" style="6" customWidth="1"/>
    <col min="7457" max="7457" width="48" style="6" bestFit="1" customWidth="1"/>
    <col min="7458" max="7671" width="9.140625" style="6"/>
    <col min="7672" max="7672" width="29.85546875" style="6" bestFit="1" customWidth="1"/>
    <col min="7673" max="7690" width="3.7109375" style="6" customWidth="1"/>
    <col min="7691" max="7691" width="5" style="6" bestFit="1" customWidth="1"/>
    <col min="7692" max="7702" width="3.7109375" style="6" customWidth="1"/>
    <col min="7703" max="7703" width="5" style="6" bestFit="1" customWidth="1"/>
    <col min="7704" max="7704" width="4" style="6" customWidth="1"/>
    <col min="7705" max="7706" width="4" style="6" bestFit="1" customWidth="1"/>
    <col min="7707" max="7707" width="5" style="6" customWidth="1"/>
    <col min="7708" max="7712" width="4" style="6" customWidth="1"/>
    <col min="7713" max="7713" width="48" style="6" bestFit="1" customWidth="1"/>
    <col min="7714" max="7927" width="9.140625" style="6"/>
    <col min="7928" max="7928" width="29.85546875" style="6" bestFit="1" customWidth="1"/>
    <col min="7929" max="7946" width="3.7109375" style="6" customWidth="1"/>
    <col min="7947" max="7947" width="5" style="6" bestFit="1" customWidth="1"/>
    <col min="7948" max="7958" width="3.7109375" style="6" customWidth="1"/>
    <col min="7959" max="7959" width="5" style="6" bestFit="1" customWidth="1"/>
    <col min="7960" max="7960" width="4" style="6" customWidth="1"/>
    <col min="7961" max="7962" width="4" style="6" bestFit="1" customWidth="1"/>
    <col min="7963" max="7963" width="5" style="6" customWidth="1"/>
    <col min="7964" max="7968" width="4" style="6" customWidth="1"/>
    <col min="7969" max="7969" width="48" style="6" bestFit="1" customWidth="1"/>
    <col min="7970" max="8183" width="9.140625" style="6"/>
    <col min="8184" max="8184" width="29.85546875" style="6" bestFit="1" customWidth="1"/>
    <col min="8185" max="8202" width="3.7109375" style="6" customWidth="1"/>
    <col min="8203" max="8203" width="5" style="6" bestFit="1" customWidth="1"/>
    <col min="8204" max="8214" width="3.7109375" style="6" customWidth="1"/>
    <col min="8215" max="8215" width="5" style="6" bestFit="1" customWidth="1"/>
    <col min="8216" max="8216" width="4" style="6" customWidth="1"/>
    <col min="8217" max="8218" width="4" style="6" bestFit="1" customWidth="1"/>
    <col min="8219" max="8219" width="5" style="6" customWidth="1"/>
    <col min="8220" max="8224" width="4" style="6" customWidth="1"/>
    <col min="8225" max="8225" width="48" style="6" bestFit="1" customWidth="1"/>
    <col min="8226" max="8439" width="9.140625" style="6"/>
    <col min="8440" max="8440" width="29.85546875" style="6" bestFit="1" customWidth="1"/>
    <col min="8441" max="8458" width="3.7109375" style="6" customWidth="1"/>
    <col min="8459" max="8459" width="5" style="6" bestFit="1" customWidth="1"/>
    <col min="8460" max="8470" width="3.7109375" style="6" customWidth="1"/>
    <col min="8471" max="8471" width="5" style="6" bestFit="1" customWidth="1"/>
    <col min="8472" max="8472" width="4" style="6" customWidth="1"/>
    <col min="8473" max="8474" width="4" style="6" bestFit="1" customWidth="1"/>
    <col min="8475" max="8475" width="5" style="6" customWidth="1"/>
    <col min="8476" max="8480" width="4" style="6" customWidth="1"/>
    <col min="8481" max="8481" width="48" style="6" bestFit="1" customWidth="1"/>
    <col min="8482" max="8695" width="9.140625" style="6"/>
    <col min="8696" max="8696" width="29.85546875" style="6" bestFit="1" customWidth="1"/>
    <col min="8697" max="8714" width="3.7109375" style="6" customWidth="1"/>
    <col min="8715" max="8715" width="5" style="6" bestFit="1" customWidth="1"/>
    <col min="8716" max="8726" width="3.7109375" style="6" customWidth="1"/>
    <col min="8727" max="8727" width="5" style="6" bestFit="1" customWidth="1"/>
    <col min="8728" max="8728" width="4" style="6" customWidth="1"/>
    <col min="8729" max="8730" width="4" style="6" bestFit="1" customWidth="1"/>
    <col min="8731" max="8731" width="5" style="6" customWidth="1"/>
    <col min="8732" max="8736" width="4" style="6" customWidth="1"/>
    <col min="8737" max="8737" width="48" style="6" bestFit="1" customWidth="1"/>
    <col min="8738" max="8951" width="9.140625" style="6"/>
    <col min="8952" max="8952" width="29.85546875" style="6" bestFit="1" customWidth="1"/>
    <col min="8953" max="8970" width="3.7109375" style="6" customWidth="1"/>
    <col min="8971" max="8971" width="5" style="6" bestFit="1" customWidth="1"/>
    <col min="8972" max="8982" width="3.7109375" style="6" customWidth="1"/>
    <col min="8983" max="8983" width="5" style="6" bestFit="1" customWidth="1"/>
    <col min="8984" max="8984" width="4" style="6" customWidth="1"/>
    <col min="8985" max="8986" width="4" style="6" bestFit="1" customWidth="1"/>
    <col min="8987" max="8987" width="5" style="6" customWidth="1"/>
    <col min="8988" max="8992" width="4" style="6" customWidth="1"/>
    <col min="8993" max="8993" width="48" style="6" bestFit="1" customWidth="1"/>
    <col min="8994" max="9207" width="9.140625" style="6"/>
    <col min="9208" max="9208" width="29.85546875" style="6" bestFit="1" customWidth="1"/>
    <col min="9209" max="9226" width="3.7109375" style="6" customWidth="1"/>
    <col min="9227" max="9227" width="5" style="6" bestFit="1" customWidth="1"/>
    <col min="9228" max="9238" width="3.7109375" style="6" customWidth="1"/>
    <col min="9239" max="9239" width="5" style="6" bestFit="1" customWidth="1"/>
    <col min="9240" max="9240" width="4" style="6" customWidth="1"/>
    <col min="9241" max="9242" width="4" style="6" bestFit="1" customWidth="1"/>
    <col min="9243" max="9243" width="5" style="6" customWidth="1"/>
    <col min="9244" max="9248" width="4" style="6" customWidth="1"/>
    <col min="9249" max="9249" width="48" style="6" bestFit="1" customWidth="1"/>
    <col min="9250" max="9463" width="9.140625" style="6"/>
    <col min="9464" max="9464" width="29.85546875" style="6" bestFit="1" customWidth="1"/>
    <col min="9465" max="9482" width="3.7109375" style="6" customWidth="1"/>
    <col min="9483" max="9483" width="5" style="6" bestFit="1" customWidth="1"/>
    <col min="9484" max="9494" width="3.7109375" style="6" customWidth="1"/>
    <col min="9495" max="9495" width="5" style="6" bestFit="1" customWidth="1"/>
    <col min="9496" max="9496" width="4" style="6" customWidth="1"/>
    <col min="9497" max="9498" width="4" style="6" bestFit="1" customWidth="1"/>
    <col min="9499" max="9499" width="5" style="6" customWidth="1"/>
    <col min="9500" max="9504" width="4" style="6" customWidth="1"/>
    <col min="9505" max="9505" width="48" style="6" bestFit="1" customWidth="1"/>
    <col min="9506" max="9719" width="9.140625" style="6"/>
    <col min="9720" max="9720" width="29.85546875" style="6" bestFit="1" customWidth="1"/>
    <col min="9721" max="9738" width="3.7109375" style="6" customWidth="1"/>
    <col min="9739" max="9739" width="5" style="6" bestFit="1" customWidth="1"/>
    <col min="9740" max="9750" width="3.7109375" style="6" customWidth="1"/>
    <col min="9751" max="9751" width="5" style="6" bestFit="1" customWidth="1"/>
    <col min="9752" max="9752" width="4" style="6" customWidth="1"/>
    <col min="9753" max="9754" width="4" style="6" bestFit="1" customWidth="1"/>
    <col min="9755" max="9755" width="5" style="6" customWidth="1"/>
    <col min="9756" max="9760" width="4" style="6" customWidth="1"/>
    <col min="9761" max="9761" width="48" style="6" bestFit="1" customWidth="1"/>
    <col min="9762" max="9975" width="9.140625" style="6"/>
    <col min="9976" max="9976" width="29.85546875" style="6" bestFit="1" customWidth="1"/>
    <col min="9977" max="9994" width="3.7109375" style="6" customWidth="1"/>
    <col min="9995" max="9995" width="5" style="6" bestFit="1" customWidth="1"/>
    <col min="9996" max="10006" width="3.7109375" style="6" customWidth="1"/>
    <col min="10007" max="10007" width="5" style="6" bestFit="1" customWidth="1"/>
    <col min="10008" max="10008" width="4" style="6" customWidth="1"/>
    <col min="10009" max="10010" width="4" style="6" bestFit="1" customWidth="1"/>
    <col min="10011" max="10011" width="5" style="6" customWidth="1"/>
    <col min="10012" max="10016" width="4" style="6" customWidth="1"/>
    <col min="10017" max="10017" width="48" style="6" bestFit="1" customWidth="1"/>
    <col min="10018" max="10231" width="9.140625" style="6"/>
    <col min="10232" max="10232" width="29.85546875" style="6" bestFit="1" customWidth="1"/>
    <col min="10233" max="10250" width="3.7109375" style="6" customWidth="1"/>
    <col min="10251" max="10251" width="5" style="6" bestFit="1" customWidth="1"/>
    <col min="10252" max="10262" width="3.7109375" style="6" customWidth="1"/>
    <col min="10263" max="10263" width="5" style="6" bestFit="1" customWidth="1"/>
    <col min="10264" max="10264" width="4" style="6" customWidth="1"/>
    <col min="10265" max="10266" width="4" style="6" bestFit="1" customWidth="1"/>
    <col min="10267" max="10267" width="5" style="6" customWidth="1"/>
    <col min="10268" max="10272" width="4" style="6" customWidth="1"/>
    <col min="10273" max="10273" width="48" style="6" bestFit="1" customWidth="1"/>
    <col min="10274" max="10487" width="9.140625" style="6"/>
    <col min="10488" max="10488" width="29.85546875" style="6" bestFit="1" customWidth="1"/>
    <col min="10489" max="10506" width="3.7109375" style="6" customWidth="1"/>
    <col min="10507" max="10507" width="5" style="6" bestFit="1" customWidth="1"/>
    <col min="10508" max="10518" width="3.7109375" style="6" customWidth="1"/>
    <col min="10519" max="10519" width="5" style="6" bestFit="1" customWidth="1"/>
    <col min="10520" max="10520" width="4" style="6" customWidth="1"/>
    <col min="10521" max="10522" width="4" style="6" bestFit="1" customWidth="1"/>
    <col min="10523" max="10523" width="5" style="6" customWidth="1"/>
    <col min="10524" max="10528" width="4" style="6" customWidth="1"/>
    <col min="10529" max="10529" width="48" style="6" bestFit="1" customWidth="1"/>
    <col min="10530" max="10743" width="9.140625" style="6"/>
    <col min="10744" max="10744" width="29.85546875" style="6" bestFit="1" customWidth="1"/>
    <col min="10745" max="10762" width="3.7109375" style="6" customWidth="1"/>
    <col min="10763" max="10763" width="5" style="6" bestFit="1" customWidth="1"/>
    <col min="10764" max="10774" width="3.7109375" style="6" customWidth="1"/>
    <col min="10775" max="10775" width="5" style="6" bestFit="1" customWidth="1"/>
    <col min="10776" max="10776" width="4" style="6" customWidth="1"/>
    <col min="10777" max="10778" width="4" style="6" bestFit="1" customWidth="1"/>
    <col min="10779" max="10779" width="5" style="6" customWidth="1"/>
    <col min="10780" max="10784" width="4" style="6" customWidth="1"/>
    <col min="10785" max="10785" width="48" style="6" bestFit="1" customWidth="1"/>
    <col min="10786" max="10999" width="9.140625" style="6"/>
    <col min="11000" max="11000" width="29.85546875" style="6" bestFit="1" customWidth="1"/>
    <col min="11001" max="11018" width="3.7109375" style="6" customWidth="1"/>
    <col min="11019" max="11019" width="5" style="6" bestFit="1" customWidth="1"/>
    <col min="11020" max="11030" width="3.7109375" style="6" customWidth="1"/>
    <col min="11031" max="11031" width="5" style="6" bestFit="1" customWidth="1"/>
    <col min="11032" max="11032" width="4" style="6" customWidth="1"/>
    <col min="11033" max="11034" width="4" style="6" bestFit="1" customWidth="1"/>
    <col min="11035" max="11035" width="5" style="6" customWidth="1"/>
    <col min="11036" max="11040" width="4" style="6" customWidth="1"/>
    <col min="11041" max="11041" width="48" style="6" bestFit="1" customWidth="1"/>
    <col min="11042" max="11255" width="9.140625" style="6"/>
    <col min="11256" max="11256" width="29.85546875" style="6" bestFit="1" customWidth="1"/>
    <col min="11257" max="11274" width="3.7109375" style="6" customWidth="1"/>
    <col min="11275" max="11275" width="5" style="6" bestFit="1" customWidth="1"/>
    <col min="11276" max="11286" width="3.7109375" style="6" customWidth="1"/>
    <col min="11287" max="11287" width="5" style="6" bestFit="1" customWidth="1"/>
    <col min="11288" max="11288" width="4" style="6" customWidth="1"/>
    <col min="11289" max="11290" width="4" style="6" bestFit="1" customWidth="1"/>
    <col min="11291" max="11291" width="5" style="6" customWidth="1"/>
    <col min="11292" max="11296" width="4" style="6" customWidth="1"/>
    <col min="11297" max="11297" width="48" style="6" bestFit="1" customWidth="1"/>
    <col min="11298" max="11511" width="9.140625" style="6"/>
    <col min="11512" max="11512" width="29.85546875" style="6" bestFit="1" customWidth="1"/>
    <col min="11513" max="11530" width="3.7109375" style="6" customWidth="1"/>
    <col min="11531" max="11531" width="5" style="6" bestFit="1" customWidth="1"/>
    <col min="11532" max="11542" width="3.7109375" style="6" customWidth="1"/>
    <col min="11543" max="11543" width="5" style="6" bestFit="1" customWidth="1"/>
    <col min="11544" max="11544" width="4" style="6" customWidth="1"/>
    <col min="11545" max="11546" width="4" style="6" bestFit="1" customWidth="1"/>
    <col min="11547" max="11547" width="5" style="6" customWidth="1"/>
    <col min="11548" max="11552" width="4" style="6" customWidth="1"/>
    <col min="11553" max="11553" width="48" style="6" bestFit="1" customWidth="1"/>
    <col min="11554" max="11767" width="9.140625" style="6"/>
    <col min="11768" max="11768" width="29.85546875" style="6" bestFit="1" customWidth="1"/>
    <col min="11769" max="11786" width="3.7109375" style="6" customWidth="1"/>
    <col min="11787" max="11787" width="5" style="6" bestFit="1" customWidth="1"/>
    <col min="11788" max="11798" width="3.7109375" style="6" customWidth="1"/>
    <col min="11799" max="11799" width="5" style="6" bestFit="1" customWidth="1"/>
    <col min="11800" max="11800" width="4" style="6" customWidth="1"/>
    <col min="11801" max="11802" width="4" style="6" bestFit="1" customWidth="1"/>
    <col min="11803" max="11803" width="5" style="6" customWidth="1"/>
    <col min="11804" max="11808" width="4" style="6" customWidth="1"/>
    <col min="11809" max="11809" width="48" style="6" bestFit="1" customWidth="1"/>
    <col min="11810" max="12023" width="9.140625" style="6"/>
    <col min="12024" max="12024" width="29.85546875" style="6" bestFit="1" customWidth="1"/>
    <col min="12025" max="12042" width="3.7109375" style="6" customWidth="1"/>
    <col min="12043" max="12043" width="5" style="6" bestFit="1" customWidth="1"/>
    <col min="12044" max="12054" width="3.7109375" style="6" customWidth="1"/>
    <col min="12055" max="12055" width="5" style="6" bestFit="1" customWidth="1"/>
    <col min="12056" max="12056" width="4" style="6" customWidth="1"/>
    <col min="12057" max="12058" width="4" style="6" bestFit="1" customWidth="1"/>
    <col min="12059" max="12059" width="5" style="6" customWidth="1"/>
    <col min="12060" max="12064" width="4" style="6" customWidth="1"/>
    <col min="12065" max="12065" width="48" style="6" bestFit="1" customWidth="1"/>
    <col min="12066" max="12279" width="9.140625" style="6"/>
    <col min="12280" max="12280" width="29.85546875" style="6" bestFit="1" customWidth="1"/>
    <col min="12281" max="12298" width="3.7109375" style="6" customWidth="1"/>
    <col min="12299" max="12299" width="5" style="6" bestFit="1" customWidth="1"/>
    <col min="12300" max="12310" width="3.7109375" style="6" customWidth="1"/>
    <col min="12311" max="12311" width="5" style="6" bestFit="1" customWidth="1"/>
    <col min="12312" max="12312" width="4" style="6" customWidth="1"/>
    <col min="12313" max="12314" width="4" style="6" bestFit="1" customWidth="1"/>
    <col min="12315" max="12315" width="5" style="6" customWidth="1"/>
    <col min="12316" max="12320" width="4" style="6" customWidth="1"/>
    <col min="12321" max="12321" width="48" style="6" bestFit="1" customWidth="1"/>
    <col min="12322" max="12535" width="9.140625" style="6"/>
    <col min="12536" max="12536" width="29.85546875" style="6" bestFit="1" customWidth="1"/>
    <col min="12537" max="12554" width="3.7109375" style="6" customWidth="1"/>
    <col min="12555" max="12555" width="5" style="6" bestFit="1" customWidth="1"/>
    <col min="12556" max="12566" width="3.7109375" style="6" customWidth="1"/>
    <col min="12567" max="12567" width="5" style="6" bestFit="1" customWidth="1"/>
    <col min="12568" max="12568" width="4" style="6" customWidth="1"/>
    <col min="12569" max="12570" width="4" style="6" bestFit="1" customWidth="1"/>
    <col min="12571" max="12571" width="5" style="6" customWidth="1"/>
    <col min="12572" max="12576" width="4" style="6" customWidth="1"/>
    <col min="12577" max="12577" width="48" style="6" bestFit="1" customWidth="1"/>
    <col min="12578" max="12791" width="9.140625" style="6"/>
    <col min="12792" max="12792" width="29.85546875" style="6" bestFit="1" customWidth="1"/>
    <col min="12793" max="12810" width="3.7109375" style="6" customWidth="1"/>
    <col min="12811" max="12811" width="5" style="6" bestFit="1" customWidth="1"/>
    <col min="12812" max="12822" width="3.7109375" style="6" customWidth="1"/>
    <col min="12823" max="12823" width="5" style="6" bestFit="1" customWidth="1"/>
    <col min="12824" max="12824" width="4" style="6" customWidth="1"/>
    <col min="12825" max="12826" width="4" style="6" bestFit="1" customWidth="1"/>
    <col min="12827" max="12827" width="5" style="6" customWidth="1"/>
    <col min="12828" max="12832" width="4" style="6" customWidth="1"/>
    <col min="12833" max="12833" width="48" style="6" bestFit="1" customWidth="1"/>
    <col min="12834" max="13047" width="9.140625" style="6"/>
    <col min="13048" max="13048" width="29.85546875" style="6" bestFit="1" customWidth="1"/>
    <col min="13049" max="13066" width="3.7109375" style="6" customWidth="1"/>
    <col min="13067" max="13067" width="5" style="6" bestFit="1" customWidth="1"/>
    <col min="13068" max="13078" width="3.7109375" style="6" customWidth="1"/>
    <col min="13079" max="13079" width="5" style="6" bestFit="1" customWidth="1"/>
    <col min="13080" max="13080" width="4" style="6" customWidth="1"/>
    <col min="13081" max="13082" width="4" style="6" bestFit="1" customWidth="1"/>
    <col min="13083" max="13083" width="5" style="6" customWidth="1"/>
    <col min="13084" max="13088" width="4" style="6" customWidth="1"/>
    <col min="13089" max="13089" width="48" style="6" bestFit="1" customWidth="1"/>
    <col min="13090" max="13303" width="9.140625" style="6"/>
    <col min="13304" max="13304" width="29.85546875" style="6" bestFit="1" customWidth="1"/>
    <col min="13305" max="13322" width="3.7109375" style="6" customWidth="1"/>
    <col min="13323" max="13323" width="5" style="6" bestFit="1" customWidth="1"/>
    <col min="13324" max="13334" width="3.7109375" style="6" customWidth="1"/>
    <col min="13335" max="13335" width="5" style="6" bestFit="1" customWidth="1"/>
    <col min="13336" max="13336" width="4" style="6" customWidth="1"/>
    <col min="13337" max="13338" width="4" style="6" bestFit="1" customWidth="1"/>
    <col min="13339" max="13339" width="5" style="6" customWidth="1"/>
    <col min="13340" max="13344" width="4" style="6" customWidth="1"/>
    <col min="13345" max="13345" width="48" style="6" bestFit="1" customWidth="1"/>
    <col min="13346" max="13559" width="9.140625" style="6"/>
    <col min="13560" max="13560" width="29.85546875" style="6" bestFit="1" customWidth="1"/>
    <col min="13561" max="13578" width="3.7109375" style="6" customWidth="1"/>
    <col min="13579" max="13579" width="5" style="6" bestFit="1" customWidth="1"/>
    <col min="13580" max="13590" width="3.7109375" style="6" customWidth="1"/>
    <col min="13591" max="13591" width="5" style="6" bestFit="1" customWidth="1"/>
    <col min="13592" max="13592" width="4" style="6" customWidth="1"/>
    <col min="13593" max="13594" width="4" style="6" bestFit="1" customWidth="1"/>
    <col min="13595" max="13595" width="5" style="6" customWidth="1"/>
    <col min="13596" max="13600" width="4" style="6" customWidth="1"/>
    <col min="13601" max="13601" width="48" style="6" bestFit="1" customWidth="1"/>
    <col min="13602" max="13815" width="9.140625" style="6"/>
    <col min="13816" max="13816" width="29.85546875" style="6" bestFit="1" customWidth="1"/>
    <col min="13817" max="13834" width="3.7109375" style="6" customWidth="1"/>
    <col min="13835" max="13835" width="5" style="6" bestFit="1" customWidth="1"/>
    <col min="13836" max="13846" width="3.7109375" style="6" customWidth="1"/>
    <col min="13847" max="13847" width="5" style="6" bestFit="1" customWidth="1"/>
    <col min="13848" max="13848" width="4" style="6" customWidth="1"/>
    <col min="13849" max="13850" width="4" style="6" bestFit="1" customWidth="1"/>
    <col min="13851" max="13851" width="5" style="6" customWidth="1"/>
    <col min="13852" max="13856" width="4" style="6" customWidth="1"/>
    <col min="13857" max="13857" width="48" style="6" bestFit="1" customWidth="1"/>
    <col min="13858" max="14071" width="9.140625" style="6"/>
    <col min="14072" max="14072" width="29.85546875" style="6" bestFit="1" customWidth="1"/>
    <col min="14073" max="14090" width="3.7109375" style="6" customWidth="1"/>
    <col min="14091" max="14091" width="5" style="6" bestFit="1" customWidth="1"/>
    <col min="14092" max="14102" width="3.7109375" style="6" customWidth="1"/>
    <col min="14103" max="14103" width="5" style="6" bestFit="1" customWidth="1"/>
    <col min="14104" max="14104" width="4" style="6" customWidth="1"/>
    <col min="14105" max="14106" width="4" style="6" bestFit="1" customWidth="1"/>
    <col min="14107" max="14107" width="5" style="6" customWidth="1"/>
    <col min="14108" max="14112" width="4" style="6" customWidth="1"/>
    <col min="14113" max="14113" width="48" style="6" bestFit="1" customWidth="1"/>
    <col min="14114" max="14327" width="9.140625" style="6"/>
    <col min="14328" max="14328" width="29.85546875" style="6" bestFit="1" customWidth="1"/>
    <col min="14329" max="14346" width="3.7109375" style="6" customWidth="1"/>
    <col min="14347" max="14347" width="5" style="6" bestFit="1" customWidth="1"/>
    <col min="14348" max="14358" width="3.7109375" style="6" customWidth="1"/>
    <col min="14359" max="14359" width="5" style="6" bestFit="1" customWidth="1"/>
    <col min="14360" max="14360" width="4" style="6" customWidth="1"/>
    <col min="14361" max="14362" width="4" style="6" bestFit="1" customWidth="1"/>
    <col min="14363" max="14363" width="5" style="6" customWidth="1"/>
    <col min="14364" max="14368" width="4" style="6" customWidth="1"/>
    <col min="14369" max="14369" width="48" style="6" bestFit="1" customWidth="1"/>
    <col min="14370" max="14583" width="9.140625" style="6"/>
    <col min="14584" max="14584" width="29.85546875" style="6" bestFit="1" customWidth="1"/>
    <col min="14585" max="14602" width="3.7109375" style="6" customWidth="1"/>
    <col min="14603" max="14603" width="5" style="6" bestFit="1" customWidth="1"/>
    <col min="14604" max="14614" width="3.7109375" style="6" customWidth="1"/>
    <col min="14615" max="14615" width="5" style="6" bestFit="1" customWidth="1"/>
    <col min="14616" max="14616" width="4" style="6" customWidth="1"/>
    <col min="14617" max="14618" width="4" style="6" bestFit="1" customWidth="1"/>
    <col min="14619" max="14619" width="5" style="6" customWidth="1"/>
    <col min="14620" max="14624" width="4" style="6" customWidth="1"/>
    <col min="14625" max="14625" width="48" style="6" bestFit="1" customWidth="1"/>
    <col min="14626" max="14839" width="9.140625" style="6"/>
    <col min="14840" max="14840" width="29.85546875" style="6" bestFit="1" customWidth="1"/>
    <col min="14841" max="14858" width="3.7109375" style="6" customWidth="1"/>
    <col min="14859" max="14859" width="5" style="6" bestFit="1" customWidth="1"/>
    <col min="14860" max="14870" width="3.7109375" style="6" customWidth="1"/>
    <col min="14871" max="14871" width="5" style="6" bestFit="1" customWidth="1"/>
    <col min="14872" max="14872" width="4" style="6" customWidth="1"/>
    <col min="14873" max="14874" width="4" style="6" bestFit="1" customWidth="1"/>
    <col min="14875" max="14875" width="5" style="6" customWidth="1"/>
    <col min="14876" max="14880" width="4" style="6" customWidth="1"/>
    <col min="14881" max="14881" width="48" style="6" bestFit="1" customWidth="1"/>
    <col min="14882" max="15095" width="9.140625" style="6"/>
    <col min="15096" max="15096" width="29.85546875" style="6" bestFit="1" customWidth="1"/>
    <col min="15097" max="15114" width="3.7109375" style="6" customWidth="1"/>
    <col min="15115" max="15115" width="5" style="6" bestFit="1" customWidth="1"/>
    <col min="15116" max="15126" width="3.7109375" style="6" customWidth="1"/>
    <col min="15127" max="15127" width="5" style="6" bestFit="1" customWidth="1"/>
    <col min="15128" max="15128" width="4" style="6" customWidth="1"/>
    <col min="15129" max="15130" width="4" style="6" bestFit="1" customWidth="1"/>
    <col min="15131" max="15131" width="5" style="6" customWidth="1"/>
    <col min="15132" max="15136" width="4" style="6" customWidth="1"/>
    <col min="15137" max="15137" width="48" style="6" bestFit="1" customWidth="1"/>
    <col min="15138" max="15351" width="9.140625" style="6"/>
    <col min="15352" max="15352" width="29.85546875" style="6" bestFit="1" customWidth="1"/>
    <col min="15353" max="15370" width="3.7109375" style="6" customWidth="1"/>
    <col min="15371" max="15371" width="5" style="6" bestFit="1" customWidth="1"/>
    <col min="15372" max="15382" width="3.7109375" style="6" customWidth="1"/>
    <col min="15383" max="15383" width="5" style="6" bestFit="1" customWidth="1"/>
    <col min="15384" max="15384" width="4" style="6" customWidth="1"/>
    <col min="15385" max="15386" width="4" style="6" bestFit="1" customWidth="1"/>
    <col min="15387" max="15387" width="5" style="6" customWidth="1"/>
    <col min="15388" max="15392" width="4" style="6" customWidth="1"/>
    <col min="15393" max="15393" width="48" style="6" bestFit="1" customWidth="1"/>
    <col min="15394" max="15607" width="9.140625" style="6"/>
    <col min="15608" max="15608" width="29.85546875" style="6" bestFit="1" customWidth="1"/>
    <col min="15609" max="15626" width="3.7109375" style="6" customWidth="1"/>
    <col min="15627" max="15627" width="5" style="6" bestFit="1" customWidth="1"/>
    <col min="15628" max="15638" width="3.7109375" style="6" customWidth="1"/>
    <col min="15639" max="15639" width="5" style="6" bestFit="1" customWidth="1"/>
    <col min="15640" max="15640" width="4" style="6" customWidth="1"/>
    <col min="15641" max="15642" width="4" style="6" bestFit="1" customWidth="1"/>
    <col min="15643" max="15643" width="5" style="6" customWidth="1"/>
    <col min="15644" max="15648" width="4" style="6" customWidth="1"/>
    <col min="15649" max="15649" width="48" style="6" bestFit="1" customWidth="1"/>
    <col min="15650" max="15863" width="9.140625" style="6"/>
    <col min="15864" max="15864" width="29.85546875" style="6" bestFit="1" customWidth="1"/>
    <col min="15865" max="15882" width="3.7109375" style="6" customWidth="1"/>
    <col min="15883" max="15883" width="5" style="6" bestFit="1" customWidth="1"/>
    <col min="15884" max="15894" width="3.7109375" style="6" customWidth="1"/>
    <col min="15895" max="15895" width="5" style="6" bestFit="1" customWidth="1"/>
    <col min="15896" max="15896" width="4" style="6" customWidth="1"/>
    <col min="15897" max="15898" width="4" style="6" bestFit="1" customWidth="1"/>
    <col min="15899" max="15899" width="5" style="6" customWidth="1"/>
    <col min="15900" max="15904" width="4" style="6" customWidth="1"/>
    <col min="15905" max="15905" width="48" style="6" bestFit="1" customWidth="1"/>
    <col min="15906" max="16119" width="9.140625" style="6"/>
    <col min="16120" max="16120" width="29.85546875" style="6" bestFit="1" customWidth="1"/>
    <col min="16121" max="16138" width="3.7109375" style="6" customWidth="1"/>
    <col min="16139" max="16139" width="5" style="6" bestFit="1" customWidth="1"/>
    <col min="16140" max="16150" width="3.7109375" style="6" customWidth="1"/>
    <col min="16151" max="16151" width="5" style="6" bestFit="1" customWidth="1"/>
    <col min="16152" max="16152" width="4" style="6" customWidth="1"/>
    <col min="16153" max="16154" width="4" style="6" bestFit="1" customWidth="1"/>
    <col min="16155" max="16155" width="5" style="6" customWidth="1"/>
    <col min="16156" max="16160" width="4" style="6" customWidth="1"/>
    <col min="16161" max="16161" width="48" style="6" bestFit="1" customWidth="1"/>
    <col min="16162" max="16384" width="9.140625" style="6"/>
  </cols>
  <sheetData>
    <row r="1" spans="1:33" ht="13.5" thickBot="1" x14ac:dyDescent="0.25">
      <c r="A1" s="441" t="s">
        <v>174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3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3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</row>
    <row r="4" spans="1:33" ht="15" customHeight="1" x14ac:dyDescent="0.2">
      <c r="A4" s="480" t="s">
        <v>0</v>
      </c>
      <c r="B4" s="472" t="s">
        <v>1</v>
      </c>
      <c r="C4" s="482"/>
      <c r="D4" s="483"/>
      <c r="E4" s="472" t="s">
        <v>2</v>
      </c>
      <c r="F4" s="482"/>
      <c r="G4" s="483"/>
      <c r="H4" s="472" t="s">
        <v>3</v>
      </c>
      <c r="I4" s="482"/>
      <c r="J4" s="483"/>
      <c r="K4" s="472" t="s">
        <v>4</v>
      </c>
      <c r="L4" s="473"/>
      <c r="M4" s="474"/>
      <c r="N4" s="472" t="s">
        <v>5</v>
      </c>
      <c r="O4" s="473"/>
      <c r="P4" s="474"/>
      <c r="Q4" s="472" t="s">
        <v>6</v>
      </c>
      <c r="R4" s="473"/>
      <c r="S4" s="474"/>
      <c r="T4" s="472" t="s">
        <v>7</v>
      </c>
      <c r="U4" s="473"/>
      <c r="V4" s="474"/>
      <c r="W4" s="472" t="s">
        <v>8</v>
      </c>
      <c r="X4" s="473"/>
      <c r="Y4" s="474"/>
      <c r="Z4" s="475" t="s">
        <v>9</v>
      </c>
      <c r="AA4" s="476"/>
      <c r="AB4" s="477"/>
      <c r="AC4" s="475" t="s">
        <v>10</v>
      </c>
      <c r="AD4" s="476"/>
      <c r="AE4" s="477"/>
      <c r="AF4" s="478" t="s">
        <v>11</v>
      </c>
      <c r="AG4" s="470" t="s">
        <v>12</v>
      </c>
    </row>
    <row r="5" spans="1:33" ht="15" customHeight="1" thickBot="1" x14ac:dyDescent="0.25">
      <c r="A5" s="481"/>
      <c r="B5" s="117" t="s">
        <v>11</v>
      </c>
      <c r="C5" s="118"/>
      <c r="D5" s="373" t="s">
        <v>12</v>
      </c>
      <c r="E5" s="117" t="s">
        <v>11</v>
      </c>
      <c r="F5" s="118"/>
      <c r="G5" s="373" t="s">
        <v>12</v>
      </c>
      <c r="H5" s="117" t="s">
        <v>11</v>
      </c>
      <c r="I5" s="118"/>
      <c r="J5" s="373" t="s">
        <v>12</v>
      </c>
      <c r="K5" s="117" t="s">
        <v>11</v>
      </c>
      <c r="L5" s="118"/>
      <c r="M5" s="373" t="s">
        <v>12</v>
      </c>
      <c r="N5" s="117" t="s">
        <v>11</v>
      </c>
      <c r="O5" s="118"/>
      <c r="P5" s="373" t="s">
        <v>12</v>
      </c>
      <c r="Q5" s="117" t="s">
        <v>11</v>
      </c>
      <c r="R5" s="118"/>
      <c r="S5" s="373" t="s">
        <v>12</v>
      </c>
      <c r="T5" s="117" t="s">
        <v>11</v>
      </c>
      <c r="U5" s="118"/>
      <c r="V5" s="373" t="s">
        <v>12</v>
      </c>
      <c r="W5" s="117" t="s">
        <v>11</v>
      </c>
      <c r="X5" s="118"/>
      <c r="Y5" s="373" t="s">
        <v>12</v>
      </c>
      <c r="Z5" s="119" t="s">
        <v>11</v>
      </c>
      <c r="AA5" s="120"/>
      <c r="AB5" s="353" t="s">
        <v>12</v>
      </c>
      <c r="AC5" s="119" t="s">
        <v>11</v>
      </c>
      <c r="AD5" s="120"/>
      <c r="AE5" s="353" t="s">
        <v>12</v>
      </c>
      <c r="AF5" s="479"/>
      <c r="AG5" s="471"/>
    </row>
    <row r="6" spans="1:33" ht="15" customHeight="1" x14ac:dyDescent="0.2">
      <c r="A6" s="64" t="s">
        <v>27</v>
      </c>
      <c r="B6" s="73">
        <v>2</v>
      </c>
      <c r="C6" s="74" t="s">
        <v>45</v>
      </c>
      <c r="D6" s="331">
        <v>3</v>
      </c>
      <c r="E6" s="73">
        <v>2</v>
      </c>
      <c r="F6" s="74" t="s">
        <v>45</v>
      </c>
      <c r="G6" s="331">
        <v>3</v>
      </c>
      <c r="H6" s="73">
        <v>2</v>
      </c>
      <c r="I6" s="74" t="s">
        <v>45</v>
      </c>
      <c r="J6" s="331">
        <v>3</v>
      </c>
      <c r="K6" s="73">
        <v>2</v>
      </c>
      <c r="L6" s="74" t="s">
        <v>45</v>
      </c>
      <c r="M6" s="343">
        <v>3</v>
      </c>
      <c r="N6" s="73">
        <v>2</v>
      </c>
      <c r="O6" s="74" t="s">
        <v>45</v>
      </c>
      <c r="P6" s="331">
        <v>3</v>
      </c>
      <c r="Q6" s="73">
        <v>2</v>
      </c>
      <c r="R6" s="74" t="s">
        <v>45</v>
      </c>
      <c r="S6" s="331">
        <v>3</v>
      </c>
      <c r="T6" s="81"/>
      <c r="U6" s="79"/>
      <c r="V6" s="332"/>
      <c r="W6" s="81"/>
      <c r="X6" s="82"/>
      <c r="Y6" s="350"/>
      <c r="Z6" s="123"/>
      <c r="AA6" s="124"/>
      <c r="AB6" s="355"/>
      <c r="AC6" s="123"/>
      <c r="AD6" s="124"/>
      <c r="AE6" s="355"/>
      <c r="AF6" s="161">
        <f>15*(B6+E6+H6+K6+N6+Q6+T6+W6+Z6+AC6)</f>
        <v>180</v>
      </c>
      <c r="AG6" s="379">
        <f>D6+G6+J6+M6+P6+S6+V6+Y6+AB6+AE6</f>
        <v>18</v>
      </c>
    </row>
    <row r="7" spans="1:33" ht="15" customHeight="1" x14ac:dyDescent="0.2">
      <c r="A7" s="66" t="s">
        <v>28</v>
      </c>
      <c r="B7" s="78"/>
      <c r="C7" s="79"/>
      <c r="D7" s="332"/>
      <c r="E7" s="78"/>
      <c r="F7" s="79"/>
      <c r="G7" s="332"/>
      <c r="H7" s="78"/>
      <c r="I7" s="79"/>
      <c r="J7" s="332"/>
      <c r="K7" s="78"/>
      <c r="L7" s="79"/>
      <c r="M7" s="344"/>
      <c r="N7" s="78"/>
      <c r="O7" s="79"/>
      <c r="P7" s="332"/>
      <c r="Q7" s="78"/>
      <c r="R7" s="79" t="s">
        <v>29</v>
      </c>
      <c r="S7" s="332">
        <v>0</v>
      </c>
      <c r="T7" s="86"/>
      <c r="U7" s="69"/>
      <c r="V7" s="333"/>
      <c r="W7" s="86"/>
      <c r="X7" s="87"/>
      <c r="Y7" s="351"/>
      <c r="Z7" s="125"/>
      <c r="AA7" s="126"/>
      <c r="AB7" s="356"/>
      <c r="AC7" s="125"/>
      <c r="AD7" s="126"/>
      <c r="AE7" s="356"/>
      <c r="AF7" s="162">
        <f t="shared" ref="AF7:AF25" si="0">15*(B7+E7+H7+K7+N7+Q7+T7+W7+Z7+AC7)</f>
        <v>0</v>
      </c>
      <c r="AG7" s="380">
        <f t="shared" ref="AG7:AG15" si="1">D7+G7+J7+M7+P7+S7+V7+Y7+AB7+AE7</f>
        <v>0</v>
      </c>
    </row>
    <row r="8" spans="1:33" ht="15" customHeight="1" x14ac:dyDescent="0.2">
      <c r="A8" s="67" t="s">
        <v>16</v>
      </c>
      <c r="B8" s="70">
        <v>1</v>
      </c>
      <c r="C8" s="69" t="s">
        <v>45</v>
      </c>
      <c r="D8" s="333">
        <v>1</v>
      </c>
      <c r="E8" s="70">
        <v>1</v>
      </c>
      <c r="F8" s="69" t="s">
        <v>45</v>
      </c>
      <c r="G8" s="333">
        <v>1</v>
      </c>
      <c r="H8" s="70"/>
      <c r="I8" s="69"/>
      <c r="J8" s="333"/>
      <c r="K8" s="70"/>
      <c r="L8" s="69"/>
      <c r="M8" s="342"/>
      <c r="N8" s="70"/>
      <c r="O8" s="69"/>
      <c r="P8" s="333"/>
      <c r="Q8" s="70"/>
      <c r="R8" s="69"/>
      <c r="S8" s="333"/>
      <c r="T8" s="86"/>
      <c r="U8" s="69"/>
      <c r="V8" s="333"/>
      <c r="W8" s="86"/>
      <c r="X8" s="87"/>
      <c r="Y8" s="351"/>
      <c r="Z8" s="125"/>
      <c r="AA8" s="126"/>
      <c r="AB8" s="356"/>
      <c r="AC8" s="125"/>
      <c r="AD8" s="126"/>
      <c r="AE8" s="356"/>
      <c r="AF8" s="162">
        <f t="shared" si="0"/>
        <v>30</v>
      </c>
      <c r="AG8" s="380">
        <f t="shared" si="1"/>
        <v>2</v>
      </c>
    </row>
    <row r="9" spans="1:33" ht="15" customHeight="1" x14ac:dyDescent="0.2">
      <c r="A9" s="67" t="s">
        <v>30</v>
      </c>
      <c r="B9" s="70">
        <v>2</v>
      </c>
      <c r="C9" s="69" t="s">
        <v>15</v>
      </c>
      <c r="D9" s="333">
        <v>2</v>
      </c>
      <c r="E9" s="70">
        <v>2</v>
      </c>
      <c r="F9" s="69" t="s">
        <v>15</v>
      </c>
      <c r="G9" s="333">
        <v>2</v>
      </c>
      <c r="H9" s="70">
        <v>1</v>
      </c>
      <c r="I9" s="69" t="s">
        <v>15</v>
      </c>
      <c r="J9" s="333">
        <v>1</v>
      </c>
      <c r="K9" s="70">
        <v>1</v>
      </c>
      <c r="L9" s="69" t="s">
        <v>15</v>
      </c>
      <c r="M9" s="342">
        <v>1</v>
      </c>
      <c r="N9" s="70">
        <v>1</v>
      </c>
      <c r="O9" s="69" t="s">
        <v>15</v>
      </c>
      <c r="P9" s="342">
        <v>1</v>
      </c>
      <c r="Q9" s="70"/>
      <c r="R9" s="69"/>
      <c r="S9" s="333"/>
      <c r="T9" s="86"/>
      <c r="U9" s="69"/>
      <c r="V9" s="333"/>
      <c r="W9" s="86"/>
      <c r="X9" s="87"/>
      <c r="Y9" s="351"/>
      <c r="Z9" s="125"/>
      <c r="AA9" s="126"/>
      <c r="AB9" s="356"/>
      <c r="AC9" s="125"/>
      <c r="AD9" s="126"/>
      <c r="AE9" s="356"/>
      <c r="AF9" s="162">
        <f t="shared" si="0"/>
        <v>105</v>
      </c>
      <c r="AG9" s="380">
        <f t="shared" si="1"/>
        <v>7</v>
      </c>
    </row>
    <row r="10" spans="1:33" ht="15" customHeight="1" x14ac:dyDescent="0.2">
      <c r="A10" s="67" t="s">
        <v>31</v>
      </c>
      <c r="B10" s="70">
        <v>2</v>
      </c>
      <c r="C10" s="69" t="s">
        <v>15</v>
      </c>
      <c r="D10" s="333">
        <v>4</v>
      </c>
      <c r="E10" s="70">
        <v>2</v>
      </c>
      <c r="F10" s="69" t="s">
        <v>15</v>
      </c>
      <c r="G10" s="333">
        <v>4</v>
      </c>
      <c r="H10" s="70">
        <v>1</v>
      </c>
      <c r="I10" s="69" t="s">
        <v>15</v>
      </c>
      <c r="J10" s="333">
        <v>2</v>
      </c>
      <c r="K10" s="70">
        <v>1</v>
      </c>
      <c r="L10" s="69" t="s">
        <v>15</v>
      </c>
      <c r="M10" s="342">
        <v>2</v>
      </c>
      <c r="N10" s="70">
        <v>1</v>
      </c>
      <c r="O10" s="69" t="s">
        <v>15</v>
      </c>
      <c r="P10" s="342">
        <v>2</v>
      </c>
      <c r="Q10" s="70"/>
      <c r="R10" s="69"/>
      <c r="S10" s="333"/>
      <c r="T10" s="86"/>
      <c r="U10" s="69"/>
      <c r="V10" s="333"/>
      <c r="W10" s="86"/>
      <c r="X10" s="87"/>
      <c r="Y10" s="351"/>
      <c r="Z10" s="125"/>
      <c r="AA10" s="126"/>
      <c r="AB10" s="356"/>
      <c r="AC10" s="125"/>
      <c r="AD10" s="126"/>
      <c r="AE10" s="356"/>
      <c r="AF10" s="162">
        <f t="shared" si="0"/>
        <v>105</v>
      </c>
      <c r="AG10" s="380">
        <f t="shared" si="1"/>
        <v>14</v>
      </c>
    </row>
    <row r="11" spans="1:33" ht="15" customHeight="1" x14ac:dyDescent="0.2">
      <c r="A11" s="67" t="s">
        <v>32</v>
      </c>
      <c r="B11" s="70"/>
      <c r="C11" s="69"/>
      <c r="D11" s="333"/>
      <c r="E11" s="70"/>
      <c r="F11" s="69"/>
      <c r="G11" s="333"/>
      <c r="H11" s="70"/>
      <c r="I11" s="69"/>
      <c r="J11" s="333"/>
      <c r="K11" s="70"/>
      <c r="L11" s="69"/>
      <c r="M11" s="342"/>
      <c r="N11" s="70">
        <v>1</v>
      </c>
      <c r="O11" s="69" t="s">
        <v>15</v>
      </c>
      <c r="P11" s="342">
        <v>1</v>
      </c>
      <c r="Q11" s="70">
        <v>2</v>
      </c>
      <c r="R11" s="69" t="s">
        <v>15</v>
      </c>
      <c r="S11" s="333">
        <v>2</v>
      </c>
      <c r="T11" s="86"/>
      <c r="U11" s="69"/>
      <c r="V11" s="333"/>
      <c r="W11" s="86"/>
      <c r="X11" s="69"/>
      <c r="Y11" s="333"/>
      <c r="Z11" s="125"/>
      <c r="AA11" s="128"/>
      <c r="AB11" s="357"/>
      <c r="AC11" s="125"/>
      <c r="AD11" s="128"/>
      <c r="AE11" s="357"/>
      <c r="AF11" s="162">
        <f t="shared" si="0"/>
        <v>45</v>
      </c>
      <c r="AG11" s="380">
        <f t="shared" si="1"/>
        <v>3</v>
      </c>
    </row>
    <row r="12" spans="1:33" ht="25.5" x14ac:dyDescent="0.2">
      <c r="A12" s="67" t="s">
        <v>33</v>
      </c>
      <c r="B12" s="70"/>
      <c r="C12" s="69"/>
      <c r="D12" s="333"/>
      <c r="E12" s="70"/>
      <c r="F12" s="69"/>
      <c r="G12" s="333"/>
      <c r="H12" s="70"/>
      <c r="I12" s="69"/>
      <c r="J12" s="333"/>
      <c r="K12" s="70"/>
      <c r="L12" s="69"/>
      <c r="M12" s="342"/>
      <c r="N12" s="70"/>
      <c r="O12" s="69"/>
      <c r="P12" s="342"/>
      <c r="Q12" s="70"/>
      <c r="R12" s="69" t="s">
        <v>29</v>
      </c>
      <c r="S12" s="333">
        <v>0</v>
      </c>
      <c r="T12" s="86"/>
      <c r="U12" s="69"/>
      <c r="V12" s="333"/>
      <c r="W12" s="86"/>
      <c r="X12" s="69"/>
      <c r="Y12" s="333"/>
      <c r="Z12" s="125"/>
      <c r="AA12" s="128"/>
      <c r="AB12" s="357"/>
      <c r="AC12" s="125"/>
      <c r="AD12" s="128"/>
      <c r="AE12" s="357"/>
      <c r="AF12" s="162">
        <f t="shared" si="0"/>
        <v>0</v>
      </c>
      <c r="AG12" s="380">
        <f t="shared" si="1"/>
        <v>0</v>
      </c>
    </row>
    <row r="13" spans="1:33" ht="15" customHeight="1" x14ac:dyDescent="0.2">
      <c r="A13" s="67" t="s">
        <v>34</v>
      </c>
      <c r="B13" s="70">
        <v>2</v>
      </c>
      <c r="C13" s="69" t="s">
        <v>45</v>
      </c>
      <c r="D13" s="333">
        <v>2</v>
      </c>
      <c r="E13" s="70"/>
      <c r="F13" s="69"/>
      <c r="G13" s="333"/>
      <c r="H13" s="70"/>
      <c r="I13" s="69"/>
      <c r="J13" s="333"/>
      <c r="K13" s="70"/>
      <c r="L13" s="69"/>
      <c r="M13" s="342"/>
      <c r="N13" s="70"/>
      <c r="O13" s="69"/>
      <c r="P13" s="333"/>
      <c r="Q13" s="70"/>
      <c r="R13" s="69"/>
      <c r="S13" s="333"/>
      <c r="T13" s="70"/>
      <c r="U13" s="69"/>
      <c r="V13" s="333"/>
      <c r="W13" s="70"/>
      <c r="X13" s="69"/>
      <c r="Y13" s="333"/>
      <c r="Z13" s="127"/>
      <c r="AA13" s="128"/>
      <c r="AB13" s="357"/>
      <c r="AC13" s="127"/>
      <c r="AD13" s="128"/>
      <c r="AE13" s="357"/>
      <c r="AF13" s="162">
        <f t="shared" si="0"/>
        <v>30</v>
      </c>
      <c r="AG13" s="381">
        <f t="shared" si="1"/>
        <v>2</v>
      </c>
    </row>
    <row r="14" spans="1:33" ht="15" customHeight="1" x14ac:dyDescent="0.2">
      <c r="A14" s="67" t="s">
        <v>35</v>
      </c>
      <c r="B14" s="70"/>
      <c r="C14" s="69"/>
      <c r="D14" s="333"/>
      <c r="E14" s="70"/>
      <c r="F14" s="69"/>
      <c r="G14" s="333"/>
      <c r="H14" s="70"/>
      <c r="I14" s="69"/>
      <c r="J14" s="342"/>
      <c r="K14" s="70">
        <v>2</v>
      </c>
      <c r="L14" s="69" t="s">
        <v>45</v>
      </c>
      <c r="M14" s="342">
        <v>2</v>
      </c>
      <c r="N14" s="70"/>
      <c r="O14" s="69"/>
      <c r="P14" s="333"/>
      <c r="Q14" s="70"/>
      <c r="R14" s="69"/>
      <c r="S14" s="333"/>
      <c r="T14" s="70"/>
      <c r="U14" s="69"/>
      <c r="V14" s="333"/>
      <c r="W14" s="70"/>
      <c r="X14" s="69"/>
      <c r="Y14" s="333"/>
      <c r="Z14" s="127"/>
      <c r="AA14" s="128"/>
      <c r="AB14" s="357"/>
      <c r="AC14" s="127"/>
      <c r="AD14" s="128"/>
      <c r="AE14" s="357"/>
      <c r="AF14" s="162">
        <f t="shared" si="0"/>
        <v>30</v>
      </c>
      <c r="AG14" s="381">
        <f t="shared" si="1"/>
        <v>2</v>
      </c>
    </row>
    <row r="15" spans="1:33" ht="15" customHeight="1" x14ac:dyDescent="0.2">
      <c r="A15" s="67" t="s">
        <v>17</v>
      </c>
      <c r="B15" s="70"/>
      <c r="C15" s="69"/>
      <c r="D15" s="333"/>
      <c r="E15" s="70"/>
      <c r="F15" s="69"/>
      <c r="G15" s="333"/>
      <c r="H15" s="70">
        <v>2</v>
      </c>
      <c r="I15" s="69" t="s">
        <v>45</v>
      </c>
      <c r="J15" s="333">
        <v>2</v>
      </c>
      <c r="K15" s="70"/>
      <c r="L15" s="69"/>
      <c r="M15" s="342"/>
      <c r="N15" s="70"/>
      <c r="O15" s="69"/>
      <c r="P15" s="333"/>
      <c r="Q15" s="70"/>
      <c r="R15" s="69"/>
      <c r="S15" s="333"/>
      <c r="T15" s="70"/>
      <c r="U15" s="69"/>
      <c r="V15" s="333"/>
      <c r="W15" s="70"/>
      <c r="X15" s="69"/>
      <c r="Y15" s="333"/>
      <c r="Z15" s="127"/>
      <c r="AA15" s="128"/>
      <c r="AB15" s="357"/>
      <c r="AC15" s="127"/>
      <c r="AD15" s="128"/>
      <c r="AE15" s="357"/>
      <c r="AF15" s="162">
        <f t="shared" si="0"/>
        <v>30</v>
      </c>
      <c r="AG15" s="381">
        <f t="shared" si="1"/>
        <v>2</v>
      </c>
    </row>
    <row r="16" spans="1:33" ht="15" customHeight="1" x14ac:dyDescent="0.2">
      <c r="A16" s="145" t="s">
        <v>143</v>
      </c>
      <c r="B16" s="78">
        <v>2</v>
      </c>
      <c r="C16" s="79" t="s">
        <v>45</v>
      </c>
      <c r="D16" s="334">
        <v>7</v>
      </c>
      <c r="E16" s="78">
        <v>2</v>
      </c>
      <c r="F16" s="79" t="s">
        <v>45</v>
      </c>
      <c r="G16" s="334">
        <v>7</v>
      </c>
      <c r="H16" s="78">
        <v>2</v>
      </c>
      <c r="I16" s="79" t="s">
        <v>45</v>
      </c>
      <c r="J16" s="334">
        <v>7</v>
      </c>
      <c r="K16" s="78">
        <v>2</v>
      </c>
      <c r="L16" s="79" t="s">
        <v>45</v>
      </c>
      <c r="M16" s="334">
        <v>7</v>
      </c>
      <c r="N16" s="78">
        <v>2</v>
      </c>
      <c r="O16" s="79" t="s">
        <v>45</v>
      </c>
      <c r="P16" s="334">
        <v>7</v>
      </c>
      <c r="Q16" s="78">
        <v>2</v>
      </c>
      <c r="R16" s="79" t="s">
        <v>21</v>
      </c>
      <c r="S16" s="334">
        <v>7</v>
      </c>
      <c r="T16" s="78">
        <v>2</v>
      </c>
      <c r="U16" s="146" t="s">
        <v>21</v>
      </c>
      <c r="V16" s="375">
        <v>7</v>
      </c>
      <c r="W16" s="78">
        <v>2</v>
      </c>
      <c r="X16" s="79" t="s">
        <v>21</v>
      </c>
      <c r="Y16" s="332">
        <v>7</v>
      </c>
      <c r="Z16" s="147"/>
      <c r="AA16" s="148"/>
      <c r="AB16" s="377"/>
      <c r="AC16" s="147"/>
      <c r="AD16" s="148"/>
      <c r="AE16" s="377"/>
      <c r="AF16" s="162">
        <f t="shared" si="0"/>
        <v>240</v>
      </c>
      <c r="AG16" s="380">
        <f t="shared" ref="AG16:AG25" si="2">D16+G16+J16+M16+P16+S16+V16+Y16+AB16+AE16</f>
        <v>56</v>
      </c>
    </row>
    <row r="17" spans="1:33" ht="15" customHeight="1" x14ac:dyDescent="0.2">
      <c r="A17" s="145" t="s">
        <v>84</v>
      </c>
      <c r="B17" s="78">
        <v>1</v>
      </c>
      <c r="C17" s="79" t="s">
        <v>15</v>
      </c>
      <c r="D17" s="334">
        <v>2</v>
      </c>
      <c r="E17" s="78">
        <v>1</v>
      </c>
      <c r="F17" s="79" t="s">
        <v>15</v>
      </c>
      <c r="G17" s="334">
        <v>2</v>
      </c>
      <c r="H17" s="78">
        <v>1</v>
      </c>
      <c r="I17" s="79" t="s">
        <v>15</v>
      </c>
      <c r="J17" s="334">
        <v>2</v>
      </c>
      <c r="K17" s="78">
        <v>1</v>
      </c>
      <c r="L17" s="79" t="s">
        <v>15</v>
      </c>
      <c r="M17" s="334">
        <v>2</v>
      </c>
      <c r="N17" s="78">
        <v>1</v>
      </c>
      <c r="O17" s="79" t="s">
        <v>15</v>
      </c>
      <c r="P17" s="334">
        <v>2</v>
      </c>
      <c r="Q17" s="78">
        <v>1</v>
      </c>
      <c r="R17" s="79" t="s">
        <v>15</v>
      </c>
      <c r="S17" s="334">
        <v>2</v>
      </c>
      <c r="T17" s="70">
        <v>1</v>
      </c>
      <c r="U17" s="68" t="s">
        <v>21</v>
      </c>
      <c r="V17" s="376">
        <v>2</v>
      </c>
      <c r="W17" s="70">
        <v>1</v>
      </c>
      <c r="X17" s="69" t="s">
        <v>21</v>
      </c>
      <c r="Y17" s="333">
        <v>2</v>
      </c>
      <c r="Z17" s="127"/>
      <c r="AA17" s="128"/>
      <c r="AB17" s="357"/>
      <c r="AC17" s="127"/>
      <c r="AD17" s="128"/>
      <c r="AE17" s="357"/>
      <c r="AF17" s="162">
        <f t="shared" si="0"/>
        <v>120</v>
      </c>
      <c r="AG17" s="380">
        <f t="shared" si="2"/>
        <v>16</v>
      </c>
    </row>
    <row r="18" spans="1:33" ht="15" customHeight="1" x14ac:dyDescent="0.2">
      <c r="A18" s="67" t="s">
        <v>19</v>
      </c>
      <c r="B18" s="70">
        <v>1</v>
      </c>
      <c r="C18" s="69" t="s">
        <v>15</v>
      </c>
      <c r="D18" s="333">
        <v>3</v>
      </c>
      <c r="E18" s="70">
        <v>1</v>
      </c>
      <c r="F18" s="69" t="s">
        <v>15</v>
      </c>
      <c r="G18" s="333">
        <v>3</v>
      </c>
      <c r="H18" s="70">
        <v>1</v>
      </c>
      <c r="I18" s="69" t="s">
        <v>15</v>
      </c>
      <c r="J18" s="333">
        <v>3</v>
      </c>
      <c r="K18" s="70">
        <v>1</v>
      </c>
      <c r="L18" s="69" t="s">
        <v>15</v>
      </c>
      <c r="M18" s="333">
        <v>3</v>
      </c>
      <c r="N18" s="70">
        <v>1</v>
      </c>
      <c r="O18" s="69" t="s">
        <v>15</v>
      </c>
      <c r="P18" s="333">
        <v>3</v>
      </c>
      <c r="Q18" s="70">
        <v>1</v>
      </c>
      <c r="R18" s="69" t="s">
        <v>15</v>
      </c>
      <c r="S18" s="333">
        <v>3</v>
      </c>
      <c r="T18" s="70">
        <v>1</v>
      </c>
      <c r="U18" s="68" t="s">
        <v>21</v>
      </c>
      <c r="V18" s="376">
        <v>3</v>
      </c>
      <c r="W18" s="70">
        <v>1</v>
      </c>
      <c r="X18" s="68" t="s">
        <v>21</v>
      </c>
      <c r="Y18" s="376">
        <v>3</v>
      </c>
      <c r="Z18" s="127"/>
      <c r="AA18" s="128"/>
      <c r="AB18" s="357"/>
      <c r="AC18" s="127"/>
      <c r="AD18" s="128"/>
      <c r="AE18" s="357"/>
      <c r="AF18" s="162">
        <f t="shared" si="0"/>
        <v>120</v>
      </c>
      <c r="AG18" s="380">
        <f t="shared" si="2"/>
        <v>24</v>
      </c>
    </row>
    <row r="19" spans="1:33" ht="15" customHeight="1" x14ac:dyDescent="0.2">
      <c r="A19" s="67" t="s">
        <v>57</v>
      </c>
      <c r="B19" s="70">
        <v>1</v>
      </c>
      <c r="C19" s="69" t="s">
        <v>15</v>
      </c>
      <c r="D19" s="333">
        <v>1</v>
      </c>
      <c r="E19" s="70">
        <v>1</v>
      </c>
      <c r="F19" s="69" t="s">
        <v>15</v>
      </c>
      <c r="G19" s="333">
        <v>1</v>
      </c>
      <c r="H19" s="70"/>
      <c r="I19" s="69"/>
      <c r="J19" s="333"/>
      <c r="K19" s="70"/>
      <c r="L19" s="69"/>
      <c r="M19" s="342"/>
      <c r="N19" s="70"/>
      <c r="O19" s="69"/>
      <c r="P19" s="333"/>
      <c r="Q19" s="70"/>
      <c r="R19" s="69"/>
      <c r="S19" s="333"/>
      <c r="T19" s="70"/>
      <c r="U19" s="68"/>
      <c r="V19" s="376"/>
      <c r="W19" s="70"/>
      <c r="X19" s="68"/>
      <c r="Y19" s="376"/>
      <c r="Z19" s="127"/>
      <c r="AA19" s="128"/>
      <c r="AB19" s="357"/>
      <c r="AC19" s="127"/>
      <c r="AD19" s="128"/>
      <c r="AE19" s="357"/>
      <c r="AF19" s="162">
        <f t="shared" si="0"/>
        <v>30</v>
      </c>
      <c r="AG19" s="380">
        <f t="shared" si="2"/>
        <v>2</v>
      </c>
    </row>
    <row r="20" spans="1:33" ht="15" customHeight="1" x14ac:dyDescent="0.2">
      <c r="A20" s="67" t="s">
        <v>39</v>
      </c>
      <c r="B20" s="70">
        <v>4</v>
      </c>
      <c r="C20" s="69" t="s">
        <v>15</v>
      </c>
      <c r="D20" s="333">
        <v>2</v>
      </c>
      <c r="E20" s="70">
        <v>4</v>
      </c>
      <c r="F20" s="69" t="s">
        <v>15</v>
      </c>
      <c r="G20" s="333">
        <v>2</v>
      </c>
      <c r="H20" s="70">
        <v>4</v>
      </c>
      <c r="I20" s="69" t="s">
        <v>15</v>
      </c>
      <c r="J20" s="333">
        <v>2</v>
      </c>
      <c r="K20" s="70">
        <v>4</v>
      </c>
      <c r="L20" s="69" t="s">
        <v>15</v>
      </c>
      <c r="M20" s="342">
        <v>2</v>
      </c>
      <c r="N20" s="70">
        <v>4</v>
      </c>
      <c r="O20" s="69" t="s">
        <v>15</v>
      </c>
      <c r="P20" s="333">
        <v>2</v>
      </c>
      <c r="Q20" s="70">
        <v>4</v>
      </c>
      <c r="R20" s="69" t="s">
        <v>15</v>
      </c>
      <c r="S20" s="333">
        <v>2</v>
      </c>
      <c r="T20" s="70">
        <v>4</v>
      </c>
      <c r="U20" s="68" t="s">
        <v>15</v>
      </c>
      <c r="V20" s="376">
        <v>2</v>
      </c>
      <c r="W20" s="70">
        <v>4</v>
      </c>
      <c r="X20" s="68" t="s">
        <v>15</v>
      </c>
      <c r="Y20" s="376">
        <v>2</v>
      </c>
      <c r="Z20" s="127"/>
      <c r="AA20" s="128"/>
      <c r="AB20" s="357"/>
      <c r="AC20" s="127"/>
      <c r="AD20" s="128"/>
      <c r="AE20" s="357"/>
      <c r="AF20" s="162">
        <f t="shared" si="0"/>
        <v>480</v>
      </c>
      <c r="AG20" s="380">
        <f t="shared" si="2"/>
        <v>16</v>
      </c>
    </row>
    <row r="21" spans="1:33" ht="25.5" x14ac:dyDescent="0.2">
      <c r="A21" s="67" t="s">
        <v>58</v>
      </c>
      <c r="B21" s="70">
        <v>1</v>
      </c>
      <c r="C21" s="69" t="s">
        <v>45</v>
      </c>
      <c r="D21" s="336">
        <v>1</v>
      </c>
      <c r="E21" s="70">
        <v>1</v>
      </c>
      <c r="F21" s="69" t="s">
        <v>45</v>
      </c>
      <c r="G21" s="336">
        <v>1</v>
      </c>
      <c r="H21" s="70">
        <v>1</v>
      </c>
      <c r="I21" s="69" t="s">
        <v>45</v>
      </c>
      <c r="J21" s="336">
        <v>1</v>
      </c>
      <c r="K21" s="70"/>
      <c r="L21" s="69"/>
      <c r="M21" s="336"/>
      <c r="N21" s="70"/>
      <c r="O21" s="69"/>
      <c r="P21" s="336"/>
      <c r="Q21" s="70"/>
      <c r="R21" s="69"/>
      <c r="S21" s="336"/>
      <c r="T21" s="70"/>
      <c r="U21" s="68"/>
      <c r="V21" s="376"/>
      <c r="W21" s="70"/>
      <c r="X21" s="68"/>
      <c r="Y21" s="376"/>
      <c r="Z21" s="127"/>
      <c r="AA21" s="128"/>
      <c r="AB21" s="357"/>
      <c r="AC21" s="127"/>
      <c r="AD21" s="128"/>
      <c r="AE21" s="357"/>
      <c r="AF21" s="162">
        <f t="shared" si="0"/>
        <v>45</v>
      </c>
      <c r="AG21" s="380">
        <f t="shared" si="2"/>
        <v>3</v>
      </c>
    </row>
    <row r="22" spans="1:33" ht="15" customHeight="1" x14ac:dyDescent="0.2">
      <c r="A22" s="67" t="s">
        <v>122</v>
      </c>
      <c r="B22" s="70"/>
      <c r="C22" s="69"/>
      <c r="D22" s="336"/>
      <c r="E22" s="70"/>
      <c r="F22" s="69"/>
      <c r="G22" s="336"/>
      <c r="H22" s="70"/>
      <c r="I22" s="69"/>
      <c r="J22" s="336"/>
      <c r="K22" s="70">
        <v>1</v>
      </c>
      <c r="L22" s="69" t="s">
        <v>45</v>
      </c>
      <c r="M22" s="336">
        <v>1</v>
      </c>
      <c r="N22" s="70">
        <v>1</v>
      </c>
      <c r="O22" s="69" t="s">
        <v>45</v>
      </c>
      <c r="P22" s="336">
        <v>1</v>
      </c>
      <c r="Q22" s="70">
        <v>1</v>
      </c>
      <c r="R22" s="69" t="s">
        <v>45</v>
      </c>
      <c r="S22" s="336">
        <v>1</v>
      </c>
      <c r="T22" s="70"/>
      <c r="U22" s="68"/>
      <c r="V22" s="376"/>
      <c r="W22" s="70"/>
      <c r="X22" s="68"/>
      <c r="Y22" s="376"/>
      <c r="Z22" s="127"/>
      <c r="AA22" s="128"/>
      <c r="AB22" s="357"/>
      <c r="AC22" s="127"/>
      <c r="AD22" s="128"/>
      <c r="AE22" s="357"/>
      <c r="AF22" s="162">
        <f t="shared" si="0"/>
        <v>45</v>
      </c>
      <c r="AG22" s="380">
        <f t="shared" si="2"/>
        <v>3</v>
      </c>
    </row>
    <row r="23" spans="1:33" ht="15" customHeight="1" x14ac:dyDescent="0.2">
      <c r="A23" s="67" t="s">
        <v>56</v>
      </c>
      <c r="B23" s="70"/>
      <c r="C23" s="69"/>
      <c r="D23" s="336"/>
      <c r="E23" s="70"/>
      <c r="F23" s="69"/>
      <c r="G23" s="336"/>
      <c r="H23" s="70">
        <v>1</v>
      </c>
      <c r="I23" s="69" t="s">
        <v>21</v>
      </c>
      <c r="J23" s="336">
        <v>1</v>
      </c>
      <c r="K23" s="70">
        <v>1</v>
      </c>
      <c r="L23" s="69" t="s">
        <v>21</v>
      </c>
      <c r="M23" s="336">
        <v>1</v>
      </c>
      <c r="N23" s="70"/>
      <c r="O23" s="69"/>
      <c r="P23" s="336"/>
      <c r="Q23" s="70"/>
      <c r="R23" s="69"/>
      <c r="S23" s="336"/>
      <c r="T23" s="70"/>
      <c r="U23" s="68"/>
      <c r="V23" s="376"/>
      <c r="W23" s="70"/>
      <c r="X23" s="68"/>
      <c r="Y23" s="376"/>
      <c r="Z23" s="127"/>
      <c r="AA23" s="128"/>
      <c r="AB23" s="357"/>
      <c r="AC23" s="127"/>
      <c r="AD23" s="128"/>
      <c r="AE23" s="357"/>
      <c r="AF23" s="162">
        <f t="shared" si="0"/>
        <v>30</v>
      </c>
      <c r="AG23" s="380">
        <f t="shared" si="2"/>
        <v>2</v>
      </c>
    </row>
    <row r="24" spans="1:33" ht="15" customHeight="1" x14ac:dyDescent="0.2">
      <c r="A24" s="67" t="s">
        <v>41</v>
      </c>
      <c r="B24" s="70"/>
      <c r="C24" s="69"/>
      <c r="D24" s="336"/>
      <c r="E24" s="70"/>
      <c r="F24" s="69"/>
      <c r="G24" s="336"/>
      <c r="H24" s="70">
        <v>4</v>
      </c>
      <c r="I24" s="69" t="s">
        <v>21</v>
      </c>
      <c r="J24" s="336">
        <v>2</v>
      </c>
      <c r="K24" s="70">
        <v>4</v>
      </c>
      <c r="L24" s="69" t="s">
        <v>21</v>
      </c>
      <c r="M24" s="336">
        <v>2</v>
      </c>
      <c r="N24" s="70"/>
      <c r="O24" s="69"/>
      <c r="P24" s="336"/>
      <c r="Q24" s="70"/>
      <c r="R24" s="69"/>
      <c r="S24" s="336"/>
      <c r="T24" s="70"/>
      <c r="U24" s="68"/>
      <c r="V24" s="376"/>
      <c r="W24" s="70"/>
      <c r="X24" s="69"/>
      <c r="Y24" s="333"/>
      <c r="Z24" s="127"/>
      <c r="AA24" s="128"/>
      <c r="AB24" s="357"/>
      <c r="AC24" s="127"/>
      <c r="AD24" s="128"/>
      <c r="AE24" s="357"/>
      <c r="AF24" s="162">
        <f t="shared" si="0"/>
        <v>120</v>
      </c>
      <c r="AG24" s="380">
        <f t="shared" si="2"/>
        <v>4</v>
      </c>
    </row>
    <row r="25" spans="1:33" ht="15" customHeight="1" x14ac:dyDescent="0.2">
      <c r="A25" s="91" t="s">
        <v>123</v>
      </c>
      <c r="B25" s="78"/>
      <c r="C25" s="79"/>
      <c r="D25" s="332"/>
      <c r="E25" s="78"/>
      <c r="F25" s="79"/>
      <c r="G25" s="332"/>
      <c r="H25" s="78"/>
      <c r="I25" s="79"/>
      <c r="J25" s="332"/>
      <c r="K25" s="78"/>
      <c r="L25" s="79"/>
      <c r="M25" s="344"/>
      <c r="N25" s="78"/>
      <c r="O25" s="79"/>
      <c r="P25" s="332"/>
      <c r="Q25" s="78"/>
      <c r="R25" s="79"/>
      <c r="S25" s="332"/>
      <c r="T25" s="70">
        <v>1</v>
      </c>
      <c r="U25" s="69" t="s">
        <v>21</v>
      </c>
      <c r="V25" s="333">
        <v>1</v>
      </c>
      <c r="W25" s="70">
        <v>1</v>
      </c>
      <c r="X25" s="69" t="s">
        <v>21</v>
      </c>
      <c r="Y25" s="333">
        <v>1</v>
      </c>
      <c r="Z25" s="127"/>
      <c r="AA25" s="128"/>
      <c r="AB25" s="357"/>
      <c r="AC25" s="127"/>
      <c r="AD25" s="128"/>
      <c r="AE25" s="357"/>
      <c r="AF25" s="162">
        <f t="shared" si="0"/>
        <v>30</v>
      </c>
      <c r="AG25" s="380">
        <f t="shared" si="2"/>
        <v>2</v>
      </c>
    </row>
    <row r="26" spans="1:33" ht="15" customHeight="1" x14ac:dyDescent="0.2">
      <c r="A26" s="67" t="s">
        <v>36</v>
      </c>
      <c r="B26" s="70">
        <v>1</v>
      </c>
      <c r="C26" s="69" t="s">
        <v>22</v>
      </c>
      <c r="D26" s="333"/>
      <c r="E26" s="70">
        <v>1</v>
      </c>
      <c r="F26" s="69" t="s">
        <v>22</v>
      </c>
      <c r="G26" s="333"/>
      <c r="H26" s="70">
        <v>1</v>
      </c>
      <c r="I26" s="69" t="s">
        <v>22</v>
      </c>
      <c r="J26" s="333"/>
      <c r="K26" s="70">
        <v>1</v>
      </c>
      <c r="L26" s="69" t="s">
        <v>22</v>
      </c>
      <c r="M26" s="342"/>
      <c r="N26" s="70">
        <v>1</v>
      </c>
      <c r="O26" s="69" t="s">
        <v>22</v>
      </c>
      <c r="P26" s="333"/>
      <c r="Q26" s="70">
        <v>1</v>
      </c>
      <c r="R26" s="69" t="s">
        <v>22</v>
      </c>
      <c r="S26" s="336"/>
      <c r="T26" s="68"/>
      <c r="U26" s="69"/>
      <c r="V26" s="333"/>
      <c r="W26" s="70"/>
      <c r="X26" s="69"/>
      <c r="Y26" s="342"/>
      <c r="Z26" s="127"/>
      <c r="AA26" s="128"/>
      <c r="AB26" s="357"/>
      <c r="AC26" s="127"/>
      <c r="AD26" s="128"/>
      <c r="AE26" s="357"/>
      <c r="AF26" s="162">
        <f t="shared" ref="AF26:AF31" si="3">15*(B26+E26+H26+K26+N26+Q26+T26+W26+Z26+AC26)</f>
        <v>90</v>
      </c>
      <c r="AG26" s="380">
        <v>0</v>
      </c>
    </row>
    <row r="27" spans="1:33" ht="15" customHeight="1" x14ac:dyDescent="0.2">
      <c r="A27" s="91" t="s">
        <v>20</v>
      </c>
      <c r="B27" s="78"/>
      <c r="C27" s="79"/>
      <c r="D27" s="332"/>
      <c r="E27" s="78"/>
      <c r="F27" s="79"/>
      <c r="G27" s="332">
        <v>4</v>
      </c>
      <c r="H27" s="78"/>
      <c r="I27" s="79"/>
      <c r="J27" s="332"/>
      <c r="K27" s="78"/>
      <c r="L27" s="79"/>
      <c r="M27" s="344"/>
      <c r="N27" s="78"/>
      <c r="O27" s="79"/>
      <c r="P27" s="332"/>
      <c r="Q27" s="78"/>
      <c r="R27" s="79"/>
      <c r="S27" s="332">
        <v>4</v>
      </c>
      <c r="T27" s="70"/>
      <c r="U27" s="69"/>
      <c r="V27" s="333"/>
      <c r="W27" s="70"/>
      <c r="X27" s="69"/>
      <c r="Y27" s="333">
        <v>6</v>
      </c>
      <c r="Z27" s="127"/>
      <c r="AA27" s="128"/>
      <c r="AB27" s="357"/>
      <c r="AC27" s="127"/>
      <c r="AD27" s="128"/>
      <c r="AE27" s="357"/>
      <c r="AF27" s="162">
        <f t="shared" si="3"/>
        <v>0</v>
      </c>
      <c r="AG27" s="380">
        <f t="shared" ref="AG27:AG31" si="4">D27+G27+J27+M27+P27+S27+V27+Y27+AB27+AE27</f>
        <v>14</v>
      </c>
    </row>
    <row r="28" spans="1:33" ht="15" customHeight="1" thickBot="1" x14ac:dyDescent="0.25">
      <c r="A28" s="67" t="s">
        <v>120</v>
      </c>
      <c r="B28" s="70"/>
      <c r="C28" s="69"/>
      <c r="D28" s="333"/>
      <c r="E28" s="70"/>
      <c r="F28" s="69"/>
      <c r="G28" s="333"/>
      <c r="H28" s="70"/>
      <c r="I28" s="69"/>
      <c r="J28" s="333"/>
      <c r="K28" s="70"/>
      <c r="L28" s="69"/>
      <c r="M28" s="342"/>
      <c r="N28" s="70"/>
      <c r="O28" s="69"/>
      <c r="P28" s="333"/>
      <c r="Q28" s="70"/>
      <c r="R28" s="69"/>
      <c r="S28" s="333"/>
      <c r="T28" s="70"/>
      <c r="U28" s="69" t="s">
        <v>15</v>
      </c>
      <c r="V28" s="333">
        <v>4</v>
      </c>
      <c r="W28" s="70"/>
      <c r="X28" s="69" t="s">
        <v>15</v>
      </c>
      <c r="Y28" s="333">
        <v>4</v>
      </c>
      <c r="Z28" s="127"/>
      <c r="AA28" s="128"/>
      <c r="AB28" s="357"/>
      <c r="AC28" s="127"/>
      <c r="AD28" s="128"/>
      <c r="AE28" s="357"/>
      <c r="AF28" s="163">
        <f t="shared" si="3"/>
        <v>0</v>
      </c>
      <c r="AG28" s="380">
        <f t="shared" si="4"/>
        <v>8</v>
      </c>
    </row>
    <row r="29" spans="1:33" ht="15" customHeight="1" thickBot="1" x14ac:dyDescent="0.25">
      <c r="A29" s="444" t="s">
        <v>169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6"/>
    </row>
    <row r="30" spans="1:33" ht="15" customHeight="1" x14ac:dyDescent="0.2">
      <c r="A30" s="98" t="s">
        <v>115</v>
      </c>
      <c r="B30" s="70"/>
      <c r="C30" s="69"/>
      <c r="D30" s="333"/>
      <c r="E30" s="70"/>
      <c r="F30" s="69"/>
      <c r="G30" s="333"/>
      <c r="H30" s="70">
        <v>2</v>
      </c>
      <c r="I30" s="69" t="s">
        <v>45</v>
      </c>
      <c r="J30" s="333">
        <v>3</v>
      </c>
      <c r="K30" s="70">
        <v>2</v>
      </c>
      <c r="L30" s="69" t="s">
        <v>45</v>
      </c>
      <c r="M30" s="333">
        <v>3</v>
      </c>
      <c r="N30" s="70">
        <v>2</v>
      </c>
      <c r="O30" s="69" t="s">
        <v>45</v>
      </c>
      <c r="P30" s="333">
        <v>3</v>
      </c>
      <c r="Q30" s="70">
        <v>2</v>
      </c>
      <c r="R30" s="69" t="s">
        <v>45</v>
      </c>
      <c r="S30" s="333">
        <v>3</v>
      </c>
      <c r="T30" s="99"/>
      <c r="U30" s="69"/>
      <c r="V30" s="336"/>
      <c r="W30" s="99"/>
      <c r="X30" s="69"/>
      <c r="Y30" s="336"/>
      <c r="Z30" s="127"/>
      <c r="AA30" s="128"/>
      <c r="AB30" s="357"/>
      <c r="AC30" s="127"/>
      <c r="AD30" s="128"/>
      <c r="AE30" s="357"/>
      <c r="AF30" s="88">
        <f t="shared" si="3"/>
        <v>120</v>
      </c>
      <c r="AG30" s="365">
        <f t="shared" si="4"/>
        <v>12</v>
      </c>
    </row>
    <row r="31" spans="1:33" ht="15" customHeight="1" x14ac:dyDescent="0.2">
      <c r="A31" s="98" t="s">
        <v>117</v>
      </c>
      <c r="B31" s="70"/>
      <c r="C31" s="69"/>
      <c r="D31" s="333"/>
      <c r="E31" s="70"/>
      <c r="F31" s="69"/>
      <c r="G31" s="333"/>
      <c r="H31" s="70"/>
      <c r="I31" s="69"/>
      <c r="J31" s="333"/>
      <c r="K31" s="70">
        <v>2</v>
      </c>
      <c r="L31" s="69" t="s">
        <v>21</v>
      </c>
      <c r="M31" s="342">
        <v>2</v>
      </c>
      <c r="N31" s="70">
        <v>2</v>
      </c>
      <c r="O31" s="69" t="s">
        <v>21</v>
      </c>
      <c r="P31" s="342">
        <v>2</v>
      </c>
      <c r="Q31" s="70"/>
      <c r="R31" s="69"/>
      <c r="S31" s="333"/>
      <c r="T31" s="70"/>
      <c r="U31" s="69"/>
      <c r="V31" s="333"/>
      <c r="W31" s="70"/>
      <c r="X31" s="69"/>
      <c r="Y31" s="333"/>
      <c r="Z31" s="127"/>
      <c r="AA31" s="128"/>
      <c r="AB31" s="357"/>
      <c r="AC31" s="127"/>
      <c r="AD31" s="128"/>
      <c r="AE31" s="357"/>
      <c r="AF31" s="88">
        <f t="shared" si="3"/>
        <v>60</v>
      </c>
      <c r="AG31" s="365">
        <f t="shared" si="4"/>
        <v>4</v>
      </c>
    </row>
    <row r="32" spans="1:33" ht="15" customHeight="1" x14ac:dyDescent="0.2">
      <c r="A32" s="98" t="s">
        <v>118</v>
      </c>
      <c r="B32" s="70"/>
      <c r="C32" s="69"/>
      <c r="D32" s="333"/>
      <c r="E32" s="70"/>
      <c r="F32" s="69"/>
      <c r="G32" s="333"/>
      <c r="H32" s="70"/>
      <c r="I32" s="69"/>
      <c r="J32" s="333"/>
      <c r="K32" s="70"/>
      <c r="L32" s="69"/>
      <c r="M32" s="342"/>
      <c r="N32" s="70"/>
      <c r="O32" s="69"/>
      <c r="P32" s="333"/>
      <c r="Q32" s="99">
        <v>2</v>
      </c>
      <c r="R32" s="69" t="s">
        <v>21</v>
      </c>
      <c r="S32" s="336">
        <v>2</v>
      </c>
      <c r="T32" s="99">
        <v>2</v>
      </c>
      <c r="U32" s="69" t="s">
        <v>21</v>
      </c>
      <c r="V32" s="336">
        <v>2</v>
      </c>
      <c r="W32" s="99">
        <v>2</v>
      </c>
      <c r="X32" s="69" t="s">
        <v>21</v>
      </c>
      <c r="Y32" s="336">
        <v>2</v>
      </c>
      <c r="Z32" s="127"/>
      <c r="AA32" s="128"/>
      <c r="AB32" s="357"/>
      <c r="AC32" s="127"/>
      <c r="AD32" s="128"/>
      <c r="AE32" s="357"/>
      <c r="AF32" s="88">
        <f>15*(B32+E32+H32+K32+N32+Q32+T32+W32+Z32+AC32)</f>
        <v>90</v>
      </c>
      <c r="AG32" s="365">
        <f>D32+G32+J32+M32+P32+S32+V32+Y32+AB32+AE32</f>
        <v>6</v>
      </c>
    </row>
    <row r="33" spans="1:33" ht="15" customHeight="1" x14ac:dyDescent="0.2">
      <c r="A33" s="98" t="s">
        <v>119</v>
      </c>
      <c r="B33" s="70"/>
      <c r="C33" s="69"/>
      <c r="D33" s="333"/>
      <c r="E33" s="70"/>
      <c r="F33" s="69"/>
      <c r="G33" s="333"/>
      <c r="H33" s="70"/>
      <c r="I33" s="69"/>
      <c r="J33" s="333"/>
      <c r="K33" s="70"/>
      <c r="L33" s="69"/>
      <c r="M33" s="342"/>
      <c r="N33" s="70"/>
      <c r="O33" s="69"/>
      <c r="P33" s="333"/>
      <c r="Q33" s="99"/>
      <c r="R33" s="69"/>
      <c r="S33" s="336"/>
      <c r="T33" s="99">
        <v>1</v>
      </c>
      <c r="U33" s="69" t="s">
        <v>21</v>
      </c>
      <c r="V33" s="336">
        <v>1</v>
      </c>
      <c r="W33" s="99"/>
      <c r="X33" s="69"/>
      <c r="Y33" s="336"/>
      <c r="Z33" s="127"/>
      <c r="AA33" s="128"/>
      <c r="AB33" s="357"/>
      <c r="AC33" s="127"/>
      <c r="AD33" s="128"/>
      <c r="AE33" s="357"/>
      <c r="AF33" s="88">
        <f>15*(B33+E33+H33+K33+N33+Q33+T33+W33+Z33+AC33)</f>
        <v>15</v>
      </c>
      <c r="AG33" s="365">
        <f>D33+G33+J33+M33+P33+S33+V33+Y33+AB33+AE33</f>
        <v>1</v>
      </c>
    </row>
    <row r="34" spans="1:33" ht="15" customHeight="1" x14ac:dyDescent="0.2">
      <c r="A34" s="98" t="s">
        <v>100</v>
      </c>
      <c r="B34" s="70">
        <v>2</v>
      </c>
      <c r="C34" s="69" t="s">
        <v>22</v>
      </c>
      <c r="D34" s="333">
        <v>0</v>
      </c>
      <c r="E34" s="70"/>
      <c r="F34" s="69"/>
      <c r="G34" s="333"/>
      <c r="H34" s="70"/>
      <c r="I34" s="69"/>
      <c r="J34" s="333"/>
      <c r="K34" s="70"/>
      <c r="L34" s="69"/>
      <c r="M34" s="342"/>
      <c r="N34" s="70"/>
      <c r="O34" s="69"/>
      <c r="P34" s="333"/>
      <c r="Q34" s="70"/>
      <c r="R34" s="69"/>
      <c r="S34" s="333"/>
      <c r="T34" s="70"/>
      <c r="U34" s="69"/>
      <c r="V34" s="333"/>
      <c r="W34" s="70">
        <v>2</v>
      </c>
      <c r="X34" s="69" t="s">
        <v>22</v>
      </c>
      <c r="Y34" s="333">
        <v>0</v>
      </c>
      <c r="Z34" s="127"/>
      <c r="AA34" s="128"/>
      <c r="AB34" s="357"/>
      <c r="AC34" s="127"/>
      <c r="AD34" s="128"/>
      <c r="AE34" s="357"/>
      <c r="AF34" s="65">
        <f>15*(B34+E34+H34+K34+N34+Q34+T34+W34+Z34+AC34)</f>
        <v>60</v>
      </c>
      <c r="AG34" s="367">
        <f>D34+G34+J34+M34+P34+S34+V34+Y34+AB34+AE34</f>
        <v>0</v>
      </c>
    </row>
    <row r="35" spans="1:33" ht="15" customHeight="1" x14ac:dyDescent="0.2">
      <c r="A35" s="98" t="s">
        <v>98</v>
      </c>
      <c r="B35" s="70">
        <v>2</v>
      </c>
      <c r="C35" s="69" t="s">
        <v>45</v>
      </c>
      <c r="D35" s="333">
        <v>2</v>
      </c>
      <c r="E35" s="70"/>
      <c r="F35" s="69"/>
      <c r="G35" s="333"/>
      <c r="H35" s="70"/>
      <c r="I35" s="69"/>
      <c r="J35" s="333"/>
      <c r="K35" s="70"/>
      <c r="L35" s="69"/>
      <c r="M35" s="342"/>
      <c r="N35" s="70"/>
      <c r="O35" s="69"/>
      <c r="P35" s="333"/>
      <c r="Q35" s="70"/>
      <c r="R35" s="69"/>
      <c r="S35" s="333"/>
      <c r="T35" s="70"/>
      <c r="U35" s="69"/>
      <c r="V35" s="333"/>
      <c r="W35" s="70"/>
      <c r="X35" s="69"/>
      <c r="Y35" s="333"/>
      <c r="Z35" s="127"/>
      <c r="AA35" s="128"/>
      <c r="AB35" s="357"/>
      <c r="AC35" s="127"/>
      <c r="AD35" s="128"/>
      <c r="AE35" s="357"/>
      <c r="AF35" s="88">
        <f>15*(B35+E35+H35+K35+N35+Q35+T35+W35+Z35+AC35)</f>
        <v>30</v>
      </c>
      <c r="AG35" s="365">
        <f>D35+G35+J35+M35+P35+S35+V35+Y35+AB35+AE35</f>
        <v>2</v>
      </c>
    </row>
    <row r="36" spans="1:33" ht="15" customHeight="1" x14ac:dyDescent="0.2">
      <c r="A36" s="98" t="s">
        <v>99</v>
      </c>
      <c r="B36" s="70"/>
      <c r="C36" s="69"/>
      <c r="D36" s="333"/>
      <c r="E36" s="70">
        <v>2</v>
      </c>
      <c r="F36" s="69" t="s">
        <v>45</v>
      </c>
      <c r="G36" s="333">
        <v>2</v>
      </c>
      <c r="H36" s="70"/>
      <c r="I36" s="69"/>
      <c r="J36" s="333"/>
      <c r="K36" s="70"/>
      <c r="L36" s="69"/>
      <c r="M36" s="342"/>
      <c r="N36" s="70"/>
      <c r="O36" s="69"/>
      <c r="P36" s="333"/>
      <c r="Q36" s="70"/>
      <c r="R36" s="69"/>
      <c r="S36" s="333"/>
      <c r="T36" s="70"/>
      <c r="U36" s="69"/>
      <c r="V36" s="333"/>
      <c r="W36" s="70"/>
      <c r="X36" s="69"/>
      <c r="Y36" s="333"/>
      <c r="Z36" s="127"/>
      <c r="AA36" s="128"/>
      <c r="AB36" s="357"/>
      <c r="AC36" s="127"/>
      <c r="AD36" s="128"/>
      <c r="AE36" s="357"/>
      <c r="AF36" s="88">
        <f>15*(B36+E36+H36+K36+N36+Q36+T36+W36+Z36+AC36)</f>
        <v>30</v>
      </c>
      <c r="AG36" s="365">
        <f>D36+G36+J36+M36+P36+S36+V36+Y36+AB36+AE36</f>
        <v>2</v>
      </c>
    </row>
    <row r="37" spans="1:33" ht="15" customHeight="1" x14ac:dyDescent="0.2">
      <c r="A37" s="100" t="s">
        <v>101</v>
      </c>
      <c r="B37" s="70"/>
      <c r="C37" s="69"/>
      <c r="D37" s="333"/>
      <c r="E37" s="70"/>
      <c r="F37" s="69"/>
      <c r="G37" s="333"/>
      <c r="H37" s="70">
        <v>2</v>
      </c>
      <c r="I37" s="69" t="s">
        <v>15</v>
      </c>
      <c r="J37" s="333">
        <v>2</v>
      </c>
      <c r="K37" s="70"/>
      <c r="L37" s="69"/>
      <c r="M37" s="342"/>
      <c r="N37" s="70"/>
      <c r="O37" s="69"/>
      <c r="P37" s="333"/>
      <c r="Q37" s="70"/>
      <c r="R37" s="69"/>
      <c r="S37" s="333"/>
      <c r="T37" s="70"/>
      <c r="U37" s="69"/>
      <c r="V37" s="333"/>
      <c r="W37" s="70"/>
      <c r="X37" s="69"/>
      <c r="Y37" s="333"/>
      <c r="Z37" s="127"/>
      <c r="AA37" s="128"/>
      <c r="AB37" s="357"/>
      <c r="AC37" s="127"/>
      <c r="AD37" s="128"/>
      <c r="AE37" s="357"/>
      <c r="AF37" s="88">
        <f t="shared" ref="AF37:AF56" si="5">15*(B37+E37+H37+K37+N37+Q37+T37+W37+Z37+AC37)</f>
        <v>30</v>
      </c>
      <c r="AG37" s="365">
        <f t="shared" ref="AG37:AG56" si="6">D37+G37+J37+M37+P37+S37+V37+Y37+AB37+AE37</f>
        <v>2</v>
      </c>
    </row>
    <row r="38" spans="1:33" ht="15" customHeight="1" x14ac:dyDescent="0.2">
      <c r="A38" s="98" t="s">
        <v>102</v>
      </c>
      <c r="B38" s="70"/>
      <c r="C38" s="69"/>
      <c r="D38" s="333"/>
      <c r="E38" s="70"/>
      <c r="F38" s="69"/>
      <c r="G38" s="333"/>
      <c r="H38" s="70">
        <v>2</v>
      </c>
      <c r="I38" s="69" t="s">
        <v>15</v>
      </c>
      <c r="J38" s="333">
        <v>3</v>
      </c>
      <c r="K38" s="70"/>
      <c r="L38" s="69"/>
      <c r="M38" s="342"/>
      <c r="N38" s="70"/>
      <c r="O38" s="69"/>
      <c r="P38" s="333"/>
      <c r="Q38" s="70"/>
      <c r="R38" s="69"/>
      <c r="S38" s="333"/>
      <c r="T38" s="70"/>
      <c r="U38" s="69"/>
      <c r="V38" s="333"/>
      <c r="W38" s="70"/>
      <c r="X38" s="69"/>
      <c r="Y38" s="333"/>
      <c r="Z38" s="127"/>
      <c r="AA38" s="128"/>
      <c r="AB38" s="357"/>
      <c r="AC38" s="127"/>
      <c r="AD38" s="128"/>
      <c r="AE38" s="357"/>
      <c r="AF38" s="88">
        <f t="shared" si="5"/>
        <v>30</v>
      </c>
      <c r="AG38" s="365">
        <f t="shared" si="6"/>
        <v>3</v>
      </c>
    </row>
    <row r="39" spans="1:33" ht="15" customHeight="1" x14ac:dyDescent="0.2">
      <c r="A39" s="98" t="s">
        <v>103</v>
      </c>
      <c r="B39" s="70"/>
      <c r="C39" s="69"/>
      <c r="D39" s="333"/>
      <c r="E39" s="70"/>
      <c r="F39" s="69"/>
      <c r="G39" s="333"/>
      <c r="H39" s="70"/>
      <c r="I39" s="69"/>
      <c r="J39" s="333"/>
      <c r="K39" s="70">
        <v>2</v>
      </c>
      <c r="L39" s="69" t="s">
        <v>15</v>
      </c>
      <c r="M39" s="342">
        <v>3</v>
      </c>
      <c r="N39" s="70"/>
      <c r="O39" s="69"/>
      <c r="P39" s="333"/>
      <c r="Q39" s="70"/>
      <c r="R39" s="69"/>
      <c r="S39" s="333"/>
      <c r="T39" s="70"/>
      <c r="U39" s="69"/>
      <c r="V39" s="333"/>
      <c r="W39" s="70"/>
      <c r="X39" s="69"/>
      <c r="Y39" s="333"/>
      <c r="Z39" s="127"/>
      <c r="AA39" s="128"/>
      <c r="AB39" s="357"/>
      <c r="AC39" s="127"/>
      <c r="AD39" s="128"/>
      <c r="AE39" s="357"/>
      <c r="AF39" s="88">
        <f t="shared" si="5"/>
        <v>30</v>
      </c>
      <c r="AG39" s="365">
        <f t="shared" si="6"/>
        <v>3</v>
      </c>
    </row>
    <row r="40" spans="1:33" ht="15" customHeight="1" x14ac:dyDescent="0.2">
      <c r="A40" s="98" t="s">
        <v>104</v>
      </c>
      <c r="B40" s="70"/>
      <c r="C40" s="69"/>
      <c r="D40" s="333"/>
      <c r="E40" s="70"/>
      <c r="F40" s="69"/>
      <c r="G40" s="333"/>
      <c r="H40" s="70"/>
      <c r="I40" s="69"/>
      <c r="J40" s="333"/>
      <c r="K40" s="70"/>
      <c r="L40" s="69"/>
      <c r="M40" s="342"/>
      <c r="N40" s="70">
        <v>2</v>
      </c>
      <c r="O40" s="69" t="s">
        <v>45</v>
      </c>
      <c r="P40" s="333">
        <v>2</v>
      </c>
      <c r="Q40" s="70"/>
      <c r="R40" s="69"/>
      <c r="S40" s="333"/>
      <c r="T40" s="70"/>
      <c r="U40" s="69"/>
      <c r="V40" s="333"/>
      <c r="W40" s="70"/>
      <c r="X40" s="69"/>
      <c r="Y40" s="333"/>
      <c r="Z40" s="127"/>
      <c r="AA40" s="128"/>
      <c r="AB40" s="357"/>
      <c r="AC40" s="127"/>
      <c r="AD40" s="128"/>
      <c r="AE40" s="357"/>
      <c r="AF40" s="88">
        <f t="shared" si="5"/>
        <v>30</v>
      </c>
      <c r="AG40" s="365">
        <f t="shared" si="6"/>
        <v>2</v>
      </c>
    </row>
    <row r="41" spans="1:33" ht="15" customHeight="1" x14ac:dyDescent="0.2">
      <c r="A41" s="98" t="s">
        <v>105</v>
      </c>
      <c r="B41" s="70"/>
      <c r="C41" s="69"/>
      <c r="D41" s="333"/>
      <c r="E41" s="70"/>
      <c r="F41" s="69"/>
      <c r="G41" s="333"/>
      <c r="H41" s="70"/>
      <c r="I41" s="69"/>
      <c r="J41" s="333"/>
      <c r="K41" s="70"/>
      <c r="L41" s="69"/>
      <c r="M41" s="342"/>
      <c r="N41" s="70"/>
      <c r="O41" s="69"/>
      <c r="P41" s="333"/>
      <c r="Q41" s="70">
        <v>3</v>
      </c>
      <c r="R41" s="69" t="s">
        <v>15</v>
      </c>
      <c r="S41" s="333">
        <v>2</v>
      </c>
      <c r="T41" s="70"/>
      <c r="U41" s="69"/>
      <c r="V41" s="333"/>
      <c r="W41" s="70"/>
      <c r="X41" s="69"/>
      <c r="Y41" s="333"/>
      <c r="Z41" s="127"/>
      <c r="AA41" s="128"/>
      <c r="AB41" s="357"/>
      <c r="AC41" s="127"/>
      <c r="AD41" s="128"/>
      <c r="AE41" s="357"/>
      <c r="AF41" s="88">
        <f t="shared" si="5"/>
        <v>45</v>
      </c>
      <c r="AG41" s="365">
        <f t="shared" si="6"/>
        <v>2</v>
      </c>
    </row>
    <row r="42" spans="1:33" ht="15" customHeight="1" x14ac:dyDescent="0.2">
      <c r="A42" s="98" t="s">
        <v>106</v>
      </c>
      <c r="B42" s="70"/>
      <c r="C42" s="69"/>
      <c r="D42" s="333"/>
      <c r="E42" s="70"/>
      <c r="F42" s="69"/>
      <c r="G42" s="333"/>
      <c r="H42" s="70"/>
      <c r="I42" s="69"/>
      <c r="J42" s="333"/>
      <c r="K42" s="70"/>
      <c r="L42" s="69"/>
      <c r="M42" s="342"/>
      <c r="N42" s="70"/>
      <c r="O42" s="69"/>
      <c r="P42" s="333"/>
      <c r="Q42" s="70"/>
      <c r="R42" s="69"/>
      <c r="S42" s="333"/>
      <c r="T42" s="70">
        <v>2</v>
      </c>
      <c r="U42" s="69" t="s">
        <v>45</v>
      </c>
      <c r="V42" s="333">
        <v>2</v>
      </c>
      <c r="W42" s="70"/>
      <c r="X42" s="69"/>
      <c r="Y42" s="333"/>
      <c r="Z42" s="127"/>
      <c r="AA42" s="128"/>
      <c r="AB42" s="357"/>
      <c r="AC42" s="127"/>
      <c r="AD42" s="128"/>
      <c r="AE42" s="357"/>
      <c r="AF42" s="88">
        <f t="shared" si="5"/>
        <v>30</v>
      </c>
      <c r="AG42" s="365">
        <f t="shared" si="6"/>
        <v>2</v>
      </c>
    </row>
    <row r="43" spans="1:33" ht="15" customHeight="1" x14ac:dyDescent="0.2">
      <c r="A43" s="98" t="s">
        <v>107</v>
      </c>
      <c r="B43" s="70"/>
      <c r="C43" s="69"/>
      <c r="D43" s="333"/>
      <c r="E43" s="70"/>
      <c r="F43" s="69"/>
      <c r="G43" s="333"/>
      <c r="H43" s="70"/>
      <c r="I43" s="69"/>
      <c r="J43" s="333"/>
      <c r="K43" s="70"/>
      <c r="L43" s="69"/>
      <c r="M43" s="342"/>
      <c r="N43" s="70"/>
      <c r="O43" s="69"/>
      <c r="P43" s="333"/>
      <c r="Q43" s="70"/>
      <c r="R43" s="69"/>
      <c r="S43" s="333"/>
      <c r="T43" s="70"/>
      <c r="U43" s="69"/>
      <c r="V43" s="333"/>
      <c r="W43" s="70">
        <v>2</v>
      </c>
      <c r="X43" s="69" t="s">
        <v>45</v>
      </c>
      <c r="Y43" s="333">
        <v>2</v>
      </c>
      <c r="Z43" s="127"/>
      <c r="AA43" s="128"/>
      <c r="AB43" s="357"/>
      <c r="AC43" s="127"/>
      <c r="AD43" s="128"/>
      <c r="AE43" s="357"/>
      <c r="AF43" s="88">
        <f t="shared" si="5"/>
        <v>30</v>
      </c>
      <c r="AG43" s="365">
        <f t="shared" si="6"/>
        <v>2</v>
      </c>
    </row>
    <row r="44" spans="1:33" ht="15" customHeight="1" x14ac:dyDescent="0.2">
      <c r="A44" s="98" t="s">
        <v>108</v>
      </c>
      <c r="B44" s="70"/>
      <c r="C44" s="69"/>
      <c r="D44" s="333"/>
      <c r="E44" s="70"/>
      <c r="F44" s="69"/>
      <c r="G44" s="333"/>
      <c r="H44" s="70"/>
      <c r="I44" s="69"/>
      <c r="J44" s="333"/>
      <c r="K44" s="70"/>
      <c r="L44" s="69"/>
      <c r="M44" s="342"/>
      <c r="N44" s="70"/>
      <c r="O44" s="69"/>
      <c r="P44" s="333"/>
      <c r="Q44" s="70"/>
      <c r="R44" s="69"/>
      <c r="S44" s="333"/>
      <c r="T44" s="70">
        <v>2</v>
      </c>
      <c r="U44" s="69" t="s">
        <v>45</v>
      </c>
      <c r="V44" s="333">
        <v>3</v>
      </c>
      <c r="W44" s="70"/>
      <c r="X44" s="69"/>
      <c r="Y44" s="333"/>
      <c r="Z44" s="127"/>
      <c r="AA44" s="128"/>
      <c r="AB44" s="357"/>
      <c r="AC44" s="127"/>
      <c r="AD44" s="128"/>
      <c r="AE44" s="357"/>
      <c r="AF44" s="88">
        <f t="shared" si="5"/>
        <v>30</v>
      </c>
      <c r="AG44" s="365">
        <f t="shared" si="6"/>
        <v>3</v>
      </c>
    </row>
    <row r="45" spans="1:33" ht="15" customHeight="1" thickBot="1" x14ac:dyDescent="0.25">
      <c r="A45" s="98" t="s">
        <v>109</v>
      </c>
      <c r="B45" s="70"/>
      <c r="C45" s="69"/>
      <c r="D45" s="333"/>
      <c r="E45" s="70"/>
      <c r="F45" s="69"/>
      <c r="G45" s="333"/>
      <c r="H45" s="70"/>
      <c r="I45" s="69"/>
      <c r="J45" s="333"/>
      <c r="K45" s="70"/>
      <c r="L45" s="69"/>
      <c r="M45" s="342"/>
      <c r="N45" s="70"/>
      <c r="O45" s="69"/>
      <c r="P45" s="333"/>
      <c r="Q45" s="70"/>
      <c r="R45" s="69"/>
      <c r="S45" s="333"/>
      <c r="T45" s="70">
        <v>2</v>
      </c>
      <c r="U45" s="69" t="s">
        <v>45</v>
      </c>
      <c r="V45" s="333">
        <v>2</v>
      </c>
      <c r="W45" s="70"/>
      <c r="X45" s="69"/>
      <c r="Y45" s="333"/>
      <c r="Z45" s="127"/>
      <c r="AA45" s="128"/>
      <c r="AB45" s="357"/>
      <c r="AC45" s="127"/>
      <c r="AD45" s="128"/>
      <c r="AE45" s="357"/>
      <c r="AF45" s="88">
        <f t="shared" si="5"/>
        <v>30</v>
      </c>
      <c r="AG45" s="365">
        <f t="shared" si="6"/>
        <v>2</v>
      </c>
    </row>
    <row r="46" spans="1:33" ht="15" customHeight="1" thickBot="1" x14ac:dyDescent="0.25">
      <c r="A46" s="487" t="s">
        <v>171</v>
      </c>
      <c r="B46" s="461" t="s">
        <v>1</v>
      </c>
      <c r="C46" s="462"/>
      <c r="D46" s="463"/>
      <c r="E46" s="464" t="s">
        <v>2</v>
      </c>
      <c r="F46" s="465"/>
      <c r="G46" s="466"/>
      <c r="H46" s="461" t="s">
        <v>3</v>
      </c>
      <c r="I46" s="462"/>
      <c r="J46" s="463"/>
      <c r="K46" s="461" t="s">
        <v>4</v>
      </c>
      <c r="L46" s="462"/>
      <c r="M46" s="463"/>
      <c r="N46" s="461" t="s">
        <v>5</v>
      </c>
      <c r="O46" s="462"/>
      <c r="P46" s="463"/>
      <c r="Q46" s="461" t="s">
        <v>6</v>
      </c>
      <c r="R46" s="462"/>
      <c r="S46" s="463"/>
      <c r="T46" s="461" t="s">
        <v>7</v>
      </c>
      <c r="U46" s="462"/>
      <c r="V46" s="463"/>
      <c r="W46" s="461" t="s">
        <v>8</v>
      </c>
      <c r="X46" s="462"/>
      <c r="Y46" s="463"/>
      <c r="Z46" s="467" t="s">
        <v>9</v>
      </c>
      <c r="AA46" s="468"/>
      <c r="AB46" s="469"/>
      <c r="AC46" s="467" t="s">
        <v>10</v>
      </c>
      <c r="AD46" s="468"/>
      <c r="AE46" s="469"/>
      <c r="AF46" s="116" t="s">
        <v>11</v>
      </c>
      <c r="AG46" s="368" t="s">
        <v>12</v>
      </c>
    </row>
    <row r="47" spans="1:33" ht="13.5" thickBot="1" x14ac:dyDescent="0.25">
      <c r="A47" s="488"/>
      <c r="B47" s="156" t="s">
        <v>11</v>
      </c>
      <c r="C47" s="157"/>
      <c r="D47" s="374" t="s">
        <v>12</v>
      </c>
      <c r="E47" s="159" t="s">
        <v>11</v>
      </c>
      <c r="F47" s="160"/>
      <c r="G47" s="374" t="s">
        <v>12</v>
      </c>
      <c r="H47" s="159" t="s">
        <v>11</v>
      </c>
      <c r="I47" s="160"/>
      <c r="J47" s="374" t="s">
        <v>12</v>
      </c>
      <c r="K47" s="159" t="s">
        <v>11</v>
      </c>
      <c r="L47" s="160"/>
      <c r="M47" s="374" t="s">
        <v>12</v>
      </c>
      <c r="N47" s="159" t="s">
        <v>11</v>
      </c>
      <c r="O47" s="160"/>
      <c r="P47" s="374" t="s">
        <v>12</v>
      </c>
      <c r="Q47" s="159" t="s">
        <v>11</v>
      </c>
      <c r="R47" s="160"/>
      <c r="S47" s="374" t="s">
        <v>12</v>
      </c>
      <c r="T47" s="113" t="s">
        <v>11</v>
      </c>
      <c r="U47" s="114"/>
      <c r="V47" s="348" t="s">
        <v>12</v>
      </c>
      <c r="W47" s="113" t="s">
        <v>11</v>
      </c>
      <c r="X47" s="114"/>
      <c r="Y47" s="348" t="s">
        <v>12</v>
      </c>
      <c r="Z47" s="130" t="s">
        <v>11</v>
      </c>
      <c r="AA47" s="131"/>
      <c r="AB47" s="358" t="s">
        <v>12</v>
      </c>
      <c r="AC47" s="130" t="s">
        <v>11</v>
      </c>
      <c r="AD47" s="131"/>
      <c r="AE47" s="358" t="s">
        <v>12</v>
      </c>
      <c r="AF47" s="97"/>
      <c r="AG47" s="363"/>
    </row>
    <row r="48" spans="1:33" ht="15" customHeight="1" x14ac:dyDescent="0.2">
      <c r="A48" s="98" t="s">
        <v>111</v>
      </c>
      <c r="B48" s="78"/>
      <c r="C48" s="79"/>
      <c r="D48" s="332"/>
      <c r="E48" s="78"/>
      <c r="F48" s="79"/>
      <c r="G48" s="332"/>
      <c r="H48" s="78"/>
      <c r="I48" s="79"/>
      <c r="J48" s="332"/>
      <c r="K48" s="78"/>
      <c r="L48" s="79"/>
      <c r="M48" s="344"/>
      <c r="N48" s="78"/>
      <c r="O48" s="79"/>
      <c r="P48" s="332"/>
      <c r="Q48" s="78"/>
      <c r="R48" s="79"/>
      <c r="S48" s="332"/>
      <c r="T48" s="70">
        <v>2</v>
      </c>
      <c r="U48" s="69" t="s">
        <v>21</v>
      </c>
      <c r="V48" s="333">
        <v>2</v>
      </c>
      <c r="W48" s="70"/>
      <c r="X48" s="69"/>
      <c r="Y48" s="333"/>
      <c r="Z48" s="127"/>
      <c r="AA48" s="128"/>
      <c r="AB48" s="357"/>
      <c r="AC48" s="127"/>
      <c r="AD48" s="128"/>
      <c r="AE48" s="357"/>
      <c r="AF48" s="65">
        <f t="shared" ref="AF48:AF51" si="7">15*(B48+E48+H48+K48+N48+Q48+T48+W48+Z48+AC48)</f>
        <v>30</v>
      </c>
      <c r="AG48" s="367">
        <f t="shared" ref="AG48:AG51" si="8">D48+G48+J48+M48+P48+S48+V48+Y48+AB48+AE48</f>
        <v>2</v>
      </c>
    </row>
    <row r="49" spans="1:33" ht="15" customHeight="1" x14ac:dyDescent="0.2">
      <c r="A49" s="98" t="s">
        <v>112</v>
      </c>
      <c r="B49" s="70"/>
      <c r="C49" s="69"/>
      <c r="D49" s="333"/>
      <c r="E49" s="70"/>
      <c r="F49" s="69"/>
      <c r="G49" s="333"/>
      <c r="H49" s="70"/>
      <c r="I49" s="69"/>
      <c r="J49" s="333"/>
      <c r="K49" s="70"/>
      <c r="L49" s="69"/>
      <c r="M49" s="342"/>
      <c r="N49" s="70"/>
      <c r="O49" s="69"/>
      <c r="P49" s="333"/>
      <c r="Q49" s="70"/>
      <c r="R49" s="69"/>
      <c r="S49" s="333"/>
      <c r="T49" s="70">
        <v>2</v>
      </c>
      <c r="U49" s="69" t="s">
        <v>45</v>
      </c>
      <c r="V49" s="333">
        <v>2</v>
      </c>
      <c r="W49" s="70"/>
      <c r="X49" s="69"/>
      <c r="Y49" s="333"/>
      <c r="Z49" s="127"/>
      <c r="AA49" s="128"/>
      <c r="AB49" s="357"/>
      <c r="AC49" s="127"/>
      <c r="AD49" s="128"/>
      <c r="AE49" s="357"/>
      <c r="AF49" s="65">
        <f t="shared" si="7"/>
        <v>30</v>
      </c>
      <c r="AG49" s="367">
        <f t="shared" si="8"/>
        <v>2</v>
      </c>
    </row>
    <row r="50" spans="1:33" ht="15" customHeight="1" x14ac:dyDescent="0.2">
      <c r="A50" s="98" t="s">
        <v>113</v>
      </c>
      <c r="B50" s="70"/>
      <c r="C50" s="69"/>
      <c r="D50" s="333"/>
      <c r="E50" s="70"/>
      <c r="F50" s="69"/>
      <c r="G50" s="333"/>
      <c r="H50" s="70"/>
      <c r="I50" s="69"/>
      <c r="J50" s="333"/>
      <c r="K50" s="70">
        <v>2</v>
      </c>
      <c r="L50" s="69" t="s">
        <v>21</v>
      </c>
      <c r="M50" s="342">
        <v>2</v>
      </c>
      <c r="N50" s="70"/>
      <c r="O50" s="69"/>
      <c r="P50" s="333"/>
      <c r="Q50" s="70"/>
      <c r="R50" s="69"/>
      <c r="S50" s="333"/>
      <c r="T50" s="70"/>
      <c r="U50" s="69"/>
      <c r="V50" s="333"/>
      <c r="W50" s="70"/>
      <c r="X50" s="69"/>
      <c r="Y50" s="333"/>
      <c r="Z50" s="127"/>
      <c r="AA50" s="128"/>
      <c r="AB50" s="357"/>
      <c r="AC50" s="127"/>
      <c r="AD50" s="128"/>
      <c r="AE50" s="357"/>
      <c r="AF50" s="65">
        <f t="shared" si="7"/>
        <v>30</v>
      </c>
      <c r="AG50" s="367">
        <f t="shared" si="8"/>
        <v>2</v>
      </c>
    </row>
    <row r="51" spans="1:33" s="27" customFormat="1" ht="13.5" thickBot="1" x14ac:dyDescent="0.25">
      <c r="A51" s="98" t="s">
        <v>114</v>
      </c>
      <c r="B51" s="70"/>
      <c r="C51" s="69"/>
      <c r="D51" s="333"/>
      <c r="E51" s="70"/>
      <c r="F51" s="69"/>
      <c r="G51" s="333"/>
      <c r="H51" s="70"/>
      <c r="I51" s="69"/>
      <c r="J51" s="333"/>
      <c r="K51" s="70"/>
      <c r="L51" s="69"/>
      <c r="M51" s="342"/>
      <c r="N51" s="70">
        <v>2</v>
      </c>
      <c r="O51" s="69" t="s">
        <v>45</v>
      </c>
      <c r="P51" s="333">
        <v>2</v>
      </c>
      <c r="Q51" s="70"/>
      <c r="R51" s="69"/>
      <c r="S51" s="333"/>
      <c r="T51" s="70"/>
      <c r="U51" s="69"/>
      <c r="V51" s="333"/>
      <c r="W51" s="70"/>
      <c r="X51" s="69"/>
      <c r="Y51" s="333"/>
      <c r="Z51" s="127"/>
      <c r="AA51" s="128"/>
      <c r="AB51" s="357"/>
      <c r="AC51" s="127"/>
      <c r="AD51" s="128"/>
      <c r="AE51" s="357"/>
      <c r="AF51" s="65">
        <f t="shared" si="7"/>
        <v>30</v>
      </c>
      <c r="AG51" s="367">
        <f t="shared" si="8"/>
        <v>2</v>
      </c>
    </row>
    <row r="52" spans="1:33" s="27" customFormat="1" ht="13.5" thickBot="1" x14ac:dyDescent="0.25">
      <c r="A52" s="458" t="s">
        <v>170</v>
      </c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60"/>
    </row>
    <row r="53" spans="1:33" x14ac:dyDescent="0.2">
      <c r="A53" s="98" t="s">
        <v>110</v>
      </c>
      <c r="B53" s="70"/>
      <c r="C53" s="69"/>
      <c r="D53" s="333"/>
      <c r="E53" s="70"/>
      <c r="F53" s="69"/>
      <c r="G53" s="333"/>
      <c r="H53" s="70"/>
      <c r="I53" s="69"/>
      <c r="J53" s="333"/>
      <c r="K53" s="70"/>
      <c r="L53" s="69"/>
      <c r="M53" s="342"/>
      <c r="N53" s="70"/>
      <c r="O53" s="69"/>
      <c r="P53" s="333"/>
      <c r="Q53" s="70"/>
      <c r="R53" s="69"/>
      <c r="S53" s="333"/>
      <c r="T53" s="70"/>
      <c r="U53" s="69"/>
      <c r="V53" s="333"/>
      <c r="W53" s="70"/>
      <c r="X53" s="154"/>
      <c r="Y53" s="352"/>
      <c r="Z53" s="127">
        <v>2</v>
      </c>
      <c r="AA53" s="149" t="s">
        <v>45</v>
      </c>
      <c r="AB53" s="357">
        <v>2</v>
      </c>
      <c r="AC53" s="127"/>
      <c r="AD53" s="150"/>
      <c r="AE53" s="357"/>
      <c r="AF53" s="88">
        <f t="shared" si="5"/>
        <v>30</v>
      </c>
      <c r="AG53" s="365">
        <f t="shared" si="6"/>
        <v>2</v>
      </c>
    </row>
    <row r="54" spans="1:33" x14ac:dyDescent="0.2">
      <c r="A54" s="98" t="s">
        <v>116</v>
      </c>
      <c r="B54" s="70"/>
      <c r="C54" s="69"/>
      <c r="D54" s="333"/>
      <c r="E54" s="70"/>
      <c r="F54" s="69"/>
      <c r="G54" s="333"/>
      <c r="H54" s="70"/>
      <c r="I54" s="69"/>
      <c r="J54" s="333"/>
      <c r="K54" s="70"/>
      <c r="L54" s="69"/>
      <c r="M54" s="342"/>
      <c r="N54" s="70"/>
      <c r="O54" s="69"/>
      <c r="P54" s="333"/>
      <c r="Q54" s="70"/>
      <c r="R54" s="69"/>
      <c r="S54" s="333"/>
      <c r="T54" s="70"/>
      <c r="U54" s="69"/>
      <c r="V54" s="333"/>
      <c r="W54" s="70"/>
      <c r="X54" s="154"/>
      <c r="Y54" s="352"/>
      <c r="Z54" s="127">
        <v>2</v>
      </c>
      <c r="AA54" s="149" t="s">
        <v>45</v>
      </c>
      <c r="AB54" s="357">
        <v>2</v>
      </c>
      <c r="AC54" s="127">
        <v>2</v>
      </c>
      <c r="AD54" s="149" t="s">
        <v>45</v>
      </c>
      <c r="AE54" s="357">
        <v>2</v>
      </c>
      <c r="AF54" s="88">
        <f t="shared" si="5"/>
        <v>60</v>
      </c>
      <c r="AG54" s="365">
        <f t="shared" si="6"/>
        <v>4</v>
      </c>
    </row>
    <row r="55" spans="1:33" x14ac:dyDescent="0.2">
      <c r="A55" s="137" t="s">
        <v>23</v>
      </c>
      <c r="B55" s="70"/>
      <c r="C55" s="69"/>
      <c r="D55" s="333"/>
      <c r="E55" s="70"/>
      <c r="F55" s="69"/>
      <c r="G55" s="333"/>
      <c r="H55" s="70"/>
      <c r="I55" s="69"/>
      <c r="J55" s="333"/>
      <c r="K55" s="70"/>
      <c r="L55" s="69"/>
      <c r="M55" s="342"/>
      <c r="N55" s="70"/>
      <c r="O55" s="69"/>
      <c r="P55" s="333"/>
      <c r="Q55" s="70"/>
      <c r="R55" s="69"/>
      <c r="S55" s="333"/>
      <c r="T55" s="70"/>
      <c r="U55" s="69"/>
      <c r="V55" s="333"/>
      <c r="W55" s="70"/>
      <c r="X55" s="69"/>
      <c r="Y55" s="333"/>
      <c r="Z55" s="151"/>
      <c r="AA55" s="128"/>
      <c r="AB55" s="357">
        <v>20</v>
      </c>
      <c r="AC55" s="127"/>
      <c r="AD55" s="128"/>
      <c r="AE55" s="357">
        <v>20</v>
      </c>
      <c r="AF55" s="88">
        <f t="shared" si="5"/>
        <v>0</v>
      </c>
      <c r="AG55" s="365">
        <f t="shared" si="6"/>
        <v>40</v>
      </c>
    </row>
    <row r="56" spans="1:33" ht="13.5" thickBot="1" x14ac:dyDescent="0.25">
      <c r="A56" s="138" t="s">
        <v>24</v>
      </c>
      <c r="B56" s="139"/>
      <c r="C56" s="140"/>
      <c r="D56" s="338"/>
      <c r="E56" s="139"/>
      <c r="F56" s="140"/>
      <c r="G56" s="338"/>
      <c r="H56" s="139"/>
      <c r="I56" s="140"/>
      <c r="J56" s="338"/>
      <c r="K56" s="139"/>
      <c r="L56" s="140"/>
      <c r="M56" s="345"/>
      <c r="N56" s="139"/>
      <c r="O56" s="140"/>
      <c r="P56" s="338"/>
      <c r="Q56" s="139"/>
      <c r="R56" s="140"/>
      <c r="S56" s="338"/>
      <c r="T56" s="139"/>
      <c r="U56" s="140"/>
      <c r="V56" s="338"/>
      <c r="W56" s="139"/>
      <c r="X56" s="140"/>
      <c r="Y56" s="338"/>
      <c r="Z56" s="152"/>
      <c r="AA56" s="153"/>
      <c r="AB56" s="378">
        <v>2</v>
      </c>
      <c r="AC56" s="152"/>
      <c r="AD56" s="153"/>
      <c r="AE56" s="378">
        <v>2</v>
      </c>
      <c r="AF56" s="142">
        <f t="shared" si="5"/>
        <v>0</v>
      </c>
      <c r="AG56" s="369">
        <f t="shared" si="6"/>
        <v>4</v>
      </c>
    </row>
    <row r="57" spans="1:33" ht="13.5" thickBot="1" x14ac:dyDescent="0.25">
      <c r="A57" s="101" t="s">
        <v>25</v>
      </c>
      <c r="B57" s="102">
        <f>SUM(B6:B56)</f>
        <v>24</v>
      </c>
      <c r="C57" s="103"/>
      <c r="D57" s="339">
        <f>SUM(D6:D56)</f>
        <v>30</v>
      </c>
      <c r="E57" s="104">
        <f>SUM(E6:E56)</f>
        <v>20</v>
      </c>
      <c r="F57" s="144"/>
      <c r="G57" s="56">
        <f t="shared" ref="G57:AE57" si="9">SUM(G6:G56)</f>
        <v>32</v>
      </c>
      <c r="H57" s="104">
        <f t="shared" si="9"/>
        <v>27</v>
      </c>
      <c r="I57" s="144"/>
      <c r="J57" s="55">
        <f t="shared" si="9"/>
        <v>34</v>
      </c>
      <c r="K57" s="104">
        <f t="shared" si="9"/>
        <v>29</v>
      </c>
      <c r="L57" s="144"/>
      <c r="M57" s="55">
        <f t="shared" si="9"/>
        <v>36</v>
      </c>
      <c r="N57" s="104">
        <f t="shared" si="9"/>
        <v>23</v>
      </c>
      <c r="O57" s="144"/>
      <c r="P57" s="55">
        <f t="shared" si="9"/>
        <v>31</v>
      </c>
      <c r="Q57" s="104">
        <f t="shared" si="9"/>
        <v>21</v>
      </c>
      <c r="R57" s="144"/>
      <c r="S57" s="55">
        <f t="shared" si="9"/>
        <v>31</v>
      </c>
      <c r="T57" s="104">
        <f t="shared" si="9"/>
        <v>22</v>
      </c>
      <c r="U57" s="144"/>
      <c r="V57" s="55">
        <f t="shared" si="9"/>
        <v>33</v>
      </c>
      <c r="W57" s="104">
        <f t="shared" si="9"/>
        <v>15</v>
      </c>
      <c r="X57" s="144"/>
      <c r="Y57" s="55">
        <f t="shared" si="9"/>
        <v>29</v>
      </c>
      <c r="Z57" s="104">
        <f t="shared" si="9"/>
        <v>4</v>
      </c>
      <c r="AA57" s="144"/>
      <c r="AB57" s="55">
        <f t="shared" si="9"/>
        <v>26</v>
      </c>
      <c r="AC57" s="104">
        <f t="shared" si="9"/>
        <v>2</v>
      </c>
      <c r="AD57" s="144"/>
      <c r="AE57" s="55">
        <f t="shared" si="9"/>
        <v>24</v>
      </c>
      <c r="AF57" s="19">
        <f>SUM(AF6:AF56)</f>
        <v>2805</v>
      </c>
      <c r="AG57" s="370">
        <f>SUM(AG6:AG56)-SUM(AG49:AG51)</f>
        <v>300</v>
      </c>
    </row>
  </sheetData>
  <sheetProtection algorithmName="SHA-512" hashValue="KIN+Dwzw/N99gMPO5MXTwTB4BJkgM2nu1nmqEyfRaYe5n9puqYv2KKTWE4eHgQzRkwT7TzMgPVXC0kI4eloWVg==" saltValue="RLMOuWhJnlS0wbptLqF4Rg==" spinCount="100000" sheet="1" objects="1" scenarios="1"/>
  <mergeCells count="29">
    <mergeCell ref="A1:AG1"/>
    <mergeCell ref="A2:AG2"/>
    <mergeCell ref="A3:AG3"/>
    <mergeCell ref="A52:AG52"/>
    <mergeCell ref="A46:A47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29:AG29"/>
    <mergeCell ref="A4:A5"/>
    <mergeCell ref="B4:D4"/>
    <mergeCell ref="E4:G4"/>
    <mergeCell ref="H4:J4"/>
    <mergeCell ref="K4:M4"/>
    <mergeCell ref="AG4:AG5"/>
    <mergeCell ref="N4:P4"/>
    <mergeCell ref="Q4:S4"/>
    <mergeCell ref="T4:V4"/>
    <mergeCell ref="W4:Y4"/>
    <mergeCell ref="Z4:AB4"/>
    <mergeCell ref="AC4:AE4"/>
    <mergeCell ref="AF4:AF5"/>
  </mergeCells>
  <printOptions horizontalCentered="1"/>
  <pageMargins left="0.25" right="0.25" top="0.75" bottom="0.75" header="0.3" footer="0.3"/>
  <pageSetup paperSize="9" scale="65" orientation="portrait" verticalDpi="300" r:id="rId1"/>
  <headerFooter>
    <oddHeader>&amp;COsztatlan zenetanár szak mintatantervei - Orgonatanár szakirány</oddHeader>
    <firstHeader>&amp;COsztatlan zenetanár szak mintatantervei - Orgonatanár szakirány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64"/>
  <sheetViews>
    <sheetView workbookViewId="0">
      <selection sqref="A1:AG1"/>
    </sheetView>
  </sheetViews>
  <sheetFormatPr defaultRowHeight="12.75" x14ac:dyDescent="0.2"/>
  <cols>
    <col min="1" max="1" width="42.140625" style="48" customWidth="1"/>
    <col min="2" max="3" width="3.85546875" style="49" customWidth="1"/>
    <col min="4" max="4" width="3.85546875" style="50" customWidth="1"/>
    <col min="5" max="6" width="3.85546875" style="49" customWidth="1"/>
    <col min="7" max="7" width="3.85546875" style="50" customWidth="1"/>
    <col min="8" max="9" width="3.85546875" style="49" customWidth="1"/>
    <col min="10" max="10" width="3.85546875" style="50" customWidth="1"/>
    <col min="11" max="12" width="3.85546875" style="49" customWidth="1"/>
    <col min="13" max="13" width="3.85546875" style="50" customWidth="1"/>
    <col min="14" max="15" width="3.85546875" style="49" customWidth="1"/>
    <col min="16" max="16" width="3.85546875" style="50" customWidth="1"/>
    <col min="17" max="18" width="3.85546875" style="49" customWidth="1"/>
    <col min="19" max="19" width="3.85546875" style="50" customWidth="1"/>
    <col min="20" max="20" width="5" style="49" bestFit="1" customWidth="1"/>
    <col min="21" max="21" width="3.85546875" style="49" customWidth="1"/>
    <col min="22" max="22" width="3.85546875" style="50" customWidth="1"/>
    <col min="23" max="24" width="3.85546875" style="49" customWidth="1"/>
    <col min="25" max="25" width="3.85546875" style="50" customWidth="1"/>
    <col min="26" max="27" width="3.85546875" style="49" customWidth="1"/>
    <col min="28" max="28" width="3.85546875" style="50" customWidth="1"/>
    <col min="29" max="30" width="3.85546875" style="49" customWidth="1"/>
    <col min="31" max="31" width="3.85546875" style="50" customWidth="1"/>
    <col min="32" max="32" width="6" style="51" customWidth="1"/>
    <col min="33" max="33" width="4" style="51" bestFit="1" customWidth="1"/>
    <col min="34" max="247" width="9.140625" style="45"/>
    <col min="248" max="248" width="31.28515625" style="45" customWidth="1"/>
    <col min="249" max="266" width="3.85546875" style="45" customWidth="1"/>
    <col min="267" max="267" width="5" style="45" bestFit="1" customWidth="1"/>
    <col min="268" max="278" width="3.85546875" style="45" customWidth="1"/>
    <col min="279" max="279" width="6" style="45" customWidth="1"/>
    <col min="280" max="282" width="4" style="45" bestFit="1" customWidth="1"/>
    <col min="283" max="283" width="4.7109375" style="45" customWidth="1"/>
    <col min="284" max="288" width="4" style="45" customWidth="1"/>
    <col min="289" max="289" width="49.42578125" style="45" bestFit="1" customWidth="1"/>
    <col min="290" max="503" width="9.140625" style="45"/>
    <col min="504" max="504" width="31.28515625" style="45" customWidth="1"/>
    <col min="505" max="522" width="3.85546875" style="45" customWidth="1"/>
    <col min="523" max="523" width="5" style="45" bestFit="1" customWidth="1"/>
    <col min="524" max="534" width="3.85546875" style="45" customWidth="1"/>
    <col min="535" max="535" width="6" style="45" customWidth="1"/>
    <col min="536" max="538" width="4" style="45" bestFit="1" customWidth="1"/>
    <col min="539" max="539" width="4.7109375" style="45" customWidth="1"/>
    <col min="540" max="544" width="4" style="45" customWidth="1"/>
    <col min="545" max="545" width="49.42578125" style="45" bestFit="1" customWidth="1"/>
    <col min="546" max="759" width="9.140625" style="45"/>
    <col min="760" max="760" width="31.28515625" style="45" customWidth="1"/>
    <col min="761" max="778" width="3.85546875" style="45" customWidth="1"/>
    <col min="779" max="779" width="5" style="45" bestFit="1" customWidth="1"/>
    <col min="780" max="790" width="3.85546875" style="45" customWidth="1"/>
    <col min="791" max="791" width="6" style="45" customWidth="1"/>
    <col min="792" max="794" width="4" style="45" bestFit="1" customWidth="1"/>
    <col min="795" max="795" width="4.7109375" style="45" customWidth="1"/>
    <col min="796" max="800" width="4" style="45" customWidth="1"/>
    <col min="801" max="801" width="49.42578125" style="45" bestFit="1" customWidth="1"/>
    <col min="802" max="1015" width="9.140625" style="45"/>
    <col min="1016" max="1016" width="31.28515625" style="45" customWidth="1"/>
    <col min="1017" max="1034" width="3.85546875" style="45" customWidth="1"/>
    <col min="1035" max="1035" width="5" style="45" bestFit="1" customWidth="1"/>
    <col min="1036" max="1046" width="3.85546875" style="45" customWidth="1"/>
    <col min="1047" max="1047" width="6" style="45" customWidth="1"/>
    <col min="1048" max="1050" width="4" style="45" bestFit="1" customWidth="1"/>
    <col min="1051" max="1051" width="4.7109375" style="45" customWidth="1"/>
    <col min="1052" max="1056" width="4" style="45" customWidth="1"/>
    <col min="1057" max="1057" width="49.42578125" style="45" bestFit="1" customWidth="1"/>
    <col min="1058" max="1271" width="9.140625" style="45"/>
    <col min="1272" max="1272" width="31.28515625" style="45" customWidth="1"/>
    <col min="1273" max="1290" width="3.85546875" style="45" customWidth="1"/>
    <col min="1291" max="1291" width="5" style="45" bestFit="1" customWidth="1"/>
    <col min="1292" max="1302" width="3.85546875" style="45" customWidth="1"/>
    <col min="1303" max="1303" width="6" style="45" customWidth="1"/>
    <col min="1304" max="1306" width="4" style="45" bestFit="1" customWidth="1"/>
    <col min="1307" max="1307" width="4.7109375" style="45" customWidth="1"/>
    <col min="1308" max="1312" width="4" style="45" customWidth="1"/>
    <col min="1313" max="1313" width="49.42578125" style="45" bestFit="1" customWidth="1"/>
    <col min="1314" max="1527" width="9.140625" style="45"/>
    <col min="1528" max="1528" width="31.28515625" style="45" customWidth="1"/>
    <col min="1529" max="1546" width="3.85546875" style="45" customWidth="1"/>
    <col min="1547" max="1547" width="5" style="45" bestFit="1" customWidth="1"/>
    <col min="1548" max="1558" width="3.85546875" style="45" customWidth="1"/>
    <col min="1559" max="1559" width="6" style="45" customWidth="1"/>
    <col min="1560" max="1562" width="4" style="45" bestFit="1" customWidth="1"/>
    <col min="1563" max="1563" width="4.7109375" style="45" customWidth="1"/>
    <col min="1564" max="1568" width="4" style="45" customWidth="1"/>
    <col min="1569" max="1569" width="49.42578125" style="45" bestFit="1" customWidth="1"/>
    <col min="1570" max="1783" width="9.140625" style="45"/>
    <col min="1784" max="1784" width="31.28515625" style="45" customWidth="1"/>
    <col min="1785" max="1802" width="3.85546875" style="45" customWidth="1"/>
    <col min="1803" max="1803" width="5" style="45" bestFit="1" customWidth="1"/>
    <col min="1804" max="1814" width="3.85546875" style="45" customWidth="1"/>
    <col min="1815" max="1815" width="6" style="45" customWidth="1"/>
    <col min="1816" max="1818" width="4" style="45" bestFit="1" customWidth="1"/>
    <col min="1819" max="1819" width="4.7109375" style="45" customWidth="1"/>
    <col min="1820" max="1824" width="4" style="45" customWidth="1"/>
    <col min="1825" max="1825" width="49.42578125" style="45" bestFit="1" customWidth="1"/>
    <col min="1826" max="2039" width="9.140625" style="45"/>
    <col min="2040" max="2040" width="31.28515625" style="45" customWidth="1"/>
    <col min="2041" max="2058" width="3.85546875" style="45" customWidth="1"/>
    <col min="2059" max="2059" width="5" style="45" bestFit="1" customWidth="1"/>
    <col min="2060" max="2070" width="3.85546875" style="45" customWidth="1"/>
    <col min="2071" max="2071" width="6" style="45" customWidth="1"/>
    <col min="2072" max="2074" width="4" style="45" bestFit="1" customWidth="1"/>
    <col min="2075" max="2075" width="4.7109375" style="45" customWidth="1"/>
    <col min="2076" max="2080" width="4" style="45" customWidth="1"/>
    <col min="2081" max="2081" width="49.42578125" style="45" bestFit="1" customWidth="1"/>
    <col min="2082" max="2295" width="9.140625" style="45"/>
    <col min="2296" max="2296" width="31.28515625" style="45" customWidth="1"/>
    <col min="2297" max="2314" width="3.85546875" style="45" customWidth="1"/>
    <col min="2315" max="2315" width="5" style="45" bestFit="1" customWidth="1"/>
    <col min="2316" max="2326" width="3.85546875" style="45" customWidth="1"/>
    <col min="2327" max="2327" width="6" style="45" customWidth="1"/>
    <col min="2328" max="2330" width="4" style="45" bestFit="1" customWidth="1"/>
    <col min="2331" max="2331" width="4.7109375" style="45" customWidth="1"/>
    <col min="2332" max="2336" width="4" style="45" customWidth="1"/>
    <col min="2337" max="2337" width="49.42578125" style="45" bestFit="1" customWidth="1"/>
    <col min="2338" max="2551" width="9.140625" style="45"/>
    <col min="2552" max="2552" width="31.28515625" style="45" customWidth="1"/>
    <col min="2553" max="2570" width="3.85546875" style="45" customWidth="1"/>
    <col min="2571" max="2571" width="5" style="45" bestFit="1" customWidth="1"/>
    <col min="2572" max="2582" width="3.85546875" style="45" customWidth="1"/>
    <col min="2583" max="2583" width="6" style="45" customWidth="1"/>
    <col min="2584" max="2586" width="4" style="45" bestFit="1" customWidth="1"/>
    <col min="2587" max="2587" width="4.7109375" style="45" customWidth="1"/>
    <col min="2588" max="2592" width="4" style="45" customWidth="1"/>
    <col min="2593" max="2593" width="49.42578125" style="45" bestFit="1" customWidth="1"/>
    <col min="2594" max="2807" width="9.140625" style="45"/>
    <col min="2808" max="2808" width="31.28515625" style="45" customWidth="1"/>
    <col min="2809" max="2826" width="3.85546875" style="45" customWidth="1"/>
    <col min="2827" max="2827" width="5" style="45" bestFit="1" customWidth="1"/>
    <col min="2828" max="2838" width="3.85546875" style="45" customWidth="1"/>
    <col min="2839" max="2839" width="6" style="45" customWidth="1"/>
    <col min="2840" max="2842" width="4" style="45" bestFit="1" customWidth="1"/>
    <col min="2843" max="2843" width="4.7109375" style="45" customWidth="1"/>
    <col min="2844" max="2848" width="4" style="45" customWidth="1"/>
    <col min="2849" max="2849" width="49.42578125" style="45" bestFit="1" customWidth="1"/>
    <col min="2850" max="3063" width="9.140625" style="45"/>
    <col min="3064" max="3064" width="31.28515625" style="45" customWidth="1"/>
    <col min="3065" max="3082" width="3.85546875" style="45" customWidth="1"/>
    <col min="3083" max="3083" width="5" style="45" bestFit="1" customWidth="1"/>
    <col min="3084" max="3094" width="3.85546875" style="45" customWidth="1"/>
    <col min="3095" max="3095" width="6" style="45" customWidth="1"/>
    <col min="3096" max="3098" width="4" style="45" bestFit="1" customWidth="1"/>
    <col min="3099" max="3099" width="4.7109375" style="45" customWidth="1"/>
    <col min="3100" max="3104" width="4" style="45" customWidth="1"/>
    <col min="3105" max="3105" width="49.42578125" style="45" bestFit="1" customWidth="1"/>
    <col min="3106" max="3319" width="9.140625" style="45"/>
    <col min="3320" max="3320" width="31.28515625" style="45" customWidth="1"/>
    <col min="3321" max="3338" width="3.85546875" style="45" customWidth="1"/>
    <col min="3339" max="3339" width="5" style="45" bestFit="1" customWidth="1"/>
    <col min="3340" max="3350" width="3.85546875" style="45" customWidth="1"/>
    <col min="3351" max="3351" width="6" style="45" customWidth="1"/>
    <col min="3352" max="3354" width="4" style="45" bestFit="1" customWidth="1"/>
    <col min="3355" max="3355" width="4.7109375" style="45" customWidth="1"/>
    <col min="3356" max="3360" width="4" style="45" customWidth="1"/>
    <col min="3361" max="3361" width="49.42578125" style="45" bestFit="1" customWidth="1"/>
    <col min="3362" max="3575" width="9.140625" style="45"/>
    <col min="3576" max="3576" width="31.28515625" style="45" customWidth="1"/>
    <col min="3577" max="3594" width="3.85546875" style="45" customWidth="1"/>
    <col min="3595" max="3595" width="5" style="45" bestFit="1" customWidth="1"/>
    <col min="3596" max="3606" width="3.85546875" style="45" customWidth="1"/>
    <col min="3607" max="3607" width="6" style="45" customWidth="1"/>
    <col min="3608" max="3610" width="4" style="45" bestFit="1" customWidth="1"/>
    <col min="3611" max="3611" width="4.7109375" style="45" customWidth="1"/>
    <col min="3612" max="3616" width="4" style="45" customWidth="1"/>
    <col min="3617" max="3617" width="49.42578125" style="45" bestFit="1" customWidth="1"/>
    <col min="3618" max="3831" width="9.140625" style="45"/>
    <col min="3832" max="3832" width="31.28515625" style="45" customWidth="1"/>
    <col min="3833" max="3850" width="3.85546875" style="45" customWidth="1"/>
    <col min="3851" max="3851" width="5" style="45" bestFit="1" customWidth="1"/>
    <col min="3852" max="3862" width="3.85546875" style="45" customWidth="1"/>
    <col min="3863" max="3863" width="6" style="45" customWidth="1"/>
    <col min="3864" max="3866" width="4" style="45" bestFit="1" customWidth="1"/>
    <col min="3867" max="3867" width="4.7109375" style="45" customWidth="1"/>
    <col min="3868" max="3872" width="4" style="45" customWidth="1"/>
    <col min="3873" max="3873" width="49.42578125" style="45" bestFit="1" customWidth="1"/>
    <col min="3874" max="4087" width="9.140625" style="45"/>
    <col min="4088" max="4088" width="31.28515625" style="45" customWidth="1"/>
    <col min="4089" max="4106" width="3.85546875" style="45" customWidth="1"/>
    <col min="4107" max="4107" width="5" style="45" bestFit="1" customWidth="1"/>
    <col min="4108" max="4118" width="3.85546875" style="45" customWidth="1"/>
    <col min="4119" max="4119" width="6" style="45" customWidth="1"/>
    <col min="4120" max="4122" width="4" style="45" bestFit="1" customWidth="1"/>
    <col min="4123" max="4123" width="4.7109375" style="45" customWidth="1"/>
    <col min="4124" max="4128" width="4" style="45" customWidth="1"/>
    <col min="4129" max="4129" width="49.42578125" style="45" bestFit="1" customWidth="1"/>
    <col min="4130" max="4343" width="9.140625" style="45"/>
    <col min="4344" max="4344" width="31.28515625" style="45" customWidth="1"/>
    <col min="4345" max="4362" width="3.85546875" style="45" customWidth="1"/>
    <col min="4363" max="4363" width="5" style="45" bestFit="1" customWidth="1"/>
    <col min="4364" max="4374" width="3.85546875" style="45" customWidth="1"/>
    <col min="4375" max="4375" width="6" style="45" customWidth="1"/>
    <col min="4376" max="4378" width="4" style="45" bestFit="1" customWidth="1"/>
    <col min="4379" max="4379" width="4.7109375" style="45" customWidth="1"/>
    <col min="4380" max="4384" width="4" style="45" customWidth="1"/>
    <col min="4385" max="4385" width="49.42578125" style="45" bestFit="1" customWidth="1"/>
    <col min="4386" max="4599" width="9.140625" style="45"/>
    <col min="4600" max="4600" width="31.28515625" style="45" customWidth="1"/>
    <col min="4601" max="4618" width="3.85546875" style="45" customWidth="1"/>
    <col min="4619" max="4619" width="5" style="45" bestFit="1" customWidth="1"/>
    <col min="4620" max="4630" width="3.85546875" style="45" customWidth="1"/>
    <col min="4631" max="4631" width="6" style="45" customWidth="1"/>
    <col min="4632" max="4634" width="4" style="45" bestFit="1" customWidth="1"/>
    <col min="4635" max="4635" width="4.7109375" style="45" customWidth="1"/>
    <col min="4636" max="4640" width="4" style="45" customWidth="1"/>
    <col min="4641" max="4641" width="49.42578125" style="45" bestFit="1" customWidth="1"/>
    <col min="4642" max="4855" width="9.140625" style="45"/>
    <col min="4856" max="4856" width="31.28515625" style="45" customWidth="1"/>
    <col min="4857" max="4874" width="3.85546875" style="45" customWidth="1"/>
    <col min="4875" max="4875" width="5" style="45" bestFit="1" customWidth="1"/>
    <col min="4876" max="4886" width="3.85546875" style="45" customWidth="1"/>
    <col min="4887" max="4887" width="6" style="45" customWidth="1"/>
    <col min="4888" max="4890" width="4" style="45" bestFit="1" customWidth="1"/>
    <col min="4891" max="4891" width="4.7109375" style="45" customWidth="1"/>
    <col min="4892" max="4896" width="4" style="45" customWidth="1"/>
    <col min="4897" max="4897" width="49.42578125" style="45" bestFit="1" customWidth="1"/>
    <col min="4898" max="5111" width="9.140625" style="45"/>
    <col min="5112" max="5112" width="31.28515625" style="45" customWidth="1"/>
    <col min="5113" max="5130" width="3.85546875" style="45" customWidth="1"/>
    <col min="5131" max="5131" width="5" style="45" bestFit="1" customWidth="1"/>
    <col min="5132" max="5142" width="3.85546875" style="45" customWidth="1"/>
    <col min="5143" max="5143" width="6" style="45" customWidth="1"/>
    <col min="5144" max="5146" width="4" style="45" bestFit="1" customWidth="1"/>
    <col min="5147" max="5147" width="4.7109375" style="45" customWidth="1"/>
    <col min="5148" max="5152" width="4" style="45" customWidth="1"/>
    <col min="5153" max="5153" width="49.42578125" style="45" bestFit="1" customWidth="1"/>
    <col min="5154" max="5367" width="9.140625" style="45"/>
    <col min="5368" max="5368" width="31.28515625" style="45" customWidth="1"/>
    <col min="5369" max="5386" width="3.85546875" style="45" customWidth="1"/>
    <col min="5387" max="5387" width="5" style="45" bestFit="1" customWidth="1"/>
    <col min="5388" max="5398" width="3.85546875" style="45" customWidth="1"/>
    <col min="5399" max="5399" width="6" style="45" customWidth="1"/>
    <col min="5400" max="5402" width="4" style="45" bestFit="1" customWidth="1"/>
    <col min="5403" max="5403" width="4.7109375" style="45" customWidth="1"/>
    <col min="5404" max="5408" width="4" style="45" customWidth="1"/>
    <col min="5409" max="5409" width="49.42578125" style="45" bestFit="1" customWidth="1"/>
    <col min="5410" max="5623" width="9.140625" style="45"/>
    <col min="5624" max="5624" width="31.28515625" style="45" customWidth="1"/>
    <col min="5625" max="5642" width="3.85546875" style="45" customWidth="1"/>
    <col min="5643" max="5643" width="5" style="45" bestFit="1" customWidth="1"/>
    <col min="5644" max="5654" width="3.85546875" style="45" customWidth="1"/>
    <col min="5655" max="5655" width="6" style="45" customWidth="1"/>
    <col min="5656" max="5658" width="4" style="45" bestFit="1" customWidth="1"/>
    <col min="5659" max="5659" width="4.7109375" style="45" customWidth="1"/>
    <col min="5660" max="5664" width="4" style="45" customWidth="1"/>
    <col min="5665" max="5665" width="49.42578125" style="45" bestFit="1" customWidth="1"/>
    <col min="5666" max="5879" width="9.140625" style="45"/>
    <col min="5880" max="5880" width="31.28515625" style="45" customWidth="1"/>
    <col min="5881" max="5898" width="3.85546875" style="45" customWidth="1"/>
    <col min="5899" max="5899" width="5" style="45" bestFit="1" customWidth="1"/>
    <col min="5900" max="5910" width="3.85546875" style="45" customWidth="1"/>
    <col min="5911" max="5911" width="6" style="45" customWidth="1"/>
    <col min="5912" max="5914" width="4" style="45" bestFit="1" customWidth="1"/>
    <col min="5915" max="5915" width="4.7109375" style="45" customWidth="1"/>
    <col min="5916" max="5920" width="4" style="45" customWidth="1"/>
    <col min="5921" max="5921" width="49.42578125" style="45" bestFit="1" customWidth="1"/>
    <col min="5922" max="6135" width="9.140625" style="45"/>
    <col min="6136" max="6136" width="31.28515625" style="45" customWidth="1"/>
    <col min="6137" max="6154" width="3.85546875" style="45" customWidth="1"/>
    <col min="6155" max="6155" width="5" style="45" bestFit="1" customWidth="1"/>
    <col min="6156" max="6166" width="3.85546875" style="45" customWidth="1"/>
    <col min="6167" max="6167" width="6" style="45" customWidth="1"/>
    <col min="6168" max="6170" width="4" style="45" bestFit="1" customWidth="1"/>
    <col min="6171" max="6171" width="4.7109375" style="45" customWidth="1"/>
    <col min="6172" max="6176" width="4" style="45" customWidth="1"/>
    <col min="6177" max="6177" width="49.42578125" style="45" bestFit="1" customWidth="1"/>
    <col min="6178" max="6391" width="9.140625" style="45"/>
    <col min="6392" max="6392" width="31.28515625" style="45" customWidth="1"/>
    <col min="6393" max="6410" width="3.85546875" style="45" customWidth="1"/>
    <col min="6411" max="6411" width="5" style="45" bestFit="1" customWidth="1"/>
    <col min="6412" max="6422" width="3.85546875" style="45" customWidth="1"/>
    <col min="6423" max="6423" width="6" style="45" customWidth="1"/>
    <col min="6424" max="6426" width="4" style="45" bestFit="1" customWidth="1"/>
    <col min="6427" max="6427" width="4.7109375" style="45" customWidth="1"/>
    <col min="6428" max="6432" width="4" style="45" customWidth="1"/>
    <col min="6433" max="6433" width="49.42578125" style="45" bestFit="1" customWidth="1"/>
    <col min="6434" max="6647" width="9.140625" style="45"/>
    <col min="6648" max="6648" width="31.28515625" style="45" customWidth="1"/>
    <col min="6649" max="6666" width="3.85546875" style="45" customWidth="1"/>
    <col min="6667" max="6667" width="5" style="45" bestFit="1" customWidth="1"/>
    <col min="6668" max="6678" width="3.85546875" style="45" customWidth="1"/>
    <col min="6679" max="6679" width="6" style="45" customWidth="1"/>
    <col min="6680" max="6682" width="4" style="45" bestFit="1" customWidth="1"/>
    <col min="6683" max="6683" width="4.7109375" style="45" customWidth="1"/>
    <col min="6684" max="6688" width="4" style="45" customWidth="1"/>
    <col min="6689" max="6689" width="49.42578125" style="45" bestFit="1" customWidth="1"/>
    <col min="6690" max="6903" width="9.140625" style="45"/>
    <col min="6904" max="6904" width="31.28515625" style="45" customWidth="1"/>
    <col min="6905" max="6922" width="3.85546875" style="45" customWidth="1"/>
    <col min="6923" max="6923" width="5" style="45" bestFit="1" customWidth="1"/>
    <col min="6924" max="6934" width="3.85546875" style="45" customWidth="1"/>
    <col min="6935" max="6935" width="6" style="45" customWidth="1"/>
    <col min="6936" max="6938" width="4" style="45" bestFit="1" customWidth="1"/>
    <col min="6939" max="6939" width="4.7109375" style="45" customWidth="1"/>
    <col min="6940" max="6944" width="4" style="45" customWidth="1"/>
    <col min="6945" max="6945" width="49.42578125" style="45" bestFit="1" customWidth="1"/>
    <col min="6946" max="7159" width="9.140625" style="45"/>
    <col min="7160" max="7160" width="31.28515625" style="45" customWidth="1"/>
    <col min="7161" max="7178" width="3.85546875" style="45" customWidth="1"/>
    <col min="7179" max="7179" width="5" style="45" bestFit="1" customWidth="1"/>
    <col min="7180" max="7190" width="3.85546875" style="45" customWidth="1"/>
    <col min="7191" max="7191" width="6" style="45" customWidth="1"/>
    <col min="7192" max="7194" width="4" style="45" bestFit="1" customWidth="1"/>
    <col min="7195" max="7195" width="4.7109375" style="45" customWidth="1"/>
    <col min="7196" max="7200" width="4" style="45" customWidth="1"/>
    <col min="7201" max="7201" width="49.42578125" style="45" bestFit="1" customWidth="1"/>
    <col min="7202" max="7415" width="9.140625" style="45"/>
    <col min="7416" max="7416" width="31.28515625" style="45" customWidth="1"/>
    <col min="7417" max="7434" width="3.85546875" style="45" customWidth="1"/>
    <col min="7435" max="7435" width="5" style="45" bestFit="1" customWidth="1"/>
    <col min="7436" max="7446" width="3.85546875" style="45" customWidth="1"/>
    <col min="7447" max="7447" width="6" style="45" customWidth="1"/>
    <col min="7448" max="7450" width="4" style="45" bestFit="1" customWidth="1"/>
    <col min="7451" max="7451" width="4.7109375" style="45" customWidth="1"/>
    <col min="7452" max="7456" width="4" style="45" customWidth="1"/>
    <col min="7457" max="7457" width="49.42578125" style="45" bestFit="1" customWidth="1"/>
    <col min="7458" max="7671" width="9.140625" style="45"/>
    <col min="7672" max="7672" width="31.28515625" style="45" customWidth="1"/>
    <col min="7673" max="7690" width="3.85546875" style="45" customWidth="1"/>
    <col min="7691" max="7691" width="5" style="45" bestFit="1" customWidth="1"/>
    <col min="7692" max="7702" width="3.85546875" style="45" customWidth="1"/>
    <col min="7703" max="7703" width="6" style="45" customWidth="1"/>
    <col min="7704" max="7706" width="4" style="45" bestFit="1" customWidth="1"/>
    <col min="7707" max="7707" width="4.7109375" style="45" customWidth="1"/>
    <col min="7708" max="7712" width="4" style="45" customWidth="1"/>
    <col min="7713" max="7713" width="49.42578125" style="45" bestFit="1" customWidth="1"/>
    <col min="7714" max="7927" width="9.140625" style="45"/>
    <col min="7928" max="7928" width="31.28515625" style="45" customWidth="1"/>
    <col min="7929" max="7946" width="3.85546875" style="45" customWidth="1"/>
    <col min="7947" max="7947" width="5" style="45" bestFit="1" customWidth="1"/>
    <col min="7948" max="7958" width="3.85546875" style="45" customWidth="1"/>
    <col min="7959" max="7959" width="6" style="45" customWidth="1"/>
    <col min="7960" max="7962" width="4" style="45" bestFit="1" customWidth="1"/>
    <col min="7963" max="7963" width="4.7109375" style="45" customWidth="1"/>
    <col min="7964" max="7968" width="4" style="45" customWidth="1"/>
    <col min="7969" max="7969" width="49.42578125" style="45" bestFit="1" customWidth="1"/>
    <col min="7970" max="8183" width="9.140625" style="45"/>
    <col min="8184" max="8184" width="31.28515625" style="45" customWidth="1"/>
    <col min="8185" max="8202" width="3.85546875" style="45" customWidth="1"/>
    <col min="8203" max="8203" width="5" style="45" bestFit="1" customWidth="1"/>
    <col min="8204" max="8214" width="3.85546875" style="45" customWidth="1"/>
    <col min="8215" max="8215" width="6" style="45" customWidth="1"/>
    <col min="8216" max="8218" width="4" style="45" bestFit="1" customWidth="1"/>
    <col min="8219" max="8219" width="4.7109375" style="45" customWidth="1"/>
    <col min="8220" max="8224" width="4" style="45" customWidth="1"/>
    <col min="8225" max="8225" width="49.42578125" style="45" bestFit="1" customWidth="1"/>
    <col min="8226" max="8439" width="9.140625" style="45"/>
    <col min="8440" max="8440" width="31.28515625" style="45" customWidth="1"/>
    <col min="8441" max="8458" width="3.85546875" style="45" customWidth="1"/>
    <col min="8459" max="8459" width="5" style="45" bestFit="1" customWidth="1"/>
    <col min="8460" max="8470" width="3.85546875" style="45" customWidth="1"/>
    <col min="8471" max="8471" width="6" style="45" customWidth="1"/>
    <col min="8472" max="8474" width="4" style="45" bestFit="1" customWidth="1"/>
    <col min="8475" max="8475" width="4.7109375" style="45" customWidth="1"/>
    <col min="8476" max="8480" width="4" style="45" customWidth="1"/>
    <col min="8481" max="8481" width="49.42578125" style="45" bestFit="1" customWidth="1"/>
    <col min="8482" max="8695" width="9.140625" style="45"/>
    <col min="8696" max="8696" width="31.28515625" style="45" customWidth="1"/>
    <col min="8697" max="8714" width="3.85546875" style="45" customWidth="1"/>
    <col min="8715" max="8715" width="5" style="45" bestFit="1" customWidth="1"/>
    <col min="8716" max="8726" width="3.85546875" style="45" customWidth="1"/>
    <col min="8727" max="8727" width="6" style="45" customWidth="1"/>
    <col min="8728" max="8730" width="4" style="45" bestFit="1" customWidth="1"/>
    <col min="8731" max="8731" width="4.7109375" style="45" customWidth="1"/>
    <col min="8732" max="8736" width="4" style="45" customWidth="1"/>
    <col min="8737" max="8737" width="49.42578125" style="45" bestFit="1" customWidth="1"/>
    <col min="8738" max="8951" width="9.140625" style="45"/>
    <col min="8952" max="8952" width="31.28515625" style="45" customWidth="1"/>
    <col min="8953" max="8970" width="3.85546875" style="45" customWidth="1"/>
    <col min="8971" max="8971" width="5" style="45" bestFit="1" customWidth="1"/>
    <col min="8972" max="8982" width="3.85546875" style="45" customWidth="1"/>
    <col min="8983" max="8983" width="6" style="45" customWidth="1"/>
    <col min="8984" max="8986" width="4" style="45" bestFit="1" customWidth="1"/>
    <col min="8987" max="8987" width="4.7109375" style="45" customWidth="1"/>
    <col min="8988" max="8992" width="4" style="45" customWidth="1"/>
    <col min="8993" max="8993" width="49.42578125" style="45" bestFit="1" customWidth="1"/>
    <col min="8994" max="9207" width="9.140625" style="45"/>
    <col min="9208" max="9208" width="31.28515625" style="45" customWidth="1"/>
    <col min="9209" max="9226" width="3.85546875" style="45" customWidth="1"/>
    <col min="9227" max="9227" width="5" style="45" bestFit="1" customWidth="1"/>
    <col min="9228" max="9238" width="3.85546875" style="45" customWidth="1"/>
    <col min="9239" max="9239" width="6" style="45" customWidth="1"/>
    <col min="9240" max="9242" width="4" style="45" bestFit="1" customWidth="1"/>
    <col min="9243" max="9243" width="4.7109375" style="45" customWidth="1"/>
    <col min="9244" max="9248" width="4" style="45" customWidth="1"/>
    <col min="9249" max="9249" width="49.42578125" style="45" bestFit="1" customWidth="1"/>
    <col min="9250" max="9463" width="9.140625" style="45"/>
    <col min="9464" max="9464" width="31.28515625" style="45" customWidth="1"/>
    <col min="9465" max="9482" width="3.85546875" style="45" customWidth="1"/>
    <col min="9483" max="9483" width="5" style="45" bestFit="1" customWidth="1"/>
    <col min="9484" max="9494" width="3.85546875" style="45" customWidth="1"/>
    <col min="9495" max="9495" width="6" style="45" customWidth="1"/>
    <col min="9496" max="9498" width="4" style="45" bestFit="1" customWidth="1"/>
    <col min="9499" max="9499" width="4.7109375" style="45" customWidth="1"/>
    <col min="9500" max="9504" width="4" style="45" customWidth="1"/>
    <col min="9505" max="9505" width="49.42578125" style="45" bestFit="1" customWidth="1"/>
    <col min="9506" max="9719" width="9.140625" style="45"/>
    <col min="9720" max="9720" width="31.28515625" style="45" customWidth="1"/>
    <col min="9721" max="9738" width="3.85546875" style="45" customWidth="1"/>
    <col min="9739" max="9739" width="5" style="45" bestFit="1" customWidth="1"/>
    <col min="9740" max="9750" width="3.85546875" style="45" customWidth="1"/>
    <col min="9751" max="9751" width="6" style="45" customWidth="1"/>
    <col min="9752" max="9754" width="4" style="45" bestFit="1" customWidth="1"/>
    <col min="9755" max="9755" width="4.7109375" style="45" customWidth="1"/>
    <col min="9756" max="9760" width="4" style="45" customWidth="1"/>
    <col min="9761" max="9761" width="49.42578125" style="45" bestFit="1" customWidth="1"/>
    <col min="9762" max="9975" width="9.140625" style="45"/>
    <col min="9976" max="9976" width="31.28515625" style="45" customWidth="1"/>
    <col min="9977" max="9994" width="3.85546875" style="45" customWidth="1"/>
    <col min="9995" max="9995" width="5" style="45" bestFit="1" customWidth="1"/>
    <col min="9996" max="10006" width="3.85546875" style="45" customWidth="1"/>
    <col min="10007" max="10007" width="6" style="45" customWidth="1"/>
    <col min="10008" max="10010" width="4" style="45" bestFit="1" customWidth="1"/>
    <col min="10011" max="10011" width="4.7109375" style="45" customWidth="1"/>
    <col min="10012" max="10016" width="4" style="45" customWidth="1"/>
    <col min="10017" max="10017" width="49.42578125" style="45" bestFit="1" customWidth="1"/>
    <col min="10018" max="10231" width="9.140625" style="45"/>
    <col min="10232" max="10232" width="31.28515625" style="45" customWidth="1"/>
    <col min="10233" max="10250" width="3.85546875" style="45" customWidth="1"/>
    <col min="10251" max="10251" width="5" style="45" bestFit="1" customWidth="1"/>
    <col min="10252" max="10262" width="3.85546875" style="45" customWidth="1"/>
    <col min="10263" max="10263" width="6" style="45" customWidth="1"/>
    <col min="10264" max="10266" width="4" style="45" bestFit="1" customWidth="1"/>
    <col min="10267" max="10267" width="4.7109375" style="45" customWidth="1"/>
    <col min="10268" max="10272" width="4" style="45" customWidth="1"/>
    <col min="10273" max="10273" width="49.42578125" style="45" bestFit="1" customWidth="1"/>
    <col min="10274" max="10487" width="9.140625" style="45"/>
    <col min="10488" max="10488" width="31.28515625" style="45" customWidth="1"/>
    <col min="10489" max="10506" width="3.85546875" style="45" customWidth="1"/>
    <col min="10507" max="10507" width="5" style="45" bestFit="1" customWidth="1"/>
    <col min="10508" max="10518" width="3.85546875" style="45" customWidth="1"/>
    <col min="10519" max="10519" width="6" style="45" customWidth="1"/>
    <col min="10520" max="10522" width="4" style="45" bestFit="1" customWidth="1"/>
    <col min="10523" max="10523" width="4.7109375" style="45" customWidth="1"/>
    <col min="10524" max="10528" width="4" style="45" customWidth="1"/>
    <col min="10529" max="10529" width="49.42578125" style="45" bestFit="1" customWidth="1"/>
    <col min="10530" max="10743" width="9.140625" style="45"/>
    <col min="10744" max="10744" width="31.28515625" style="45" customWidth="1"/>
    <col min="10745" max="10762" width="3.85546875" style="45" customWidth="1"/>
    <col min="10763" max="10763" width="5" style="45" bestFit="1" customWidth="1"/>
    <col min="10764" max="10774" width="3.85546875" style="45" customWidth="1"/>
    <col min="10775" max="10775" width="6" style="45" customWidth="1"/>
    <col min="10776" max="10778" width="4" style="45" bestFit="1" customWidth="1"/>
    <col min="10779" max="10779" width="4.7109375" style="45" customWidth="1"/>
    <col min="10780" max="10784" width="4" style="45" customWidth="1"/>
    <col min="10785" max="10785" width="49.42578125" style="45" bestFit="1" customWidth="1"/>
    <col min="10786" max="10999" width="9.140625" style="45"/>
    <col min="11000" max="11000" width="31.28515625" style="45" customWidth="1"/>
    <col min="11001" max="11018" width="3.85546875" style="45" customWidth="1"/>
    <col min="11019" max="11019" width="5" style="45" bestFit="1" customWidth="1"/>
    <col min="11020" max="11030" width="3.85546875" style="45" customWidth="1"/>
    <col min="11031" max="11031" width="6" style="45" customWidth="1"/>
    <col min="11032" max="11034" width="4" style="45" bestFit="1" customWidth="1"/>
    <col min="11035" max="11035" width="4.7109375" style="45" customWidth="1"/>
    <col min="11036" max="11040" width="4" style="45" customWidth="1"/>
    <col min="11041" max="11041" width="49.42578125" style="45" bestFit="1" customWidth="1"/>
    <col min="11042" max="11255" width="9.140625" style="45"/>
    <col min="11256" max="11256" width="31.28515625" style="45" customWidth="1"/>
    <col min="11257" max="11274" width="3.85546875" style="45" customWidth="1"/>
    <col min="11275" max="11275" width="5" style="45" bestFit="1" customWidth="1"/>
    <col min="11276" max="11286" width="3.85546875" style="45" customWidth="1"/>
    <col min="11287" max="11287" width="6" style="45" customWidth="1"/>
    <col min="11288" max="11290" width="4" style="45" bestFit="1" customWidth="1"/>
    <col min="11291" max="11291" width="4.7109375" style="45" customWidth="1"/>
    <col min="11292" max="11296" width="4" style="45" customWidth="1"/>
    <col min="11297" max="11297" width="49.42578125" style="45" bestFit="1" customWidth="1"/>
    <col min="11298" max="11511" width="9.140625" style="45"/>
    <col min="11512" max="11512" width="31.28515625" style="45" customWidth="1"/>
    <col min="11513" max="11530" width="3.85546875" style="45" customWidth="1"/>
    <col min="11531" max="11531" width="5" style="45" bestFit="1" customWidth="1"/>
    <col min="11532" max="11542" width="3.85546875" style="45" customWidth="1"/>
    <col min="11543" max="11543" width="6" style="45" customWidth="1"/>
    <col min="11544" max="11546" width="4" style="45" bestFit="1" customWidth="1"/>
    <col min="11547" max="11547" width="4.7109375" style="45" customWidth="1"/>
    <col min="11548" max="11552" width="4" style="45" customWidth="1"/>
    <col min="11553" max="11553" width="49.42578125" style="45" bestFit="1" customWidth="1"/>
    <col min="11554" max="11767" width="9.140625" style="45"/>
    <col min="11768" max="11768" width="31.28515625" style="45" customWidth="1"/>
    <col min="11769" max="11786" width="3.85546875" style="45" customWidth="1"/>
    <col min="11787" max="11787" width="5" style="45" bestFit="1" customWidth="1"/>
    <col min="11788" max="11798" width="3.85546875" style="45" customWidth="1"/>
    <col min="11799" max="11799" width="6" style="45" customWidth="1"/>
    <col min="11800" max="11802" width="4" style="45" bestFit="1" customWidth="1"/>
    <col min="11803" max="11803" width="4.7109375" style="45" customWidth="1"/>
    <col min="11804" max="11808" width="4" style="45" customWidth="1"/>
    <col min="11809" max="11809" width="49.42578125" style="45" bestFit="1" customWidth="1"/>
    <col min="11810" max="12023" width="9.140625" style="45"/>
    <col min="12024" max="12024" width="31.28515625" style="45" customWidth="1"/>
    <col min="12025" max="12042" width="3.85546875" style="45" customWidth="1"/>
    <col min="12043" max="12043" width="5" style="45" bestFit="1" customWidth="1"/>
    <col min="12044" max="12054" width="3.85546875" style="45" customWidth="1"/>
    <col min="12055" max="12055" width="6" style="45" customWidth="1"/>
    <col min="12056" max="12058" width="4" style="45" bestFit="1" customWidth="1"/>
    <col min="12059" max="12059" width="4.7109375" style="45" customWidth="1"/>
    <col min="12060" max="12064" width="4" style="45" customWidth="1"/>
    <col min="12065" max="12065" width="49.42578125" style="45" bestFit="1" customWidth="1"/>
    <col min="12066" max="12279" width="9.140625" style="45"/>
    <col min="12280" max="12280" width="31.28515625" style="45" customWidth="1"/>
    <col min="12281" max="12298" width="3.85546875" style="45" customWidth="1"/>
    <col min="12299" max="12299" width="5" style="45" bestFit="1" customWidth="1"/>
    <col min="12300" max="12310" width="3.85546875" style="45" customWidth="1"/>
    <col min="12311" max="12311" width="6" style="45" customWidth="1"/>
    <col min="12312" max="12314" width="4" style="45" bestFit="1" customWidth="1"/>
    <col min="12315" max="12315" width="4.7109375" style="45" customWidth="1"/>
    <col min="12316" max="12320" width="4" style="45" customWidth="1"/>
    <col min="12321" max="12321" width="49.42578125" style="45" bestFit="1" customWidth="1"/>
    <col min="12322" max="12535" width="9.140625" style="45"/>
    <col min="12536" max="12536" width="31.28515625" style="45" customWidth="1"/>
    <col min="12537" max="12554" width="3.85546875" style="45" customWidth="1"/>
    <col min="12555" max="12555" width="5" style="45" bestFit="1" customWidth="1"/>
    <col min="12556" max="12566" width="3.85546875" style="45" customWidth="1"/>
    <col min="12567" max="12567" width="6" style="45" customWidth="1"/>
    <col min="12568" max="12570" width="4" style="45" bestFit="1" customWidth="1"/>
    <col min="12571" max="12571" width="4.7109375" style="45" customWidth="1"/>
    <col min="12572" max="12576" width="4" style="45" customWidth="1"/>
    <col min="12577" max="12577" width="49.42578125" style="45" bestFit="1" customWidth="1"/>
    <col min="12578" max="12791" width="9.140625" style="45"/>
    <col min="12792" max="12792" width="31.28515625" style="45" customWidth="1"/>
    <col min="12793" max="12810" width="3.85546875" style="45" customWidth="1"/>
    <col min="12811" max="12811" width="5" style="45" bestFit="1" customWidth="1"/>
    <col min="12812" max="12822" width="3.85546875" style="45" customWidth="1"/>
    <col min="12823" max="12823" width="6" style="45" customWidth="1"/>
    <col min="12824" max="12826" width="4" style="45" bestFit="1" customWidth="1"/>
    <col min="12827" max="12827" width="4.7109375" style="45" customWidth="1"/>
    <col min="12828" max="12832" width="4" style="45" customWidth="1"/>
    <col min="12833" max="12833" width="49.42578125" style="45" bestFit="1" customWidth="1"/>
    <col min="12834" max="13047" width="9.140625" style="45"/>
    <col min="13048" max="13048" width="31.28515625" style="45" customWidth="1"/>
    <col min="13049" max="13066" width="3.85546875" style="45" customWidth="1"/>
    <col min="13067" max="13067" width="5" style="45" bestFit="1" customWidth="1"/>
    <col min="13068" max="13078" width="3.85546875" style="45" customWidth="1"/>
    <col min="13079" max="13079" width="6" style="45" customWidth="1"/>
    <col min="13080" max="13082" width="4" style="45" bestFit="1" customWidth="1"/>
    <col min="13083" max="13083" width="4.7109375" style="45" customWidth="1"/>
    <col min="13084" max="13088" width="4" style="45" customWidth="1"/>
    <col min="13089" max="13089" width="49.42578125" style="45" bestFit="1" customWidth="1"/>
    <col min="13090" max="13303" width="9.140625" style="45"/>
    <col min="13304" max="13304" width="31.28515625" style="45" customWidth="1"/>
    <col min="13305" max="13322" width="3.85546875" style="45" customWidth="1"/>
    <col min="13323" max="13323" width="5" style="45" bestFit="1" customWidth="1"/>
    <col min="13324" max="13334" width="3.85546875" style="45" customWidth="1"/>
    <col min="13335" max="13335" width="6" style="45" customWidth="1"/>
    <col min="13336" max="13338" width="4" style="45" bestFit="1" customWidth="1"/>
    <col min="13339" max="13339" width="4.7109375" style="45" customWidth="1"/>
    <col min="13340" max="13344" width="4" style="45" customWidth="1"/>
    <col min="13345" max="13345" width="49.42578125" style="45" bestFit="1" customWidth="1"/>
    <col min="13346" max="13559" width="9.140625" style="45"/>
    <col min="13560" max="13560" width="31.28515625" style="45" customWidth="1"/>
    <col min="13561" max="13578" width="3.85546875" style="45" customWidth="1"/>
    <col min="13579" max="13579" width="5" style="45" bestFit="1" customWidth="1"/>
    <col min="13580" max="13590" width="3.85546875" style="45" customWidth="1"/>
    <col min="13591" max="13591" width="6" style="45" customWidth="1"/>
    <col min="13592" max="13594" width="4" style="45" bestFit="1" customWidth="1"/>
    <col min="13595" max="13595" width="4.7109375" style="45" customWidth="1"/>
    <col min="13596" max="13600" width="4" style="45" customWidth="1"/>
    <col min="13601" max="13601" width="49.42578125" style="45" bestFit="1" customWidth="1"/>
    <col min="13602" max="13815" width="9.140625" style="45"/>
    <col min="13816" max="13816" width="31.28515625" style="45" customWidth="1"/>
    <col min="13817" max="13834" width="3.85546875" style="45" customWidth="1"/>
    <col min="13835" max="13835" width="5" style="45" bestFit="1" customWidth="1"/>
    <col min="13836" max="13846" width="3.85546875" style="45" customWidth="1"/>
    <col min="13847" max="13847" width="6" style="45" customWidth="1"/>
    <col min="13848" max="13850" width="4" style="45" bestFit="1" customWidth="1"/>
    <col min="13851" max="13851" width="4.7109375" style="45" customWidth="1"/>
    <col min="13852" max="13856" width="4" style="45" customWidth="1"/>
    <col min="13857" max="13857" width="49.42578125" style="45" bestFit="1" customWidth="1"/>
    <col min="13858" max="14071" width="9.140625" style="45"/>
    <col min="14072" max="14072" width="31.28515625" style="45" customWidth="1"/>
    <col min="14073" max="14090" width="3.85546875" style="45" customWidth="1"/>
    <col min="14091" max="14091" width="5" style="45" bestFit="1" customWidth="1"/>
    <col min="14092" max="14102" width="3.85546875" style="45" customWidth="1"/>
    <col min="14103" max="14103" width="6" style="45" customWidth="1"/>
    <col min="14104" max="14106" width="4" style="45" bestFit="1" customWidth="1"/>
    <col min="14107" max="14107" width="4.7109375" style="45" customWidth="1"/>
    <col min="14108" max="14112" width="4" style="45" customWidth="1"/>
    <col min="14113" max="14113" width="49.42578125" style="45" bestFit="1" customWidth="1"/>
    <col min="14114" max="14327" width="9.140625" style="45"/>
    <col min="14328" max="14328" width="31.28515625" style="45" customWidth="1"/>
    <col min="14329" max="14346" width="3.85546875" style="45" customWidth="1"/>
    <col min="14347" max="14347" width="5" style="45" bestFit="1" customWidth="1"/>
    <col min="14348" max="14358" width="3.85546875" style="45" customWidth="1"/>
    <col min="14359" max="14359" width="6" style="45" customWidth="1"/>
    <col min="14360" max="14362" width="4" style="45" bestFit="1" customWidth="1"/>
    <col min="14363" max="14363" width="4.7109375" style="45" customWidth="1"/>
    <col min="14364" max="14368" width="4" style="45" customWidth="1"/>
    <col min="14369" max="14369" width="49.42578125" style="45" bestFit="1" customWidth="1"/>
    <col min="14370" max="14583" width="9.140625" style="45"/>
    <col min="14584" max="14584" width="31.28515625" style="45" customWidth="1"/>
    <col min="14585" max="14602" width="3.85546875" style="45" customWidth="1"/>
    <col min="14603" max="14603" width="5" style="45" bestFit="1" customWidth="1"/>
    <col min="14604" max="14614" width="3.85546875" style="45" customWidth="1"/>
    <col min="14615" max="14615" width="6" style="45" customWidth="1"/>
    <col min="14616" max="14618" width="4" style="45" bestFit="1" customWidth="1"/>
    <col min="14619" max="14619" width="4.7109375" style="45" customWidth="1"/>
    <col min="14620" max="14624" width="4" style="45" customWidth="1"/>
    <col min="14625" max="14625" width="49.42578125" style="45" bestFit="1" customWidth="1"/>
    <col min="14626" max="14839" width="9.140625" style="45"/>
    <col min="14840" max="14840" width="31.28515625" style="45" customWidth="1"/>
    <col min="14841" max="14858" width="3.85546875" style="45" customWidth="1"/>
    <col min="14859" max="14859" width="5" style="45" bestFit="1" customWidth="1"/>
    <col min="14860" max="14870" width="3.85546875" style="45" customWidth="1"/>
    <col min="14871" max="14871" width="6" style="45" customWidth="1"/>
    <col min="14872" max="14874" width="4" style="45" bestFit="1" customWidth="1"/>
    <col min="14875" max="14875" width="4.7109375" style="45" customWidth="1"/>
    <col min="14876" max="14880" width="4" style="45" customWidth="1"/>
    <col min="14881" max="14881" width="49.42578125" style="45" bestFit="1" customWidth="1"/>
    <col min="14882" max="15095" width="9.140625" style="45"/>
    <col min="15096" max="15096" width="31.28515625" style="45" customWidth="1"/>
    <col min="15097" max="15114" width="3.85546875" style="45" customWidth="1"/>
    <col min="15115" max="15115" width="5" style="45" bestFit="1" customWidth="1"/>
    <col min="15116" max="15126" width="3.85546875" style="45" customWidth="1"/>
    <col min="15127" max="15127" width="6" style="45" customWidth="1"/>
    <col min="15128" max="15130" width="4" style="45" bestFit="1" customWidth="1"/>
    <col min="15131" max="15131" width="4.7109375" style="45" customWidth="1"/>
    <col min="15132" max="15136" width="4" style="45" customWidth="1"/>
    <col min="15137" max="15137" width="49.42578125" style="45" bestFit="1" customWidth="1"/>
    <col min="15138" max="15351" width="9.140625" style="45"/>
    <col min="15352" max="15352" width="31.28515625" style="45" customWidth="1"/>
    <col min="15353" max="15370" width="3.85546875" style="45" customWidth="1"/>
    <col min="15371" max="15371" width="5" style="45" bestFit="1" customWidth="1"/>
    <col min="15372" max="15382" width="3.85546875" style="45" customWidth="1"/>
    <col min="15383" max="15383" width="6" style="45" customWidth="1"/>
    <col min="15384" max="15386" width="4" style="45" bestFit="1" customWidth="1"/>
    <col min="15387" max="15387" width="4.7109375" style="45" customWidth="1"/>
    <col min="15388" max="15392" width="4" style="45" customWidth="1"/>
    <col min="15393" max="15393" width="49.42578125" style="45" bestFit="1" customWidth="1"/>
    <col min="15394" max="15607" width="9.140625" style="45"/>
    <col min="15608" max="15608" width="31.28515625" style="45" customWidth="1"/>
    <col min="15609" max="15626" width="3.85546875" style="45" customWidth="1"/>
    <col min="15627" max="15627" width="5" style="45" bestFit="1" customWidth="1"/>
    <col min="15628" max="15638" width="3.85546875" style="45" customWidth="1"/>
    <col min="15639" max="15639" width="6" style="45" customWidth="1"/>
    <col min="15640" max="15642" width="4" style="45" bestFit="1" customWidth="1"/>
    <col min="15643" max="15643" width="4.7109375" style="45" customWidth="1"/>
    <col min="15644" max="15648" width="4" style="45" customWidth="1"/>
    <col min="15649" max="15649" width="49.42578125" style="45" bestFit="1" customWidth="1"/>
    <col min="15650" max="15863" width="9.140625" style="45"/>
    <col min="15864" max="15864" width="31.28515625" style="45" customWidth="1"/>
    <col min="15865" max="15882" width="3.85546875" style="45" customWidth="1"/>
    <col min="15883" max="15883" width="5" style="45" bestFit="1" customWidth="1"/>
    <col min="15884" max="15894" width="3.85546875" style="45" customWidth="1"/>
    <col min="15895" max="15895" width="6" style="45" customWidth="1"/>
    <col min="15896" max="15898" width="4" style="45" bestFit="1" customWidth="1"/>
    <col min="15899" max="15899" width="4.7109375" style="45" customWidth="1"/>
    <col min="15900" max="15904" width="4" style="45" customWidth="1"/>
    <col min="15905" max="15905" width="49.42578125" style="45" bestFit="1" customWidth="1"/>
    <col min="15906" max="16119" width="9.140625" style="45"/>
    <col min="16120" max="16120" width="31.28515625" style="45" customWidth="1"/>
    <col min="16121" max="16138" width="3.85546875" style="45" customWidth="1"/>
    <col min="16139" max="16139" width="5" style="45" bestFit="1" customWidth="1"/>
    <col min="16140" max="16150" width="3.85546875" style="45" customWidth="1"/>
    <col min="16151" max="16151" width="6" style="45" customWidth="1"/>
    <col min="16152" max="16154" width="4" style="45" bestFit="1" customWidth="1"/>
    <col min="16155" max="16155" width="4.7109375" style="45" customWidth="1"/>
    <col min="16156" max="16160" width="4" style="45" customWidth="1"/>
    <col min="16161" max="16161" width="49.42578125" style="45" bestFit="1" customWidth="1"/>
    <col min="16162" max="16384" width="9.140625" style="45"/>
  </cols>
  <sheetData>
    <row r="1" spans="1:33" ht="13.5" thickBot="1" x14ac:dyDescent="0.25">
      <c r="A1" s="441" t="s">
        <v>183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3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3" s="6" customFormat="1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</row>
    <row r="4" spans="1:33" x14ac:dyDescent="0.2">
      <c r="A4" s="492" t="s">
        <v>0</v>
      </c>
      <c r="B4" s="494" t="s">
        <v>1</v>
      </c>
      <c r="C4" s="495"/>
      <c r="D4" s="496"/>
      <c r="E4" s="489" t="s">
        <v>2</v>
      </c>
      <c r="F4" s="495"/>
      <c r="G4" s="496"/>
      <c r="H4" s="489" t="s">
        <v>3</v>
      </c>
      <c r="I4" s="495"/>
      <c r="J4" s="496"/>
      <c r="K4" s="489" t="s">
        <v>4</v>
      </c>
      <c r="L4" s="490"/>
      <c r="M4" s="491"/>
      <c r="N4" s="489" t="s">
        <v>5</v>
      </c>
      <c r="O4" s="490"/>
      <c r="P4" s="491"/>
      <c r="Q4" s="489" t="s">
        <v>6</v>
      </c>
      <c r="R4" s="490"/>
      <c r="S4" s="491"/>
      <c r="T4" s="489" t="s">
        <v>7</v>
      </c>
      <c r="U4" s="490"/>
      <c r="V4" s="491"/>
      <c r="W4" s="489" t="s">
        <v>8</v>
      </c>
      <c r="X4" s="490"/>
      <c r="Y4" s="491"/>
      <c r="Z4" s="497" t="s">
        <v>9</v>
      </c>
      <c r="AA4" s="498"/>
      <c r="AB4" s="499"/>
      <c r="AC4" s="497" t="s">
        <v>10</v>
      </c>
      <c r="AD4" s="498"/>
      <c r="AE4" s="499"/>
      <c r="AF4" s="500" t="s">
        <v>11</v>
      </c>
      <c r="AG4" s="502" t="s">
        <v>12</v>
      </c>
    </row>
    <row r="5" spans="1:33" ht="13.5" thickBot="1" x14ac:dyDescent="0.25">
      <c r="A5" s="493"/>
      <c r="B5" s="179" t="s">
        <v>11</v>
      </c>
      <c r="C5" s="180"/>
      <c r="D5" s="30" t="s">
        <v>12</v>
      </c>
      <c r="E5" s="179" t="s">
        <v>11</v>
      </c>
      <c r="F5" s="180"/>
      <c r="G5" s="30" t="s">
        <v>12</v>
      </c>
      <c r="H5" s="179" t="s">
        <v>11</v>
      </c>
      <c r="I5" s="180"/>
      <c r="J5" s="30" t="s">
        <v>12</v>
      </c>
      <c r="K5" s="179" t="s">
        <v>11</v>
      </c>
      <c r="L5" s="180"/>
      <c r="M5" s="30" t="s">
        <v>12</v>
      </c>
      <c r="N5" s="179" t="s">
        <v>11</v>
      </c>
      <c r="O5" s="180"/>
      <c r="P5" s="30" t="s">
        <v>12</v>
      </c>
      <c r="Q5" s="179" t="s">
        <v>11</v>
      </c>
      <c r="R5" s="180"/>
      <c r="S5" s="30" t="s">
        <v>12</v>
      </c>
      <c r="T5" s="28" t="s">
        <v>11</v>
      </c>
      <c r="U5" s="29"/>
      <c r="V5" s="30" t="s">
        <v>12</v>
      </c>
      <c r="W5" s="28" t="s">
        <v>11</v>
      </c>
      <c r="X5" s="29"/>
      <c r="Y5" s="30" t="s">
        <v>12</v>
      </c>
      <c r="Z5" s="229" t="s">
        <v>11</v>
      </c>
      <c r="AA5" s="230"/>
      <c r="AB5" s="231" t="s">
        <v>12</v>
      </c>
      <c r="AC5" s="229" t="s">
        <v>11</v>
      </c>
      <c r="AD5" s="230"/>
      <c r="AE5" s="231" t="s">
        <v>12</v>
      </c>
      <c r="AF5" s="501"/>
      <c r="AG5" s="503"/>
    </row>
    <row r="6" spans="1:33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166">
        <v>2</v>
      </c>
      <c r="I6" s="167" t="s">
        <v>45</v>
      </c>
      <c r="J6" s="192">
        <v>3</v>
      </c>
      <c r="K6" s="73">
        <v>2</v>
      </c>
      <c r="L6" s="74" t="s">
        <v>45</v>
      </c>
      <c r="M6" s="191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195"/>
      <c r="W6" s="193"/>
      <c r="X6" s="196"/>
      <c r="Y6" s="197"/>
      <c r="Z6" s="232"/>
      <c r="AA6" s="233"/>
      <c r="AB6" s="234"/>
      <c r="AC6" s="232"/>
      <c r="AD6" s="233"/>
      <c r="AE6" s="234"/>
      <c r="AF6" s="161">
        <f>15*(B6+E6+H6+K6+N6+Q6+T6+W6+Z6+AC6)</f>
        <v>180</v>
      </c>
      <c r="AG6" s="283">
        <f>D6+G6+J6+M6+P6+S6+V6+Y6+AB6+AE6</f>
        <v>18</v>
      </c>
    </row>
    <row r="7" spans="1:33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0"/>
      <c r="I7" s="69"/>
      <c r="J7" s="134"/>
      <c r="K7" s="70"/>
      <c r="L7" s="69"/>
      <c r="M7" s="134"/>
      <c r="N7" s="70"/>
      <c r="O7" s="69"/>
      <c r="P7" s="134"/>
      <c r="Q7" s="70"/>
      <c r="R7" s="69" t="s">
        <v>29</v>
      </c>
      <c r="S7" s="134">
        <v>0</v>
      </c>
      <c r="T7" s="193"/>
      <c r="U7" s="194"/>
      <c r="V7" s="195"/>
      <c r="W7" s="193"/>
      <c r="X7" s="196"/>
      <c r="Y7" s="197"/>
      <c r="Z7" s="232"/>
      <c r="AA7" s="233"/>
      <c r="AB7" s="234"/>
      <c r="AC7" s="232"/>
      <c r="AD7" s="233"/>
      <c r="AE7" s="234"/>
      <c r="AF7" s="162">
        <f t="shared" ref="AF7:AF15" si="0">15*(B7+E7+H7+K7+N7+Q7+T7+W7+Z7+AC7)</f>
        <v>0</v>
      </c>
      <c r="AG7" s="282">
        <f t="shared" ref="AG7:AG15" si="1">D7+G7+J7+M7+P7+S7+V7+Y7+AB7+AE7</f>
        <v>0</v>
      </c>
    </row>
    <row r="8" spans="1:33" ht="12.75" customHeight="1" x14ac:dyDescent="0.2">
      <c r="A8" s="67" t="s">
        <v>16</v>
      </c>
      <c r="B8" s="70">
        <v>1</v>
      </c>
      <c r="C8" s="69" t="s">
        <v>45</v>
      </c>
      <c r="D8" s="134">
        <v>1</v>
      </c>
      <c r="E8" s="70">
        <v>1</v>
      </c>
      <c r="F8" s="69" t="s">
        <v>13</v>
      </c>
      <c r="G8" s="134">
        <v>1</v>
      </c>
      <c r="H8" s="70"/>
      <c r="I8" s="69"/>
      <c r="J8" s="134"/>
      <c r="K8" s="70"/>
      <c r="L8" s="69"/>
      <c r="M8" s="134"/>
      <c r="N8" s="70"/>
      <c r="O8" s="69"/>
      <c r="P8" s="134"/>
      <c r="Q8" s="70"/>
      <c r="R8" s="69"/>
      <c r="S8" s="134"/>
      <c r="T8" s="200"/>
      <c r="U8" s="201"/>
      <c r="V8" s="202"/>
      <c r="W8" s="200"/>
      <c r="X8" s="203"/>
      <c r="Y8" s="204"/>
      <c r="Z8" s="235"/>
      <c r="AA8" s="236"/>
      <c r="AB8" s="237"/>
      <c r="AC8" s="235"/>
      <c r="AD8" s="236"/>
      <c r="AE8" s="237"/>
      <c r="AF8" s="162">
        <f t="shared" si="0"/>
        <v>30</v>
      </c>
      <c r="AG8" s="282">
        <f t="shared" si="1"/>
        <v>2</v>
      </c>
    </row>
    <row r="9" spans="1:33" ht="12.75" customHeight="1" x14ac:dyDescent="0.2">
      <c r="A9" s="67" t="s">
        <v>30</v>
      </c>
      <c r="B9" s="70">
        <v>2</v>
      </c>
      <c r="C9" s="69" t="s">
        <v>15</v>
      </c>
      <c r="D9" s="134">
        <v>2</v>
      </c>
      <c r="E9" s="70">
        <v>2</v>
      </c>
      <c r="F9" s="69" t="s">
        <v>15</v>
      </c>
      <c r="G9" s="134">
        <v>2</v>
      </c>
      <c r="H9" s="70">
        <v>1</v>
      </c>
      <c r="I9" s="69" t="s">
        <v>15</v>
      </c>
      <c r="J9" s="134">
        <v>1</v>
      </c>
      <c r="K9" s="70">
        <v>1</v>
      </c>
      <c r="L9" s="69" t="s">
        <v>15</v>
      </c>
      <c r="M9" s="134">
        <v>1</v>
      </c>
      <c r="N9" s="70">
        <v>1</v>
      </c>
      <c r="O9" s="69" t="s">
        <v>15</v>
      </c>
      <c r="P9" s="134">
        <v>1</v>
      </c>
      <c r="Q9" s="70"/>
      <c r="R9" s="69"/>
      <c r="S9" s="134"/>
      <c r="T9" s="200"/>
      <c r="U9" s="201"/>
      <c r="V9" s="202"/>
      <c r="W9" s="200"/>
      <c r="X9" s="203"/>
      <c r="Y9" s="204"/>
      <c r="Z9" s="235"/>
      <c r="AA9" s="236"/>
      <c r="AB9" s="237"/>
      <c r="AC9" s="235"/>
      <c r="AD9" s="236"/>
      <c r="AE9" s="237"/>
      <c r="AF9" s="162">
        <f t="shared" si="0"/>
        <v>105</v>
      </c>
      <c r="AG9" s="282">
        <f t="shared" si="1"/>
        <v>7</v>
      </c>
    </row>
    <row r="10" spans="1:33" ht="12.75" customHeight="1" x14ac:dyDescent="0.2">
      <c r="A10" s="67" t="s">
        <v>31</v>
      </c>
      <c r="B10" s="70">
        <v>2</v>
      </c>
      <c r="C10" s="69" t="s">
        <v>15</v>
      </c>
      <c r="D10" s="134">
        <v>4</v>
      </c>
      <c r="E10" s="70">
        <v>2</v>
      </c>
      <c r="F10" s="69" t="s">
        <v>15</v>
      </c>
      <c r="G10" s="134">
        <v>4</v>
      </c>
      <c r="H10" s="70">
        <v>1</v>
      </c>
      <c r="I10" s="69" t="s">
        <v>15</v>
      </c>
      <c r="J10" s="134">
        <v>2</v>
      </c>
      <c r="K10" s="70">
        <v>1</v>
      </c>
      <c r="L10" s="69" t="s">
        <v>15</v>
      </c>
      <c r="M10" s="134">
        <v>2</v>
      </c>
      <c r="N10" s="70">
        <v>1</v>
      </c>
      <c r="O10" s="69" t="s">
        <v>15</v>
      </c>
      <c r="P10" s="134">
        <v>2</v>
      </c>
      <c r="Q10" s="70"/>
      <c r="R10" s="69"/>
      <c r="S10" s="134"/>
      <c r="T10" s="200"/>
      <c r="U10" s="201"/>
      <c r="V10" s="202"/>
      <c r="W10" s="200"/>
      <c r="X10" s="203"/>
      <c r="Y10" s="204"/>
      <c r="Z10" s="235"/>
      <c r="AA10" s="236"/>
      <c r="AB10" s="237"/>
      <c r="AC10" s="235"/>
      <c r="AD10" s="236"/>
      <c r="AE10" s="237"/>
      <c r="AF10" s="162">
        <f t="shared" si="0"/>
        <v>105</v>
      </c>
      <c r="AG10" s="282">
        <f t="shared" si="1"/>
        <v>14</v>
      </c>
    </row>
    <row r="11" spans="1:33" ht="12.75" customHeight="1" x14ac:dyDescent="0.2">
      <c r="A11" s="67" t="s">
        <v>32</v>
      </c>
      <c r="B11" s="70"/>
      <c r="C11" s="69"/>
      <c r="D11" s="134"/>
      <c r="E11" s="70"/>
      <c r="F11" s="69"/>
      <c r="G11" s="134"/>
      <c r="H11" s="70"/>
      <c r="I11" s="69"/>
      <c r="J11" s="134"/>
      <c r="K11" s="70"/>
      <c r="L11" s="69"/>
      <c r="M11" s="134"/>
      <c r="N11" s="70">
        <v>1</v>
      </c>
      <c r="O11" s="69" t="s">
        <v>15</v>
      </c>
      <c r="P11" s="134">
        <v>1</v>
      </c>
      <c r="Q11" s="70">
        <v>2</v>
      </c>
      <c r="R11" s="69" t="s">
        <v>15</v>
      </c>
      <c r="S11" s="134">
        <v>2</v>
      </c>
      <c r="T11" s="200"/>
      <c r="U11" s="201"/>
      <c r="V11" s="202"/>
      <c r="W11" s="200"/>
      <c r="X11" s="203"/>
      <c r="Y11" s="204"/>
      <c r="Z11" s="235"/>
      <c r="AA11" s="236"/>
      <c r="AB11" s="237"/>
      <c r="AC11" s="235"/>
      <c r="AD11" s="236"/>
      <c r="AE11" s="237"/>
      <c r="AF11" s="162">
        <f t="shared" si="0"/>
        <v>45</v>
      </c>
      <c r="AG11" s="282">
        <f t="shared" si="1"/>
        <v>3</v>
      </c>
    </row>
    <row r="12" spans="1:33" ht="12.75" customHeight="1" x14ac:dyDescent="0.2">
      <c r="A12" s="67" t="s">
        <v>33</v>
      </c>
      <c r="B12" s="70"/>
      <c r="C12" s="69"/>
      <c r="D12" s="134"/>
      <c r="E12" s="70"/>
      <c r="F12" s="69"/>
      <c r="G12" s="134"/>
      <c r="H12" s="70"/>
      <c r="I12" s="69"/>
      <c r="J12" s="134"/>
      <c r="K12" s="70"/>
      <c r="L12" s="69"/>
      <c r="M12" s="134"/>
      <c r="N12" s="70"/>
      <c r="O12" s="69"/>
      <c r="P12" s="134"/>
      <c r="Q12" s="70"/>
      <c r="R12" s="69" t="s">
        <v>29</v>
      </c>
      <c r="S12" s="134">
        <v>0</v>
      </c>
      <c r="T12" s="200"/>
      <c r="U12" s="201"/>
      <c r="V12" s="202"/>
      <c r="W12" s="200"/>
      <c r="X12" s="203"/>
      <c r="Y12" s="204"/>
      <c r="Z12" s="235"/>
      <c r="AA12" s="236"/>
      <c r="AB12" s="237"/>
      <c r="AC12" s="235"/>
      <c r="AD12" s="236"/>
      <c r="AE12" s="237"/>
      <c r="AF12" s="162">
        <f t="shared" si="0"/>
        <v>0</v>
      </c>
      <c r="AG12" s="284">
        <f t="shared" si="1"/>
        <v>0</v>
      </c>
    </row>
    <row r="13" spans="1:33" x14ac:dyDescent="0.2">
      <c r="A13" s="67" t="s">
        <v>34</v>
      </c>
      <c r="B13" s="70">
        <v>2</v>
      </c>
      <c r="C13" s="69" t="s">
        <v>45</v>
      </c>
      <c r="D13" s="134">
        <v>2</v>
      </c>
      <c r="E13" s="70"/>
      <c r="F13" s="69"/>
      <c r="G13" s="134"/>
      <c r="H13" s="70"/>
      <c r="I13" s="69"/>
      <c r="J13" s="134"/>
      <c r="K13" s="70"/>
      <c r="L13" s="69"/>
      <c r="M13" s="134"/>
      <c r="N13" s="70"/>
      <c r="O13" s="69"/>
      <c r="P13" s="134"/>
      <c r="Q13" s="70"/>
      <c r="R13" s="69"/>
      <c r="S13" s="134"/>
      <c r="T13" s="206"/>
      <c r="U13" s="201"/>
      <c r="V13" s="202"/>
      <c r="W13" s="206"/>
      <c r="X13" s="207"/>
      <c r="Y13" s="202"/>
      <c r="Z13" s="238"/>
      <c r="AA13" s="239"/>
      <c r="AB13" s="240"/>
      <c r="AC13" s="238"/>
      <c r="AD13" s="239"/>
      <c r="AE13" s="240"/>
      <c r="AF13" s="162">
        <f t="shared" si="0"/>
        <v>30</v>
      </c>
      <c r="AG13" s="282">
        <f t="shared" si="1"/>
        <v>2</v>
      </c>
    </row>
    <row r="14" spans="1:33" x14ac:dyDescent="0.2">
      <c r="A14" s="67" t="s">
        <v>35</v>
      </c>
      <c r="B14" s="70"/>
      <c r="C14" s="69"/>
      <c r="D14" s="134"/>
      <c r="E14" s="70"/>
      <c r="F14" s="69"/>
      <c r="G14" s="134"/>
      <c r="H14" s="70"/>
      <c r="I14" s="69"/>
      <c r="J14" s="134"/>
      <c r="K14" s="70">
        <v>2</v>
      </c>
      <c r="L14" s="69" t="s">
        <v>45</v>
      </c>
      <c r="M14" s="134">
        <v>2</v>
      </c>
      <c r="N14" s="70"/>
      <c r="O14" s="69"/>
      <c r="P14" s="134"/>
      <c r="Q14" s="70"/>
      <c r="R14" s="69"/>
      <c r="S14" s="134"/>
      <c r="T14" s="206"/>
      <c r="U14" s="201"/>
      <c r="V14" s="202"/>
      <c r="W14" s="206"/>
      <c r="X14" s="207"/>
      <c r="Y14" s="202"/>
      <c r="Z14" s="238"/>
      <c r="AA14" s="239"/>
      <c r="AB14" s="240"/>
      <c r="AC14" s="238"/>
      <c r="AD14" s="239"/>
      <c r="AE14" s="240"/>
      <c r="AF14" s="162">
        <f t="shared" si="0"/>
        <v>30</v>
      </c>
      <c r="AG14" s="282">
        <f t="shared" si="1"/>
        <v>2</v>
      </c>
    </row>
    <row r="15" spans="1:33" x14ac:dyDescent="0.2">
      <c r="A15" s="174" t="s">
        <v>17</v>
      </c>
      <c r="B15" s="70"/>
      <c r="C15" s="69"/>
      <c r="D15" s="134"/>
      <c r="E15" s="70"/>
      <c r="F15" s="69"/>
      <c r="G15" s="134"/>
      <c r="H15" s="70">
        <v>2</v>
      </c>
      <c r="I15" s="69" t="s">
        <v>45</v>
      </c>
      <c r="J15" s="134">
        <v>2</v>
      </c>
      <c r="K15" s="70"/>
      <c r="L15" s="69"/>
      <c r="M15" s="134"/>
      <c r="N15" s="70"/>
      <c r="O15" s="69"/>
      <c r="P15" s="134"/>
      <c r="Q15" s="70"/>
      <c r="R15" s="69"/>
      <c r="S15" s="134"/>
      <c r="T15" s="206"/>
      <c r="U15" s="201"/>
      <c r="V15" s="202"/>
      <c r="W15" s="206"/>
      <c r="X15" s="207"/>
      <c r="Y15" s="202"/>
      <c r="Z15" s="238"/>
      <c r="AA15" s="239"/>
      <c r="AB15" s="240"/>
      <c r="AC15" s="238"/>
      <c r="AD15" s="239"/>
      <c r="AE15" s="240"/>
      <c r="AF15" s="162">
        <f t="shared" si="0"/>
        <v>30</v>
      </c>
      <c r="AG15" s="282">
        <f t="shared" si="1"/>
        <v>2</v>
      </c>
    </row>
    <row r="16" spans="1:33" x14ac:dyDescent="0.2">
      <c r="A16" s="67" t="s">
        <v>72</v>
      </c>
      <c r="B16" s="78">
        <v>2</v>
      </c>
      <c r="C16" s="79" t="s">
        <v>45</v>
      </c>
      <c r="D16" s="334">
        <v>7</v>
      </c>
      <c r="E16" s="78">
        <v>2</v>
      </c>
      <c r="F16" s="79" t="s">
        <v>45</v>
      </c>
      <c r="G16" s="334">
        <v>7</v>
      </c>
      <c r="H16" s="78">
        <v>2</v>
      </c>
      <c r="I16" s="79" t="s">
        <v>45</v>
      </c>
      <c r="J16" s="334">
        <v>7</v>
      </c>
      <c r="K16" s="78">
        <v>2</v>
      </c>
      <c r="L16" s="79" t="s">
        <v>45</v>
      </c>
      <c r="M16" s="334">
        <v>7</v>
      </c>
      <c r="N16" s="78">
        <v>2</v>
      </c>
      <c r="O16" s="79" t="s">
        <v>45</v>
      </c>
      <c r="P16" s="334">
        <v>7</v>
      </c>
      <c r="Q16" s="78">
        <v>2</v>
      </c>
      <c r="R16" s="79" t="s">
        <v>45</v>
      </c>
      <c r="S16" s="334">
        <v>7</v>
      </c>
      <c r="T16" s="164">
        <v>2</v>
      </c>
      <c r="U16" s="165" t="s">
        <v>45</v>
      </c>
      <c r="V16" s="388">
        <v>7</v>
      </c>
      <c r="W16" s="164">
        <v>2</v>
      </c>
      <c r="X16" s="165" t="s">
        <v>21</v>
      </c>
      <c r="Y16" s="388">
        <v>7</v>
      </c>
      <c r="Z16" s="238"/>
      <c r="AA16" s="239"/>
      <c r="AB16" s="240"/>
      <c r="AC16" s="238"/>
      <c r="AD16" s="239"/>
      <c r="AE16" s="240"/>
      <c r="AF16" s="286">
        <f t="shared" ref="AF16:AF31" si="2">15*(B16+E16+H16+K16+N16+Q16+T16+W16+Z16+AC16)</f>
        <v>240</v>
      </c>
      <c r="AG16" s="282">
        <f t="shared" ref="AG16:AG31" si="3">D16+G16+J16+M16+P16+S16+V16+Y16+AB16+AE16</f>
        <v>56</v>
      </c>
    </row>
    <row r="17" spans="1:33" x14ac:dyDescent="0.2">
      <c r="A17" s="67" t="s">
        <v>50</v>
      </c>
      <c r="B17" s="78">
        <v>1</v>
      </c>
      <c r="C17" s="79" t="s">
        <v>45</v>
      </c>
      <c r="D17" s="134">
        <v>1</v>
      </c>
      <c r="E17" s="78">
        <v>1</v>
      </c>
      <c r="F17" s="79" t="s">
        <v>45</v>
      </c>
      <c r="G17" s="134">
        <v>1</v>
      </c>
      <c r="H17" s="78">
        <v>1</v>
      </c>
      <c r="I17" s="79" t="s">
        <v>45</v>
      </c>
      <c r="J17" s="134">
        <v>1</v>
      </c>
      <c r="K17" s="78">
        <v>1</v>
      </c>
      <c r="L17" s="79" t="s">
        <v>45</v>
      </c>
      <c r="M17" s="134">
        <v>1</v>
      </c>
      <c r="N17" s="78"/>
      <c r="O17" s="79"/>
      <c r="P17" s="134"/>
      <c r="Q17" s="78"/>
      <c r="R17" s="79"/>
      <c r="S17" s="134"/>
      <c r="T17" s="164"/>
      <c r="U17" s="165"/>
      <c r="V17" s="202"/>
      <c r="W17" s="164"/>
      <c r="X17" s="165"/>
      <c r="Y17" s="202"/>
      <c r="Z17" s="238"/>
      <c r="AA17" s="239"/>
      <c r="AB17" s="240"/>
      <c r="AC17" s="238"/>
      <c r="AD17" s="239"/>
      <c r="AE17" s="240"/>
      <c r="AF17" s="286">
        <f t="shared" si="2"/>
        <v>60</v>
      </c>
      <c r="AG17" s="282">
        <f t="shared" si="3"/>
        <v>4</v>
      </c>
    </row>
    <row r="18" spans="1:33" x14ac:dyDescent="0.2">
      <c r="A18" s="67" t="s">
        <v>141</v>
      </c>
      <c r="B18" s="78">
        <v>1</v>
      </c>
      <c r="C18" s="79" t="s">
        <v>45</v>
      </c>
      <c r="D18" s="134">
        <v>1</v>
      </c>
      <c r="E18" s="78">
        <v>1</v>
      </c>
      <c r="F18" s="79" t="s">
        <v>45</v>
      </c>
      <c r="G18" s="134">
        <v>1</v>
      </c>
      <c r="H18" s="78">
        <v>1</v>
      </c>
      <c r="I18" s="79" t="s">
        <v>45</v>
      </c>
      <c r="J18" s="134">
        <v>1</v>
      </c>
      <c r="K18" s="78">
        <v>1</v>
      </c>
      <c r="L18" s="79" t="s">
        <v>45</v>
      </c>
      <c r="M18" s="134">
        <v>1</v>
      </c>
      <c r="N18" s="78">
        <v>1</v>
      </c>
      <c r="O18" s="79" t="s">
        <v>45</v>
      </c>
      <c r="P18" s="134">
        <v>1</v>
      </c>
      <c r="Q18" s="78">
        <v>1</v>
      </c>
      <c r="R18" s="79" t="s">
        <v>45</v>
      </c>
      <c r="S18" s="134">
        <v>1</v>
      </c>
      <c r="T18" s="164">
        <v>1</v>
      </c>
      <c r="U18" s="165" t="s">
        <v>45</v>
      </c>
      <c r="V18" s="202">
        <v>1</v>
      </c>
      <c r="W18" s="164">
        <v>1</v>
      </c>
      <c r="X18" s="165" t="s">
        <v>45</v>
      </c>
      <c r="Y18" s="202">
        <v>1</v>
      </c>
      <c r="Z18" s="238"/>
      <c r="AA18" s="239"/>
      <c r="AB18" s="240"/>
      <c r="AC18" s="238"/>
      <c r="AD18" s="239"/>
      <c r="AE18" s="240"/>
      <c r="AF18" s="286">
        <f t="shared" si="2"/>
        <v>120</v>
      </c>
      <c r="AG18" s="282">
        <f t="shared" si="3"/>
        <v>8</v>
      </c>
    </row>
    <row r="19" spans="1:33" x14ac:dyDescent="0.2">
      <c r="A19" s="67" t="s">
        <v>130</v>
      </c>
      <c r="B19" s="78">
        <v>1</v>
      </c>
      <c r="C19" s="79" t="s">
        <v>15</v>
      </c>
      <c r="D19" s="202">
        <v>1</v>
      </c>
      <c r="E19" s="78">
        <v>1</v>
      </c>
      <c r="F19" s="79" t="s">
        <v>15</v>
      </c>
      <c r="G19" s="202">
        <v>1</v>
      </c>
      <c r="H19" s="78">
        <v>1</v>
      </c>
      <c r="I19" s="79" t="s">
        <v>15</v>
      </c>
      <c r="J19" s="202">
        <v>1</v>
      </c>
      <c r="K19" s="78">
        <v>1</v>
      </c>
      <c r="L19" s="79" t="s">
        <v>15</v>
      </c>
      <c r="M19" s="202">
        <v>1</v>
      </c>
      <c r="N19" s="78">
        <v>1</v>
      </c>
      <c r="O19" s="79" t="s">
        <v>15</v>
      </c>
      <c r="P19" s="202">
        <v>1</v>
      </c>
      <c r="Q19" s="78">
        <v>1</v>
      </c>
      <c r="R19" s="79" t="s">
        <v>15</v>
      </c>
      <c r="S19" s="202">
        <v>1</v>
      </c>
      <c r="T19" s="164">
        <v>1</v>
      </c>
      <c r="U19" s="165" t="s">
        <v>21</v>
      </c>
      <c r="V19" s="202">
        <v>1</v>
      </c>
      <c r="W19" s="164">
        <v>1</v>
      </c>
      <c r="X19" s="165" t="s">
        <v>21</v>
      </c>
      <c r="Y19" s="202">
        <v>1</v>
      </c>
      <c r="Z19" s="238"/>
      <c r="AA19" s="239"/>
      <c r="AB19" s="240"/>
      <c r="AC19" s="238"/>
      <c r="AD19" s="239"/>
      <c r="AE19" s="240"/>
      <c r="AF19" s="286">
        <f t="shared" si="2"/>
        <v>120</v>
      </c>
      <c r="AG19" s="282">
        <f t="shared" si="3"/>
        <v>8</v>
      </c>
    </row>
    <row r="20" spans="1:33" x14ac:dyDescent="0.2">
      <c r="A20" s="67" t="s">
        <v>73</v>
      </c>
      <c r="B20" s="78">
        <v>1</v>
      </c>
      <c r="C20" s="79" t="s">
        <v>15</v>
      </c>
      <c r="D20" s="202">
        <v>1</v>
      </c>
      <c r="E20" s="78">
        <v>1</v>
      </c>
      <c r="F20" s="79" t="s">
        <v>15</v>
      </c>
      <c r="G20" s="202">
        <v>1</v>
      </c>
      <c r="H20" s="326"/>
      <c r="I20" s="327"/>
      <c r="J20" s="328"/>
      <c r="K20" s="326"/>
      <c r="L20" s="327"/>
      <c r="M20" s="328"/>
      <c r="N20" s="326"/>
      <c r="O20" s="327"/>
      <c r="P20" s="328"/>
      <c r="Q20" s="326"/>
      <c r="R20" s="327"/>
      <c r="S20" s="328"/>
      <c r="T20" s="164"/>
      <c r="U20" s="165"/>
      <c r="V20" s="202"/>
      <c r="W20" s="164"/>
      <c r="X20" s="165"/>
      <c r="Y20" s="202"/>
      <c r="Z20" s="238"/>
      <c r="AA20" s="239"/>
      <c r="AB20" s="240"/>
      <c r="AC20" s="238"/>
      <c r="AD20" s="239"/>
      <c r="AE20" s="240"/>
      <c r="AF20" s="286">
        <f>15*(B20+E20+H20+K20+N20+Q20+T20+W20+Z20+AC20)</f>
        <v>30</v>
      </c>
      <c r="AG20" s="282">
        <f>D20+G20+J20+M20+P20+S20+V20+Y20+AB20+AE20</f>
        <v>2</v>
      </c>
    </row>
    <row r="21" spans="1:33" x14ac:dyDescent="0.2">
      <c r="A21" s="67" t="s">
        <v>133</v>
      </c>
      <c r="B21" s="211">
        <v>4</v>
      </c>
      <c r="C21" s="212" t="s">
        <v>15</v>
      </c>
      <c r="D21" s="134">
        <v>2</v>
      </c>
      <c r="E21" s="211">
        <v>4</v>
      </c>
      <c r="F21" s="212" t="s">
        <v>15</v>
      </c>
      <c r="G21" s="134">
        <v>2</v>
      </c>
      <c r="H21" s="211">
        <v>4</v>
      </c>
      <c r="I21" s="212" t="s">
        <v>15</v>
      </c>
      <c r="J21" s="134">
        <v>2</v>
      </c>
      <c r="K21" s="211">
        <v>4</v>
      </c>
      <c r="L21" s="212" t="s">
        <v>15</v>
      </c>
      <c r="M21" s="134">
        <v>2</v>
      </c>
      <c r="N21" s="211">
        <v>4</v>
      </c>
      <c r="O21" s="212" t="s">
        <v>15</v>
      </c>
      <c r="P21" s="134">
        <v>2</v>
      </c>
      <c r="Q21" s="211">
        <v>4</v>
      </c>
      <c r="R21" s="212" t="s">
        <v>15</v>
      </c>
      <c r="S21" s="134">
        <v>2</v>
      </c>
      <c r="T21" s="164">
        <v>4</v>
      </c>
      <c r="U21" s="165" t="s">
        <v>21</v>
      </c>
      <c r="V21" s="202">
        <v>2</v>
      </c>
      <c r="W21" s="164">
        <v>4</v>
      </c>
      <c r="X21" s="165" t="s">
        <v>21</v>
      </c>
      <c r="Y21" s="202">
        <v>2</v>
      </c>
      <c r="Z21" s="238"/>
      <c r="AA21" s="239"/>
      <c r="AB21" s="240"/>
      <c r="AC21" s="238"/>
      <c r="AD21" s="239"/>
      <c r="AE21" s="240"/>
      <c r="AF21" s="286">
        <f t="shared" si="2"/>
        <v>480</v>
      </c>
      <c r="AG21" s="282">
        <f t="shared" si="3"/>
        <v>16</v>
      </c>
    </row>
    <row r="22" spans="1:33" x14ac:dyDescent="0.2">
      <c r="A22" s="67" t="s">
        <v>134</v>
      </c>
      <c r="B22" s="211">
        <v>1</v>
      </c>
      <c r="C22" s="212" t="s">
        <v>15</v>
      </c>
      <c r="D22" s="134">
        <v>3</v>
      </c>
      <c r="E22" s="211">
        <v>1</v>
      </c>
      <c r="F22" s="212" t="s">
        <v>15</v>
      </c>
      <c r="G22" s="134">
        <v>3</v>
      </c>
      <c r="H22" s="211">
        <v>1</v>
      </c>
      <c r="I22" s="212" t="s">
        <v>15</v>
      </c>
      <c r="J22" s="134">
        <v>3</v>
      </c>
      <c r="K22" s="211">
        <v>1</v>
      </c>
      <c r="L22" s="212" t="s">
        <v>15</v>
      </c>
      <c r="M22" s="134">
        <v>3</v>
      </c>
      <c r="N22" s="211">
        <v>1</v>
      </c>
      <c r="O22" s="212" t="s">
        <v>15</v>
      </c>
      <c r="P22" s="134">
        <v>3</v>
      </c>
      <c r="Q22" s="211">
        <v>1</v>
      </c>
      <c r="R22" s="212" t="s">
        <v>15</v>
      </c>
      <c r="S22" s="134">
        <v>3</v>
      </c>
      <c r="T22" s="164">
        <v>1</v>
      </c>
      <c r="U22" s="165" t="s">
        <v>21</v>
      </c>
      <c r="V22" s="202">
        <v>3</v>
      </c>
      <c r="W22" s="164">
        <v>1</v>
      </c>
      <c r="X22" s="165" t="s">
        <v>21</v>
      </c>
      <c r="Y22" s="202">
        <v>3</v>
      </c>
      <c r="Z22" s="238"/>
      <c r="AA22" s="239"/>
      <c r="AB22" s="240"/>
      <c r="AC22" s="238"/>
      <c r="AD22" s="239"/>
      <c r="AE22" s="240"/>
      <c r="AF22" s="286">
        <f t="shared" si="2"/>
        <v>120</v>
      </c>
      <c r="AG22" s="282">
        <f t="shared" si="3"/>
        <v>24</v>
      </c>
    </row>
    <row r="23" spans="1:33" x14ac:dyDescent="0.2">
      <c r="A23" s="67" t="s">
        <v>51</v>
      </c>
      <c r="B23" s="211"/>
      <c r="C23" s="212"/>
      <c r="D23" s="134"/>
      <c r="E23" s="211"/>
      <c r="F23" s="212"/>
      <c r="G23" s="134"/>
      <c r="H23" s="211">
        <v>2</v>
      </c>
      <c r="I23" s="212" t="s">
        <v>15</v>
      </c>
      <c r="J23" s="134">
        <v>1</v>
      </c>
      <c r="K23" s="211">
        <v>2</v>
      </c>
      <c r="L23" s="212" t="s">
        <v>15</v>
      </c>
      <c r="M23" s="134">
        <v>1</v>
      </c>
      <c r="N23" s="211"/>
      <c r="O23" s="212"/>
      <c r="P23" s="134"/>
      <c r="Q23" s="211"/>
      <c r="R23" s="212"/>
      <c r="S23" s="134"/>
      <c r="T23" s="206"/>
      <c r="U23" s="213"/>
      <c r="V23" s="214"/>
      <c r="W23" s="206"/>
      <c r="X23" s="207"/>
      <c r="Y23" s="202"/>
      <c r="Z23" s="238"/>
      <c r="AA23" s="239"/>
      <c r="AB23" s="240"/>
      <c r="AC23" s="238"/>
      <c r="AD23" s="239"/>
      <c r="AE23" s="240"/>
      <c r="AF23" s="286">
        <f t="shared" si="2"/>
        <v>60</v>
      </c>
      <c r="AG23" s="282">
        <f t="shared" si="3"/>
        <v>2</v>
      </c>
    </row>
    <row r="24" spans="1:33" s="6" customFormat="1" x14ac:dyDescent="0.2">
      <c r="A24" s="67" t="s">
        <v>48</v>
      </c>
      <c r="B24" s="211">
        <v>1</v>
      </c>
      <c r="C24" s="212" t="s">
        <v>15</v>
      </c>
      <c r="D24" s="134">
        <v>1</v>
      </c>
      <c r="E24" s="211">
        <v>1</v>
      </c>
      <c r="F24" s="212" t="s">
        <v>45</v>
      </c>
      <c r="G24" s="134">
        <v>1</v>
      </c>
      <c r="H24" s="211"/>
      <c r="I24" s="212"/>
      <c r="J24" s="134"/>
      <c r="K24" s="211"/>
      <c r="L24" s="212"/>
      <c r="M24" s="134"/>
      <c r="N24" s="211"/>
      <c r="O24" s="212"/>
      <c r="P24" s="134"/>
      <c r="Q24" s="211"/>
      <c r="R24" s="212"/>
      <c r="S24" s="134"/>
      <c r="T24" s="206"/>
      <c r="U24" s="213"/>
      <c r="V24" s="214"/>
      <c r="W24" s="206"/>
      <c r="X24" s="207"/>
      <c r="Y24" s="202"/>
      <c r="Z24" s="238"/>
      <c r="AA24" s="239"/>
      <c r="AB24" s="240"/>
      <c r="AC24" s="238"/>
      <c r="AD24" s="239"/>
      <c r="AE24" s="240"/>
      <c r="AF24" s="286">
        <f t="shared" si="2"/>
        <v>30</v>
      </c>
      <c r="AG24" s="282">
        <f t="shared" si="3"/>
        <v>2</v>
      </c>
    </row>
    <row r="25" spans="1:33" s="6" customFormat="1" x14ac:dyDescent="0.2">
      <c r="A25" s="67" t="s">
        <v>53</v>
      </c>
      <c r="B25" s="211"/>
      <c r="C25" s="212"/>
      <c r="D25" s="134"/>
      <c r="E25" s="211"/>
      <c r="F25" s="212"/>
      <c r="G25" s="134"/>
      <c r="H25" s="211"/>
      <c r="I25" s="212"/>
      <c r="J25" s="134"/>
      <c r="K25" s="211"/>
      <c r="L25" s="212"/>
      <c r="M25" s="134"/>
      <c r="N25" s="211"/>
      <c r="O25" s="212"/>
      <c r="P25" s="134"/>
      <c r="Q25" s="211"/>
      <c r="R25" s="212"/>
      <c r="S25" s="134"/>
      <c r="T25" s="213">
        <v>4</v>
      </c>
      <c r="U25" s="213" t="s">
        <v>21</v>
      </c>
      <c r="V25" s="214">
        <v>2</v>
      </c>
      <c r="W25" s="206">
        <v>4</v>
      </c>
      <c r="X25" s="207" t="s">
        <v>21</v>
      </c>
      <c r="Y25" s="289">
        <v>2</v>
      </c>
      <c r="Z25" s="238"/>
      <c r="AA25" s="239"/>
      <c r="AB25" s="240"/>
      <c r="AC25" s="238"/>
      <c r="AD25" s="239"/>
      <c r="AE25" s="240"/>
      <c r="AF25" s="286">
        <f t="shared" si="2"/>
        <v>120</v>
      </c>
      <c r="AG25" s="282">
        <f t="shared" si="3"/>
        <v>4</v>
      </c>
    </row>
    <row r="26" spans="1:33" s="6" customFormat="1" x14ac:dyDescent="0.2">
      <c r="A26" s="67" t="s">
        <v>36</v>
      </c>
      <c r="B26" s="211">
        <v>1</v>
      </c>
      <c r="C26" s="212" t="s">
        <v>22</v>
      </c>
      <c r="D26" s="134"/>
      <c r="E26" s="211">
        <v>1</v>
      </c>
      <c r="F26" s="212" t="s">
        <v>22</v>
      </c>
      <c r="G26" s="134"/>
      <c r="H26" s="211">
        <v>1</v>
      </c>
      <c r="I26" s="212" t="s">
        <v>22</v>
      </c>
      <c r="J26" s="134"/>
      <c r="K26" s="211">
        <v>1</v>
      </c>
      <c r="L26" s="212" t="s">
        <v>22</v>
      </c>
      <c r="M26" s="134"/>
      <c r="N26" s="211">
        <v>1</v>
      </c>
      <c r="O26" s="212" t="s">
        <v>22</v>
      </c>
      <c r="P26" s="134"/>
      <c r="Q26" s="211">
        <v>1</v>
      </c>
      <c r="R26" s="212" t="s">
        <v>22</v>
      </c>
      <c r="S26" s="134"/>
      <c r="T26" s="215"/>
      <c r="U26" s="216"/>
      <c r="V26" s="217"/>
      <c r="W26" s="218"/>
      <c r="X26" s="216"/>
      <c r="Y26" s="219"/>
      <c r="Z26" s="241"/>
      <c r="AA26" s="242"/>
      <c r="AB26" s="243"/>
      <c r="AC26" s="241"/>
      <c r="AD26" s="242"/>
      <c r="AE26" s="243"/>
      <c r="AF26" s="286">
        <f t="shared" ref="AF26" si="4">15*(B26+E26+H26+K26+N26+Q26+T26+W26+Z26+AC26)</f>
        <v>90</v>
      </c>
      <c r="AG26" s="282">
        <f t="shared" ref="AG26" si="5">D26+G26+J26+M26+P26+S26+V26+Y26+AB26+AE26</f>
        <v>0</v>
      </c>
    </row>
    <row r="27" spans="1:33" x14ac:dyDescent="0.2">
      <c r="A27" s="176" t="s">
        <v>20</v>
      </c>
      <c r="B27" s="177"/>
      <c r="C27" s="169"/>
      <c r="D27" s="195"/>
      <c r="E27" s="178"/>
      <c r="F27" s="169"/>
      <c r="G27" s="195">
        <v>1</v>
      </c>
      <c r="H27" s="178"/>
      <c r="I27" s="169"/>
      <c r="J27" s="195"/>
      <c r="K27" s="178"/>
      <c r="L27" s="169"/>
      <c r="M27" s="195"/>
      <c r="N27" s="178"/>
      <c r="O27" s="169"/>
      <c r="P27" s="195">
        <v>3</v>
      </c>
      <c r="Q27" s="178"/>
      <c r="R27" s="169"/>
      <c r="S27" s="195">
        <v>4</v>
      </c>
      <c r="T27" s="206"/>
      <c r="U27" s="222"/>
      <c r="V27" s="195">
        <v>2</v>
      </c>
      <c r="W27" s="223"/>
      <c r="X27" s="222"/>
      <c r="Y27" s="195">
        <v>6</v>
      </c>
      <c r="Z27" s="238"/>
      <c r="AA27" s="239"/>
      <c r="AB27" s="240"/>
      <c r="AC27" s="238"/>
      <c r="AD27" s="239"/>
      <c r="AE27" s="240"/>
      <c r="AF27" s="286">
        <f t="shared" si="2"/>
        <v>0</v>
      </c>
      <c r="AG27" s="282">
        <f t="shared" si="3"/>
        <v>16</v>
      </c>
    </row>
    <row r="28" spans="1:33" ht="13.5" thickBot="1" x14ac:dyDescent="0.25">
      <c r="A28" s="67" t="s">
        <v>120</v>
      </c>
      <c r="B28" s="164"/>
      <c r="C28" s="165"/>
      <c r="D28" s="202"/>
      <c r="E28" s="164"/>
      <c r="F28" s="165"/>
      <c r="G28" s="202"/>
      <c r="H28" s="164"/>
      <c r="I28" s="165"/>
      <c r="J28" s="202"/>
      <c r="K28" s="164"/>
      <c r="L28" s="165"/>
      <c r="M28" s="202"/>
      <c r="N28" s="164"/>
      <c r="O28" s="165"/>
      <c r="P28" s="202"/>
      <c r="Q28" s="164"/>
      <c r="R28" s="165"/>
      <c r="S28" s="202"/>
      <c r="T28" s="206">
        <v>0</v>
      </c>
      <c r="U28" s="207" t="s">
        <v>21</v>
      </c>
      <c r="V28" s="202">
        <v>4</v>
      </c>
      <c r="W28" s="206">
        <v>0</v>
      </c>
      <c r="X28" s="207" t="s">
        <v>21</v>
      </c>
      <c r="Y28" s="202">
        <v>4</v>
      </c>
      <c r="Z28" s="238"/>
      <c r="AA28" s="239"/>
      <c r="AB28" s="240"/>
      <c r="AC28" s="238"/>
      <c r="AD28" s="239"/>
      <c r="AE28" s="240"/>
      <c r="AF28" s="288">
        <f t="shared" si="2"/>
        <v>0</v>
      </c>
      <c r="AG28" s="282">
        <f t="shared" si="3"/>
        <v>8</v>
      </c>
    </row>
    <row r="29" spans="1:33" ht="13.5" thickBot="1" x14ac:dyDescent="0.25">
      <c r="A29" s="444" t="s">
        <v>169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6"/>
    </row>
    <row r="30" spans="1:33" x14ac:dyDescent="0.2">
      <c r="A30" s="98" t="s">
        <v>115</v>
      </c>
      <c r="B30" s="70"/>
      <c r="C30" s="69"/>
      <c r="D30" s="134"/>
      <c r="E30" s="70"/>
      <c r="F30" s="69"/>
      <c r="G30" s="134"/>
      <c r="H30" s="70">
        <v>2</v>
      </c>
      <c r="I30" s="69" t="s">
        <v>45</v>
      </c>
      <c r="J30" s="134">
        <v>3</v>
      </c>
      <c r="K30" s="70">
        <v>2</v>
      </c>
      <c r="L30" s="69" t="s">
        <v>45</v>
      </c>
      <c r="M30" s="134">
        <v>3</v>
      </c>
      <c r="N30" s="70">
        <v>2</v>
      </c>
      <c r="O30" s="69" t="s">
        <v>45</v>
      </c>
      <c r="P30" s="134">
        <v>3</v>
      </c>
      <c r="Q30" s="70">
        <v>2</v>
      </c>
      <c r="R30" s="69" t="s">
        <v>45</v>
      </c>
      <c r="S30" s="134">
        <v>3</v>
      </c>
      <c r="T30" s="99"/>
      <c r="U30" s="69"/>
      <c r="V30" s="244"/>
      <c r="W30" s="99"/>
      <c r="X30" s="69"/>
      <c r="Y30" s="244"/>
      <c r="Z30" s="127"/>
      <c r="AA30" s="128"/>
      <c r="AB30" s="133"/>
      <c r="AC30" s="127"/>
      <c r="AD30" s="128"/>
      <c r="AE30" s="133"/>
      <c r="AF30" s="88">
        <f t="shared" si="2"/>
        <v>120</v>
      </c>
      <c r="AG30" s="247">
        <f t="shared" si="3"/>
        <v>12</v>
      </c>
    </row>
    <row r="31" spans="1:33" x14ac:dyDescent="0.2">
      <c r="A31" s="98" t="s">
        <v>117</v>
      </c>
      <c r="B31" s="70"/>
      <c r="C31" s="69"/>
      <c r="D31" s="134"/>
      <c r="E31" s="70"/>
      <c r="F31" s="69"/>
      <c r="G31" s="134"/>
      <c r="H31" s="70"/>
      <c r="I31" s="69"/>
      <c r="J31" s="134"/>
      <c r="K31" s="70">
        <v>2</v>
      </c>
      <c r="L31" s="69" t="s">
        <v>21</v>
      </c>
      <c r="M31" s="224">
        <v>2</v>
      </c>
      <c r="N31" s="70">
        <v>2</v>
      </c>
      <c r="O31" s="69" t="s">
        <v>21</v>
      </c>
      <c r="P31" s="224">
        <v>2</v>
      </c>
      <c r="Q31" s="70"/>
      <c r="R31" s="69"/>
      <c r="S31" s="134"/>
      <c r="T31" s="70"/>
      <c r="U31" s="69"/>
      <c r="V31" s="134"/>
      <c r="W31" s="70"/>
      <c r="X31" s="69"/>
      <c r="Y31" s="134"/>
      <c r="Z31" s="127"/>
      <c r="AA31" s="128"/>
      <c r="AB31" s="133"/>
      <c r="AC31" s="127"/>
      <c r="AD31" s="128"/>
      <c r="AE31" s="133"/>
      <c r="AF31" s="88">
        <f t="shared" si="2"/>
        <v>60</v>
      </c>
      <c r="AG31" s="247">
        <f t="shared" si="3"/>
        <v>4</v>
      </c>
    </row>
    <row r="32" spans="1:33" x14ac:dyDescent="0.2">
      <c r="A32" s="98" t="s">
        <v>118</v>
      </c>
      <c r="B32" s="70"/>
      <c r="C32" s="69"/>
      <c r="D32" s="134"/>
      <c r="E32" s="70"/>
      <c r="F32" s="69"/>
      <c r="G32" s="134"/>
      <c r="H32" s="70"/>
      <c r="I32" s="69"/>
      <c r="J32" s="134"/>
      <c r="K32" s="70"/>
      <c r="L32" s="69"/>
      <c r="M32" s="224"/>
      <c r="N32" s="70"/>
      <c r="O32" s="69"/>
      <c r="P32" s="134"/>
      <c r="Q32" s="99">
        <v>2</v>
      </c>
      <c r="R32" s="69" t="s">
        <v>21</v>
      </c>
      <c r="S32" s="244">
        <v>2</v>
      </c>
      <c r="T32" s="99">
        <v>2</v>
      </c>
      <c r="U32" s="69" t="s">
        <v>21</v>
      </c>
      <c r="V32" s="244">
        <v>2</v>
      </c>
      <c r="W32" s="99">
        <v>2</v>
      </c>
      <c r="X32" s="69" t="s">
        <v>21</v>
      </c>
      <c r="Y32" s="244">
        <v>2</v>
      </c>
      <c r="Z32" s="127"/>
      <c r="AA32" s="128"/>
      <c r="AB32" s="133"/>
      <c r="AC32" s="127"/>
      <c r="AD32" s="128"/>
      <c r="AE32" s="133"/>
      <c r="AF32" s="88">
        <f>15*(B32+E32+H32+K32+N32+Q32+T32+W32+Z32+AC32)</f>
        <v>90</v>
      </c>
      <c r="AG32" s="247">
        <f>D32+G32+J32+M32+P32+S32+V32+Y32+AB32+AE32</f>
        <v>6</v>
      </c>
    </row>
    <row r="33" spans="1:33" x14ac:dyDescent="0.2">
      <c r="A33" s="98" t="s">
        <v>119</v>
      </c>
      <c r="B33" s="70"/>
      <c r="C33" s="69"/>
      <c r="D33" s="134"/>
      <c r="E33" s="70"/>
      <c r="F33" s="69"/>
      <c r="G33" s="134"/>
      <c r="H33" s="70"/>
      <c r="I33" s="69"/>
      <c r="J33" s="134"/>
      <c r="K33" s="70"/>
      <c r="L33" s="69"/>
      <c r="M33" s="224"/>
      <c r="N33" s="70"/>
      <c r="O33" s="69"/>
      <c r="P33" s="134"/>
      <c r="Q33" s="99"/>
      <c r="R33" s="69"/>
      <c r="S33" s="244"/>
      <c r="T33" s="99">
        <v>1</v>
      </c>
      <c r="U33" s="69" t="s">
        <v>21</v>
      </c>
      <c r="V33" s="244">
        <v>1</v>
      </c>
      <c r="W33" s="99"/>
      <c r="X33" s="69"/>
      <c r="Y33" s="244"/>
      <c r="Z33" s="127"/>
      <c r="AA33" s="128"/>
      <c r="AB33" s="133"/>
      <c r="AC33" s="127"/>
      <c r="AD33" s="128"/>
      <c r="AE33" s="133"/>
      <c r="AF33" s="88">
        <f>15*(B33+E33+H33+K33+N33+Q33+T33+W33+Z33+AC33)</f>
        <v>15</v>
      </c>
      <c r="AG33" s="247">
        <f>D33+G33+J33+M33+P33+S33+V33+Y33+AB33+AE33</f>
        <v>1</v>
      </c>
    </row>
    <row r="34" spans="1:33" x14ac:dyDescent="0.2">
      <c r="A34" s="98" t="s">
        <v>100</v>
      </c>
      <c r="B34" s="70">
        <v>2</v>
      </c>
      <c r="C34" s="69" t="s">
        <v>22</v>
      </c>
      <c r="D34" s="134">
        <v>0</v>
      </c>
      <c r="E34" s="70"/>
      <c r="F34" s="69"/>
      <c r="G34" s="134"/>
      <c r="H34" s="70"/>
      <c r="I34" s="69"/>
      <c r="J34" s="134"/>
      <c r="K34" s="70"/>
      <c r="L34" s="69"/>
      <c r="M34" s="224"/>
      <c r="N34" s="70"/>
      <c r="O34" s="69"/>
      <c r="P34" s="134"/>
      <c r="Q34" s="70"/>
      <c r="R34" s="69"/>
      <c r="S34" s="134"/>
      <c r="T34" s="245"/>
      <c r="U34" s="246"/>
      <c r="V34" s="134"/>
      <c r="W34" s="245">
        <v>2</v>
      </c>
      <c r="X34" s="246" t="s">
        <v>22</v>
      </c>
      <c r="Y34" s="134">
        <v>0</v>
      </c>
      <c r="Z34" s="227"/>
      <c r="AA34" s="228"/>
      <c r="AB34" s="133"/>
      <c r="AC34" s="227"/>
      <c r="AD34" s="228"/>
      <c r="AE34" s="133"/>
      <c r="AF34" s="65">
        <f>15*(B34+E34+H34+K34+N34+Q34+T34+W34+Z34+AC34)</f>
        <v>60</v>
      </c>
      <c r="AG34" s="248">
        <f>D34+G34+J34+M34+P34+S34+V34+Y34+AB34+AE34</f>
        <v>0</v>
      </c>
    </row>
    <row r="35" spans="1:33" x14ac:dyDescent="0.2">
      <c r="A35" s="98" t="s">
        <v>98</v>
      </c>
      <c r="B35" s="70">
        <v>2</v>
      </c>
      <c r="C35" s="69" t="s">
        <v>45</v>
      </c>
      <c r="D35" s="134">
        <v>2</v>
      </c>
      <c r="E35" s="70"/>
      <c r="F35" s="69"/>
      <c r="G35" s="134"/>
      <c r="H35" s="70"/>
      <c r="I35" s="69"/>
      <c r="J35" s="134"/>
      <c r="K35" s="70"/>
      <c r="L35" s="69"/>
      <c r="M35" s="224"/>
      <c r="N35" s="70"/>
      <c r="O35" s="69"/>
      <c r="P35" s="134"/>
      <c r="Q35" s="70"/>
      <c r="R35" s="69"/>
      <c r="S35" s="134"/>
      <c r="T35" s="70"/>
      <c r="U35" s="69"/>
      <c r="V35" s="134"/>
      <c r="W35" s="70"/>
      <c r="X35" s="69"/>
      <c r="Y35" s="134"/>
      <c r="Z35" s="127"/>
      <c r="AA35" s="128"/>
      <c r="AB35" s="133"/>
      <c r="AC35" s="127"/>
      <c r="AD35" s="128"/>
      <c r="AE35" s="133"/>
      <c r="AF35" s="88">
        <f>15*(B35+E35+H35+K35+N35+Q35+T35+W35+Z35+AC35)</f>
        <v>30</v>
      </c>
      <c r="AG35" s="247">
        <f>D35+G35+J35+M35+P35+S35+V35+Y35+AB35+AE35</f>
        <v>2</v>
      </c>
    </row>
    <row r="36" spans="1:33" x14ac:dyDescent="0.2">
      <c r="A36" s="98" t="s">
        <v>99</v>
      </c>
      <c r="B36" s="70"/>
      <c r="C36" s="69"/>
      <c r="D36" s="134"/>
      <c r="E36" s="70">
        <v>2</v>
      </c>
      <c r="F36" s="69" t="s">
        <v>45</v>
      </c>
      <c r="G36" s="134">
        <v>2</v>
      </c>
      <c r="H36" s="70"/>
      <c r="I36" s="69"/>
      <c r="J36" s="134"/>
      <c r="K36" s="70"/>
      <c r="L36" s="69"/>
      <c r="M36" s="224"/>
      <c r="N36" s="70"/>
      <c r="O36" s="69"/>
      <c r="P36" s="134"/>
      <c r="Q36" s="70"/>
      <c r="R36" s="69"/>
      <c r="S36" s="134"/>
      <c r="T36" s="70"/>
      <c r="U36" s="69"/>
      <c r="V36" s="134"/>
      <c r="W36" s="70"/>
      <c r="X36" s="69"/>
      <c r="Y36" s="134"/>
      <c r="Z36" s="127"/>
      <c r="AA36" s="128"/>
      <c r="AB36" s="133"/>
      <c r="AC36" s="127"/>
      <c r="AD36" s="128"/>
      <c r="AE36" s="133"/>
      <c r="AF36" s="88">
        <f>15*(B36+E36+H36+K36+N36+Q36+T36+W36+Z36+AC36)</f>
        <v>30</v>
      </c>
      <c r="AG36" s="247">
        <f>D36+G36+J36+M36+P36+S36+V36+Y36+AB36+AE36</f>
        <v>2</v>
      </c>
    </row>
    <row r="37" spans="1:33" x14ac:dyDescent="0.2">
      <c r="A37" s="100" t="s">
        <v>101</v>
      </c>
      <c r="B37" s="70"/>
      <c r="C37" s="69"/>
      <c r="D37" s="134"/>
      <c r="E37" s="70"/>
      <c r="F37" s="69"/>
      <c r="G37" s="134"/>
      <c r="H37" s="70">
        <v>2</v>
      </c>
      <c r="I37" s="69" t="s">
        <v>15</v>
      </c>
      <c r="J37" s="134">
        <v>2</v>
      </c>
      <c r="K37" s="70"/>
      <c r="L37" s="69"/>
      <c r="M37" s="224"/>
      <c r="N37" s="70"/>
      <c r="O37" s="69"/>
      <c r="P37" s="134"/>
      <c r="Q37" s="70"/>
      <c r="R37" s="69"/>
      <c r="S37" s="134"/>
      <c r="T37" s="70"/>
      <c r="U37" s="69"/>
      <c r="V37" s="134"/>
      <c r="W37" s="70"/>
      <c r="X37" s="69"/>
      <c r="Y37" s="134"/>
      <c r="Z37" s="127"/>
      <c r="AA37" s="128"/>
      <c r="AB37" s="133"/>
      <c r="AC37" s="127"/>
      <c r="AD37" s="128"/>
      <c r="AE37" s="133"/>
      <c r="AF37" s="88">
        <f t="shared" ref="AF37:AF56" si="6">15*(B37+E37+H37+K37+N37+Q37+T37+W37+Z37+AC37)</f>
        <v>30</v>
      </c>
      <c r="AG37" s="247">
        <f t="shared" ref="AG37:AG56" si="7">D37+G37+J37+M37+P37+S37+V37+Y37+AB37+AE37</f>
        <v>2</v>
      </c>
    </row>
    <row r="38" spans="1:33" x14ac:dyDescent="0.2">
      <c r="A38" s="98" t="s">
        <v>102</v>
      </c>
      <c r="B38" s="70"/>
      <c r="C38" s="69"/>
      <c r="D38" s="134"/>
      <c r="E38" s="70"/>
      <c r="F38" s="69"/>
      <c r="G38" s="134"/>
      <c r="H38" s="70">
        <v>2</v>
      </c>
      <c r="I38" s="69" t="s">
        <v>15</v>
      </c>
      <c r="J38" s="134">
        <v>3</v>
      </c>
      <c r="K38" s="70"/>
      <c r="L38" s="69"/>
      <c r="M38" s="224"/>
      <c r="N38" s="70"/>
      <c r="O38" s="69"/>
      <c r="P38" s="134"/>
      <c r="Q38" s="70"/>
      <c r="R38" s="69"/>
      <c r="S38" s="134"/>
      <c r="T38" s="70"/>
      <c r="U38" s="69"/>
      <c r="V38" s="134"/>
      <c r="W38" s="70"/>
      <c r="X38" s="69"/>
      <c r="Y38" s="134"/>
      <c r="Z38" s="127"/>
      <c r="AA38" s="128"/>
      <c r="AB38" s="133"/>
      <c r="AC38" s="127"/>
      <c r="AD38" s="128"/>
      <c r="AE38" s="133"/>
      <c r="AF38" s="88">
        <f t="shared" si="6"/>
        <v>30</v>
      </c>
      <c r="AG38" s="247">
        <f t="shared" si="7"/>
        <v>3</v>
      </c>
    </row>
    <row r="39" spans="1:33" x14ac:dyDescent="0.2">
      <c r="A39" s="98" t="s">
        <v>103</v>
      </c>
      <c r="B39" s="70"/>
      <c r="C39" s="69"/>
      <c r="D39" s="134"/>
      <c r="E39" s="70"/>
      <c r="F39" s="69"/>
      <c r="G39" s="134"/>
      <c r="H39" s="70"/>
      <c r="I39" s="69"/>
      <c r="J39" s="134"/>
      <c r="K39" s="70">
        <v>2</v>
      </c>
      <c r="L39" s="69" t="s">
        <v>15</v>
      </c>
      <c r="M39" s="224">
        <v>3</v>
      </c>
      <c r="N39" s="70"/>
      <c r="O39" s="69"/>
      <c r="P39" s="134"/>
      <c r="Q39" s="70"/>
      <c r="R39" s="69"/>
      <c r="S39" s="134"/>
      <c r="T39" s="70"/>
      <c r="U39" s="69"/>
      <c r="V39" s="134"/>
      <c r="W39" s="70"/>
      <c r="X39" s="69"/>
      <c r="Y39" s="134"/>
      <c r="Z39" s="127"/>
      <c r="AA39" s="128"/>
      <c r="AB39" s="133"/>
      <c r="AC39" s="127"/>
      <c r="AD39" s="128"/>
      <c r="AE39" s="133"/>
      <c r="AF39" s="88">
        <f t="shared" si="6"/>
        <v>30</v>
      </c>
      <c r="AG39" s="247">
        <f t="shared" si="7"/>
        <v>3</v>
      </c>
    </row>
    <row r="40" spans="1:33" x14ac:dyDescent="0.2">
      <c r="A40" s="98" t="s">
        <v>104</v>
      </c>
      <c r="B40" s="70"/>
      <c r="C40" s="69"/>
      <c r="D40" s="134"/>
      <c r="E40" s="70"/>
      <c r="F40" s="69"/>
      <c r="G40" s="134"/>
      <c r="H40" s="70"/>
      <c r="I40" s="69"/>
      <c r="J40" s="134"/>
      <c r="K40" s="70"/>
      <c r="L40" s="69"/>
      <c r="M40" s="224"/>
      <c r="N40" s="70">
        <v>2</v>
      </c>
      <c r="O40" s="69" t="s">
        <v>45</v>
      </c>
      <c r="P40" s="134">
        <v>2</v>
      </c>
      <c r="Q40" s="70"/>
      <c r="R40" s="69"/>
      <c r="S40" s="134"/>
      <c r="T40" s="70"/>
      <c r="U40" s="69"/>
      <c r="V40" s="134"/>
      <c r="W40" s="70"/>
      <c r="X40" s="69"/>
      <c r="Y40" s="134"/>
      <c r="Z40" s="127"/>
      <c r="AA40" s="128"/>
      <c r="AB40" s="133"/>
      <c r="AC40" s="127"/>
      <c r="AD40" s="128"/>
      <c r="AE40" s="133"/>
      <c r="AF40" s="88">
        <f t="shared" si="6"/>
        <v>30</v>
      </c>
      <c r="AG40" s="247">
        <f t="shared" si="7"/>
        <v>2</v>
      </c>
    </row>
    <row r="41" spans="1:33" x14ac:dyDescent="0.2">
      <c r="A41" s="98" t="s">
        <v>105</v>
      </c>
      <c r="B41" s="70"/>
      <c r="C41" s="69"/>
      <c r="D41" s="134"/>
      <c r="E41" s="70"/>
      <c r="F41" s="69"/>
      <c r="G41" s="134"/>
      <c r="H41" s="70"/>
      <c r="I41" s="69"/>
      <c r="J41" s="134"/>
      <c r="K41" s="70"/>
      <c r="L41" s="69"/>
      <c r="M41" s="224"/>
      <c r="N41" s="70"/>
      <c r="O41" s="69"/>
      <c r="P41" s="134"/>
      <c r="Q41" s="70">
        <v>3</v>
      </c>
      <c r="R41" s="69" t="s">
        <v>15</v>
      </c>
      <c r="S41" s="134">
        <v>2</v>
      </c>
      <c r="T41" s="70"/>
      <c r="U41" s="69"/>
      <c r="V41" s="134"/>
      <c r="W41" s="70"/>
      <c r="X41" s="69"/>
      <c r="Y41" s="134"/>
      <c r="Z41" s="127"/>
      <c r="AA41" s="128"/>
      <c r="AB41" s="133"/>
      <c r="AC41" s="127"/>
      <c r="AD41" s="128"/>
      <c r="AE41" s="133"/>
      <c r="AF41" s="88">
        <f t="shared" si="6"/>
        <v>45</v>
      </c>
      <c r="AG41" s="247">
        <f t="shared" si="7"/>
        <v>2</v>
      </c>
    </row>
    <row r="42" spans="1:33" x14ac:dyDescent="0.2">
      <c r="A42" s="98" t="s">
        <v>106</v>
      </c>
      <c r="B42" s="70"/>
      <c r="C42" s="69"/>
      <c r="D42" s="134"/>
      <c r="E42" s="70"/>
      <c r="F42" s="69"/>
      <c r="G42" s="134"/>
      <c r="H42" s="70"/>
      <c r="I42" s="69"/>
      <c r="J42" s="134"/>
      <c r="K42" s="70"/>
      <c r="L42" s="69"/>
      <c r="M42" s="224"/>
      <c r="N42" s="70"/>
      <c r="O42" s="69"/>
      <c r="P42" s="134"/>
      <c r="Q42" s="70"/>
      <c r="R42" s="69"/>
      <c r="S42" s="134"/>
      <c r="T42" s="70">
        <v>2</v>
      </c>
      <c r="U42" s="69" t="s">
        <v>45</v>
      </c>
      <c r="V42" s="134">
        <v>2</v>
      </c>
      <c r="W42" s="70"/>
      <c r="X42" s="69"/>
      <c r="Y42" s="134"/>
      <c r="Z42" s="127"/>
      <c r="AA42" s="128"/>
      <c r="AB42" s="133"/>
      <c r="AC42" s="127"/>
      <c r="AD42" s="128"/>
      <c r="AE42" s="133"/>
      <c r="AF42" s="88">
        <f t="shared" si="6"/>
        <v>30</v>
      </c>
      <c r="AG42" s="247">
        <f t="shared" si="7"/>
        <v>2</v>
      </c>
    </row>
    <row r="43" spans="1:33" x14ac:dyDescent="0.2">
      <c r="A43" s="98" t="s">
        <v>107</v>
      </c>
      <c r="B43" s="70"/>
      <c r="C43" s="69"/>
      <c r="D43" s="134"/>
      <c r="E43" s="70"/>
      <c r="F43" s="69"/>
      <c r="G43" s="134"/>
      <c r="H43" s="70"/>
      <c r="I43" s="69"/>
      <c r="J43" s="134"/>
      <c r="K43" s="70"/>
      <c r="L43" s="69"/>
      <c r="M43" s="224"/>
      <c r="N43" s="70"/>
      <c r="O43" s="69"/>
      <c r="P43" s="134"/>
      <c r="Q43" s="70"/>
      <c r="R43" s="69"/>
      <c r="S43" s="134"/>
      <c r="T43" s="70"/>
      <c r="U43" s="69"/>
      <c r="V43" s="134"/>
      <c r="W43" s="70">
        <v>2</v>
      </c>
      <c r="X43" s="69" t="s">
        <v>45</v>
      </c>
      <c r="Y43" s="134">
        <v>2</v>
      </c>
      <c r="Z43" s="127"/>
      <c r="AA43" s="128"/>
      <c r="AB43" s="133"/>
      <c r="AC43" s="127"/>
      <c r="AD43" s="128"/>
      <c r="AE43" s="133"/>
      <c r="AF43" s="88">
        <f t="shared" si="6"/>
        <v>30</v>
      </c>
      <c r="AG43" s="247">
        <f t="shared" si="7"/>
        <v>2</v>
      </c>
    </row>
    <row r="44" spans="1:33" x14ac:dyDescent="0.2">
      <c r="A44" s="98" t="s">
        <v>108</v>
      </c>
      <c r="B44" s="70"/>
      <c r="C44" s="69"/>
      <c r="D44" s="134"/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70"/>
      <c r="R44" s="69"/>
      <c r="S44" s="134"/>
      <c r="T44" s="70">
        <v>2</v>
      </c>
      <c r="U44" s="69" t="s">
        <v>45</v>
      </c>
      <c r="V44" s="134">
        <v>3</v>
      </c>
      <c r="W44" s="70"/>
      <c r="X44" s="69"/>
      <c r="Y44" s="134"/>
      <c r="Z44" s="127"/>
      <c r="AA44" s="128"/>
      <c r="AB44" s="133"/>
      <c r="AC44" s="127"/>
      <c r="AD44" s="128"/>
      <c r="AE44" s="133"/>
      <c r="AF44" s="88">
        <f t="shared" si="6"/>
        <v>30</v>
      </c>
      <c r="AG44" s="247">
        <f t="shared" si="7"/>
        <v>3</v>
      </c>
    </row>
    <row r="45" spans="1:33" s="52" customFormat="1" ht="13.5" thickBot="1" x14ac:dyDescent="0.25">
      <c r="A45" s="98" t="s">
        <v>109</v>
      </c>
      <c r="B45" s="70"/>
      <c r="C45" s="69"/>
      <c r="D45" s="134"/>
      <c r="E45" s="70"/>
      <c r="F45" s="69"/>
      <c r="G45" s="134"/>
      <c r="H45" s="70"/>
      <c r="I45" s="69"/>
      <c r="J45" s="134"/>
      <c r="K45" s="70"/>
      <c r="L45" s="69"/>
      <c r="M45" s="224"/>
      <c r="N45" s="70"/>
      <c r="O45" s="69"/>
      <c r="P45" s="134"/>
      <c r="Q45" s="70"/>
      <c r="R45" s="69"/>
      <c r="S45" s="134"/>
      <c r="T45" s="70">
        <v>2</v>
      </c>
      <c r="U45" s="69" t="s">
        <v>45</v>
      </c>
      <c r="V45" s="134">
        <v>2</v>
      </c>
      <c r="W45" s="70"/>
      <c r="X45" s="69"/>
      <c r="Y45" s="134"/>
      <c r="Z45" s="127"/>
      <c r="AA45" s="128"/>
      <c r="AB45" s="133"/>
      <c r="AC45" s="127"/>
      <c r="AD45" s="128"/>
      <c r="AE45" s="133"/>
      <c r="AF45" s="88">
        <f t="shared" si="6"/>
        <v>30</v>
      </c>
      <c r="AG45" s="247">
        <f t="shared" si="7"/>
        <v>2</v>
      </c>
    </row>
    <row r="46" spans="1:33" s="52" customFormat="1" ht="13.5" thickBot="1" x14ac:dyDescent="0.25">
      <c r="A46" s="487" t="s">
        <v>171</v>
      </c>
      <c r="B46" s="461" t="s">
        <v>1</v>
      </c>
      <c r="C46" s="462"/>
      <c r="D46" s="463"/>
      <c r="E46" s="464" t="s">
        <v>2</v>
      </c>
      <c r="F46" s="465"/>
      <c r="G46" s="466"/>
      <c r="H46" s="461" t="s">
        <v>3</v>
      </c>
      <c r="I46" s="462"/>
      <c r="J46" s="463"/>
      <c r="K46" s="461" t="s">
        <v>4</v>
      </c>
      <c r="L46" s="462"/>
      <c r="M46" s="463"/>
      <c r="N46" s="461" t="s">
        <v>5</v>
      </c>
      <c r="O46" s="462"/>
      <c r="P46" s="463"/>
      <c r="Q46" s="461" t="s">
        <v>6</v>
      </c>
      <c r="R46" s="462"/>
      <c r="S46" s="463"/>
      <c r="T46" s="461" t="s">
        <v>7</v>
      </c>
      <c r="U46" s="462"/>
      <c r="V46" s="463"/>
      <c r="W46" s="461" t="s">
        <v>8</v>
      </c>
      <c r="X46" s="462"/>
      <c r="Y46" s="463"/>
      <c r="Z46" s="467" t="s">
        <v>9</v>
      </c>
      <c r="AA46" s="468"/>
      <c r="AB46" s="469"/>
      <c r="AC46" s="467" t="s">
        <v>10</v>
      </c>
      <c r="AD46" s="468"/>
      <c r="AE46" s="469"/>
      <c r="AF46" s="116" t="s">
        <v>11</v>
      </c>
      <c r="AG46" s="116" t="s">
        <v>12</v>
      </c>
    </row>
    <row r="47" spans="1:33" s="52" customFormat="1" x14ac:dyDescent="0.2">
      <c r="A47" s="488"/>
      <c r="B47" s="296" t="s">
        <v>11</v>
      </c>
      <c r="C47" s="297"/>
      <c r="D47" s="298" t="s">
        <v>12</v>
      </c>
      <c r="E47" s="299" t="s">
        <v>11</v>
      </c>
      <c r="F47" s="300"/>
      <c r="G47" s="298" t="s">
        <v>12</v>
      </c>
      <c r="H47" s="299" t="s">
        <v>11</v>
      </c>
      <c r="I47" s="300"/>
      <c r="J47" s="298" t="s">
        <v>12</v>
      </c>
      <c r="K47" s="299" t="s">
        <v>11</v>
      </c>
      <c r="L47" s="300"/>
      <c r="M47" s="298" t="s">
        <v>12</v>
      </c>
      <c r="N47" s="299" t="s">
        <v>11</v>
      </c>
      <c r="O47" s="300"/>
      <c r="P47" s="298" t="s">
        <v>12</v>
      </c>
      <c r="Q47" s="299" t="s">
        <v>11</v>
      </c>
      <c r="R47" s="300"/>
      <c r="S47" s="298" t="s">
        <v>12</v>
      </c>
      <c r="T47" s="111" t="s">
        <v>11</v>
      </c>
      <c r="U47" s="112"/>
      <c r="V47" s="110" t="s">
        <v>12</v>
      </c>
      <c r="W47" s="111" t="s">
        <v>11</v>
      </c>
      <c r="X47" s="112"/>
      <c r="Y47" s="110" t="s">
        <v>12</v>
      </c>
      <c r="Z47" s="301" t="s">
        <v>11</v>
      </c>
      <c r="AA47" s="302"/>
      <c r="AB47" s="303" t="s">
        <v>12</v>
      </c>
      <c r="AC47" s="301" t="s">
        <v>11</v>
      </c>
      <c r="AD47" s="302"/>
      <c r="AE47" s="303" t="s">
        <v>12</v>
      </c>
      <c r="AF47" s="304"/>
      <c r="AG47" s="304"/>
    </row>
    <row r="48" spans="1:33" s="27" customFormat="1" x14ac:dyDescent="0.2">
      <c r="A48" s="98" t="s">
        <v>111</v>
      </c>
      <c r="B48" s="70"/>
      <c r="C48" s="69"/>
      <c r="D48" s="134"/>
      <c r="E48" s="70"/>
      <c r="F48" s="69"/>
      <c r="G48" s="134"/>
      <c r="H48" s="70"/>
      <c r="I48" s="69"/>
      <c r="J48" s="134"/>
      <c r="K48" s="70"/>
      <c r="L48" s="69"/>
      <c r="M48" s="224"/>
      <c r="N48" s="70"/>
      <c r="O48" s="69"/>
      <c r="P48" s="134"/>
      <c r="Q48" s="70"/>
      <c r="R48" s="69"/>
      <c r="S48" s="134"/>
      <c r="T48" s="70">
        <v>2</v>
      </c>
      <c r="U48" s="69" t="s">
        <v>21</v>
      </c>
      <c r="V48" s="134">
        <v>2</v>
      </c>
      <c r="W48" s="70"/>
      <c r="X48" s="69"/>
      <c r="Y48" s="134"/>
      <c r="Z48" s="127"/>
      <c r="AA48" s="128"/>
      <c r="AB48" s="133"/>
      <c r="AC48" s="127"/>
      <c r="AD48" s="128"/>
      <c r="AE48" s="133"/>
      <c r="AF48" s="65">
        <f t="shared" ref="AF48:AF51" si="8">15*(B48+E48+H48+K48+N48+Q48+T48+W48+Z48+AC48)</f>
        <v>30</v>
      </c>
      <c r="AG48" s="248">
        <f t="shared" ref="AG48:AG51" si="9">D48+G48+J48+M48+P48+S48+V48+Y48+AB48+AE48</f>
        <v>2</v>
      </c>
    </row>
    <row r="49" spans="1:33" s="27" customFormat="1" x14ac:dyDescent="0.2">
      <c r="A49" s="98" t="s">
        <v>112</v>
      </c>
      <c r="B49" s="70"/>
      <c r="C49" s="69"/>
      <c r="D49" s="134"/>
      <c r="E49" s="70"/>
      <c r="F49" s="69"/>
      <c r="G49" s="134"/>
      <c r="H49" s="70"/>
      <c r="I49" s="69"/>
      <c r="J49" s="134"/>
      <c r="K49" s="70"/>
      <c r="L49" s="69"/>
      <c r="M49" s="224"/>
      <c r="N49" s="70"/>
      <c r="O49" s="69"/>
      <c r="P49" s="134"/>
      <c r="Q49" s="70"/>
      <c r="R49" s="69"/>
      <c r="S49" s="134"/>
      <c r="T49" s="70">
        <v>2</v>
      </c>
      <c r="U49" s="69" t="s">
        <v>45</v>
      </c>
      <c r="V49" s="134">
        <v>2</v>
      </c>
      <c r="W49" s="70"/>
      <c r="X49" s="69"/>
      <c r="Y49" s="134"/>
      <c r="Z49" s="127"/>
      <c r="AA49" s="128"/>
      <c r="AB49" s="133"/>
      <c r="AC49" s="127"/>
      <c r="AD49" s="128"/>
      <c r="AE49" s="133"/>
      <c r="AF49" s="65">
        <f t="shared" si="8"/>
        <v>30</v>
      </c>
      <c r="AG49" s="248">
        <f t="shared" si="9"/>
        <v>2</v>
      </c>
    </row>
    <row r="50" spans="1:33" s="27" customFormat="1" x14ac:dyDescent="0.2">
      <c r="A50" s="98" t="s">
        <v>113</v>
      </c>
      <c r="B50" s="70"/>
      <c r="C50" s="69"/>
      <c r="D50" s="134"/>
      <c r="E50" s="70"/>
      <c r="F50" s="69"/>
      <c r="G50" s="134"/>
      <c r="H50" s="70"/>
      <c r="I50" s="69"/>
      <c r="J50" s="134"/>
      <c r="K50" s="70">
        <v>2</v>
      </c>
      <c r="L50" s="69" t="s">
        <v>21</v>
      </c>
      <c r="M50" s="224">
        <v>2</v>
      </c>
      <c r="N50" s="70"/>
      <c r="O50" s="69"/>
      <c r="P50" s="134"/>
      <c r="Q50" s="70"/>
      <c r="R50" s="69"/>
      <c r="S50" s="134"/>
      <c r="T50" s="70"/>
      <c r="U50" s="69"/>
      <c r="V50" s="134"/>
      <c r="W50" s="70"/>
      <c r="X50" s="69"/>
      <c r="Y50" s="134"/>
      <c r="Z50" s="127"/>
      <c r="AA50" s="128"/>
      <c r="AB50" s="133"/>
      <c r="AC50" s="127"/>
      <c r="AD50" s="128"/>
      <c r="AE50" s="133"/>
      <c r="AF50" s="65">
        <f t="shared" si="8"/>
        <v>30</v>
      </c>
      <c r="AG50" s="248">
        <f t="shared" si="9"/>
        <v>2</v>
      </c>
    </row>
    <row r="51" spans="1:33" s="27" customFormat="1" ht="13.5" thickBot="1" x14ac:dyDescent="0.25">
      <c r="A51" s="98" t="s">
        <v>114</v>
      </c>
      <c r="B51" s="70"/>
      <c r="C51" s="69"/>
      <c r="D51" s="134"/>
      <c r="E51" s="70"/>
      <c r="F51" s="69"/>
      <c r="G51" s="134"/>
      <c r="H51" s="70"/>
      <c r="I51" s="69"/>
      <c r="J51" s="134"/>
      <c r="K51" s="70"/>
      <c r="L51" s="69"/>
      <c r="M51" s="224"/>
      <c r="N51" s="70">
        <v>2</v>
      </c>
      <c r="O51" s="69" t="s">
        <v>45</v>
      </c>
      <c r="P51" s="134">
        <v>2</v>
      </c>
      <c r="Q51" s="70"/>
      <c r="R51" s="69"/>
      <c r="S51" s="134"/>
      <c r="T51" s="70"/>
      <c r="U51" s="69"/>
      <c r="V51" s="134"/>
      <c r="W51" s="70"/>
      <c r="X51" s="69"/>
      <c r="Y51" s="134"/>
      <c r="Z51" s="127"/>
      <c r="AA51" s="128"/>
      <c r="AB51" s="133"/>
      <c r="AC51" s="127"/>
      <c r="AD51" s="128"/>
      <c r="AE51" s="133"/>
      <c r="AF51" s="65">
        <f t="shared" si="8"/>
        <v>30</v>
      </c>
      <c r="AG51" s="248">
        <f t="shared" si="9"/>
        <v>2</v>
      </c>
    </row>
    <row r="52" spans="1:33" s="27" customFormat="1" ht="13.5" thickBot="1" x14ac:dyDescent="0.25">
      <c r="A52" s="458" t="s">
        <v>170</v>
      </c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60"/>
    </row>
    <row r="53" spans="1:33" x14ac:dyDescent="0.2">
      <c r="A53" s="98" t="s">
        <v>110</v>
      </c>
      <c r="B53" s="70"/>
      <c r="C53" s="69"/>
      <c r="D53" s="134"/>
      <c r="E53" s="70"/>
      <c r="F53" s="69"/>
      <c r="G53" s="134"/>
      <c r="H53" s="70"/>
      <c r="I53" s="69"/>
      <c r="J53" s="134"/>
      <c r="K53" s="70"/>
      <c r="L53" s="69"/>
      <c r="M53" s="224"/>
      <c r="N53" s="70"/>
      <c r="O53" s="69"/>
      <c r="P53" s="134"/>
      <c r="Q53" s="70"/>
      <c r="R53" s="69"/>
      <c r="S53" s="134"/>
      <c r="T53" s="70"/>
      <c r="U53" s="69"/>
      <c r="V53" s="134"/>
      <c r="W53" s="70"/>
      <c r="X53" s="135"/>
      <c r="Y53" s="136"/>
      <c r="Z53" s="7">
        <v>2</v>
      </c>
      <c r="AA53" s="10" t="s">
        <v>45</v>
      </c>
      <c r="AB53" s="4">
        <v>2</v>
      </c>
      <c r="AC53" s="7"/>
      <c r="AD53" s="11"/>
      <c r="AE53" s="4"/>
      <c r="AF53" s="88">
        <f t="shared" si="6"/>
        <v>30</v>
      </c>
      <c r="AG53" s="247">
        <f t="shared" si="7"/>
        <v>2</v>
      </c>
    </row>
    <row r="54" spans="1:33" x14ac:dyDescent="0.2">
      <c r="A54" s="98" t="s">
        <v>116</v>
      </c>
      <c r="B54" s="70"/>
      <c r="C54" s="69"/>
      <c r="D54" s="134"/>
      <c r="E54" s="70"/>
      <c r="F54" s="69"/>
      <c r="G54" s="134"/>
      <c r="H54" s="70"/>
      <c r="I54" s="69"/>
      <c r="J54" s="134"/>
      <c r="K54" s="70"/>
      <c r="L54" s="69"/>
      <c r="M54" s="224"/>
      <c r="N54" s="70"/>
      <c r="O54" s="69"/>
      <c r="P54" s="134"/>
      <c r="Q54" s="70"/>
      <c r="R54" s="69"/>
      <c r="S54" s="134"/>
      <c r="T54" s="70"/>
      <c r="U54" s="69"/>
      <c r="V54" s="134"/>
      <c r="W54" s="70"/>
      <c r="X54" s="135"/>
      <c r="Y54" s="136"/>
      <c r="Z54" s="7">
        <v>2</v>
      </c>
      <c r="AA54" s="10" t="s">
        <v>45</v>
      </c>
      <c r="AB54" s="4">
        <v>2</v>
      </c>
      <c r="AC54" s="7">
        <v>2</v>
      </c>
      <c r="AD54" s="10" t="s">
        <v>45</v>
      </c>
      <c r="AE54" s="4">
        <v>2</v>
      </c>
      <c r="AF54" s="88">
        <f t="shared" si="6"/>
        <v>60</v>
      </c>
      <c r="AG54" s="247">
        <f t="shared" si="7"/>
        <v>4</v>
      </c>
    </row>
    <row r="55" spans="1:33" x14ac:dyDescent="0.2">
      <c r="A55" s="137" t="s">
        <v>23</v>
      </c>
      <c r="B55" s="70"/>
      <c r="C55" s="69"/>
      <c r="D55" s="134"/>
      <c r="E55" s="70"/>
      <c r="F55" s="69"/>
      <c r="G55" s="134"/>
      <c r="H55" s="70"/>
      <c r="I55" s="69"/>
      <c r="J55" s="134"/>
      <c r="K55" s="70"/>
      <c r="L55" s="69"/>
      <c r="M55" s="224"/>
      <c r="N55" s="70"/>
      <c r="O55" s="69"/>
      <c r="P55" s="134"/>
      <c r="Q55" s="70"/>
      <c r="R55" s="69"/>
      <c r="S55" s="134"/>
      <c r="T55" s="70"/>
      <c r="U55" s="69"/>
      <c r="V55" s="134"/>
      <c r="W55" s="70"/>
      <c r="X55" s="69"/>
      <c r="Y55" s="83"/>
      <c r="Z55" s="9"/>
      <c r="AA55" s="8"/>
      <c r="AB55" s="4">
        <v>20</v>
      </c>
      <c r="AC55" s="7"/>
      <c r="AD55" s="8"/>
      <c r="AE55" s="4">
        <v>20</v>
      </c>
      <c r="AF55" s="88">
        <f t="shared" si="6"/>
        <v>0</v>
      </c>
      <c r="AG55" s="247">
        <f t="shared" si="7"/>
        <v>40</v>
      </c>
    </row>
    <row r="56" spans="1:33" ht="13.5" thickBot="1" x14ac:dyDescent="0.25">
      <c r="A56" s="138" t="s">
        <v>24</v>
      </c>
      <c r="B56" s="139"/>
      <c r="C56" s="140"/>
      <c r="D56" s="225"/>
      <c r="E56" s="139"/>
      <c r="F56" s="140"/>
      <c r="G56" s="225"/>
      <c r="H56" s="139"/>
      <c r="I56" s="140"/>
      <c r="J56" s="225"/>
      <c r="K56" s="139"/>
      <c r="L56" s="140"/>
      <c r="M56" s="226"/>
      <c r="N56" s="139"/>
      <c r="O56" s="140"/>
      <c r="P56" s="225"/>
      <c r="Q56" s="139"/>
      <c r="R56" s="140"/>
      <c r="S56" s="225"/>
      <c r="T56" s="139"/>
      <c r="U56" s="140"/>
      <c r="V56" s="225"/>
      <c r="W56" s="139"/>
      <c r="X56" s="140"/>
      <c r="Y56" s="141"/>
      <c r="Z56" s="12"/>
      <c r="AA56" s="13"/>
      <c r="AB56" s="14">
        <v>2</v>
      </c>
      <c r="AC56" s="12"/>
      <c r="AD56" s="13"/>
      <c r="AE56" s="14">
        <v>2</v>
      </c>
      <c r="AF56" s="142">
        <f t="shared" si="6"/>
        <v>0</v>
      </c>
      <c r="AG56" s="249">
        <f t="shared" si="7"/>
        <v>4</v>
      </c>
    </row>
    <row r="57" spans="1:33" ht="13.5" thickBot="1" x14ac:dyDescent="0.25">
      <c r="A57" s="101" t="s">
        <v>25</v>
      </c>
      <c r="B57" s="102">
        <f>SUM(B6:B56)</f>
        <v>26</v>
      </c>
      <c r="C57" s="103"/>
      <c r="D57" s="17">
        <f>SUM(D6:D56)</f>
        <v>31</v>
      </c>
      <c r="E57" s="104">
        <f>SUM(E6:E56)</f>
        <v>22</v>
      </c>
      <c r="F57" s="144"/>
      <c r="G57" s="56">
        <f>SUM(G6:G56)</f>
        <v>30</v>
      </c>
      <c r="H57" s="104">
        <f>SUM(H6:H56)</f>
        <v>25</v>
      </c>
      <c r="I57" s="144"/>
      <c r="J57" s="55">
        <f>SUM(J6:J56)</f>
        <v>32</v>
      </c>
      <c r="K57" s="104">
        <f>SUM(K6:K56)</f>
        <v>27</v>
      </c>
      <c r="L57" s="144"/>
      <c r="M57" s="55">
        <f>SUM(M6:M56)</f>
        <v>34</v>
      </c>
      <c r="N57" s="104">
        <f>SUM(N6:N56)</f>
        <v>23</v>
      </c>
      <c r="O57" s="144"/>
      <c r="P57" s="55">
        <f>SUM(P6:P56)</f>
        <v>33</v>
      </c>
      <c r="Q57" s="104">
        <f>SUM(Q6:Q56)</f>
        <v>21</v>
      </c>
      <c r="R57" s="144"/>
      <c r="S57" s="55">
        <f>SUM(S6:S56)</f>
        <v>30</v>
      </c>
      <c r="T57" s="18">
        <f>SUM(T6:T56)</f>
        <v>26</v>
      </c>
      <c r="U57" s="57"/>
      <c r="V57" s="55">
        <f>SUM(V6:V56)</f>
        <v>36</v>
      </c>
      <c r="W57" s="18">
        <f>SUM(W6:W56)</f>
        <v>19</v>
      </c>
      <c r="X57" s="57"/>
      <c r="Y57" s="55">
        <f>SUM(Y6:Y56)</f>
        <v>30</v>
      </c>
      <c r="Z57" s="18">
        <f>SUM(Z6:Z56)</f>
        <v>4</v>
      </c>
      <c r="AA57" s="57"/>
      <c r="AB57" s="55">
        <f>SUM(AB6:AB56)</f>
        <v>26</v>
      </c>
      <c r="AC57" s="18">
        <f>SUM(AC6:AC56)</f>
        <v>2</v>
      </c>
      <c r="AD57" s="57"/>
      <c r="AE57" s="55">
        <f>SUM(AE6:AE56)</f>
        <v>24</v>
      </c>
      <c r="AF57" s="19">
        <f>SUM(AF6:AF56)</f>
        <v>2925</v>
      </c>
      <c r="AG57" s="20">
        <f>SUM(AG6:AG56)-AG49-AG50-AG51</f>
        <v>300</v>
      </c>
    </row>
    <row r="61" spans="1:33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</row>
    <row r="62" spans="1:33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</row>
    <row r="63" spans="1:33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</row>
    <row r="64" spans="1:33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</row>
  </sheetData>
  <sheetProtection algorithmName="SHA-512" hashValue="3NTD9+0LuVBLjNoSm9RwHy8eKzweJW5c2fah7hdycLPJVPjrJEEB3wniM1FXJEMfE7pS6ywLZMRJAW7Tus/e1A==" saltValue="QLbs3aj7HNyjal9/F9YNfg==" spinCount="100000" sheet="1" objects="1" scenarios="1"/>
  <mergeCells count="29">
    <mergeCell ref="N4:P4"/>
    <mergeCell ref="A3:AG3"/>
    <mergeCell ref="A1:AG1"/>
    <mergeCell ref="A2:AG2"/>
    <mergeCell ref="A4:A5"/>
    <mergeCell ref="B4:D4"/>
    <mergeCell ref="E4:G4"/>
    <mergeCell ref="H4:J4"/>
    <mergeCell ref="K4:M4"/>
    <mergeCell ref="Q4:S4"/>
    <mergeCell ref="T4:V4"/>
    <mergeCell ref="W4:Y4"/>
    <mergeCell ref="Z4:AB4"/>
    <mergeCell ref="AC4:AE4"/>
    <mergeCell ref="AF4:AF5"/>
    <mergeCell ref="AG4:AG5"/>
    <mergeCell ref="A52:AG52"/>
    <mergeCell ref="A29:AG29"/>
    <mergeCell ref="A46:A47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</mergeCells>
  <printOptions horizontalCentered="1"/>
  <pageMargins left="0.25" right="0.22" top="0.75" bottom="0.75" header="0.3" footer="0.3"/>
  <pageSetup paperSize="9" scale="73" orientation="portrait" verticalDpi="300" r:id="rId1"/>
  <headerFooter>
    <oddHeader>&amp;COsztatlan zenetanár szak mintatantervei - Hegedűtanár szakirány</oddHeader>
    <firstHeader>&amp;COsztatlan zenetanár szak mintatantervei - Hegedűtanár szakirány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63"/>
  <sheetViews>
    <sheetView workbookViewId="0">
      <selection sqref="A1:AG1"/>
    </sheetView>
  </sheetViews>
  <sheetFormatPr defaultRowHeight="12.75" x14ac:dyDescent="0.2"/>
  <cols>
    <col min="1" max="1" width="37.42578125" style="21" customWidth="1"/>
    <col min="2" max="3" width="3.85546875" style="22" customWidth="1"/>
    <col min="4" max="4" width="3.85546875" style="23" customWidth="1"/>
    <col min="5" max="6" width="3.85546875" style="22" customWidth="1"/>
    <col min="7" max="7" width="3.85546875" style="23" customWidth="1"/>
    <col min="8" max="9" width="3.85546875" style="22" customWidth="1"/>
    <col min="10" max="10" width="3.85546875" style="23" customWidth="1"/>
    <col min="11" max="12" width="3.85546875" style="22" customWidth="1"/>
    <col min="13" max="13" width="3.85546875" style="23" customWidth="1"/>
    <col min="14" max="15" width="3.85546875" style="22" customWidth="1"/>
    <col min="16" max="16" width="3.85546875" style="23" customWidth="1"/>
    <col min="17" max="18" width="3.85546875" style="22" customWidth="1"/>
    <col min="19" max="19" width="3.85546875" style="23" customWidth="1"/>
    <col min="20" max="20" width="5" style="22" bestFit="1" customWidth="1"/>
    <col min="21" max="21" width="3.85546875" style="22" customWidth="1"/>
    <col min="22" max="22" width="3.85546875" style="23" customWidth="1"/>
    <col min="23" max="24" width="3.85546875" style="22" customWidth="1"/>
    <col min="25" max="25" width="3.85546875" style="23" customWidth="1"/>
    <col min="26" max="27" width="3.85546875" style="22" customWidth="1"/>
    <col min="28" max="28" width="3.85546875" style="23" customWidth="1"/>
    <col min="29" max="30" width="3.85546875" style="22" customWidth="1"/>
    <col min="31" max="31" width="3.85546875" style="23" customWidth="1"/>
    <col min="32" max="32" width="5" style="24" bestFit="1" customWidth="1"/>
    <col min="33" max="33" width="4" style="37" customWidth="1"/>
    <col min="34" max="246" width="9.140625" style="6"/>
    <col min="247" max="247" width="31.7109375" style="6" bestFit="1" customWidth="1"/>
    <col min="248" max="265" width="3.85546875" style="6" customWidth="1"/>
    <col min="266" max="266" width="5" style="6" bestFit="1" customWidth="1"/>
    <col min="267" max="277" width="3.85546875" style="6" customWidth="1"/>
    <col min="278" max="278" width="5" style="6" bestFit="1" customWidth="1"/>
    <col min="279" max="279" width="4" style="6" customWidth="1"/>
    <col min="280" max="281" width="4" style="6" bestFit="1" customWidth="1"/>
    <col min="282" max="287" width="3.85546875" style="6" customWidth="1"/>
    <col min="288" max="288" width="50.5703125" style="6" bestFit="1" customWidth="1"/>
    <col min="289" max="502" width="9.140625" style="6"/>
    <col min="503" max="503" width="31.7109375" style="6" bestFit="1" customWidth="1"/>
    <col min="504" max="521" width="3.85546875" style="6" customWidth="1"/>
    <col min="522" max="522" width="5" style="6" bestFit="1" customWidth="1"/>
    <col min="523" max="533" width="3.85546875" style="6" customWidth="1"/>
    <col min="534" max="534" width="5" style="6" bestFit="1" customWidth="1"/>
    <col min="535" max="535" width="4" style="6" customWidth="1"/>
    <col min="536" max="537" width="4" style="6" bestFit="1" customWidth="1"/>
    <col min="538" max="543" width="3.85546875" style="6" customWidth="1"/>
    <col min="544" max="544" width="50.5703125" style="6" bestFit="1" customWidth="1"/>
    <col min="545" max="758" width="9.140625" style="6"/>
    <col min="759" max="759" width="31.7109375" style="6" bestFit="1" customWidth="1"/>
    <col min="760" max="777" width="3.85546875" style="6" customWidth="1"/>
    <col min="778" max="778" width="5" style="6" bestFit="1" customWidth="1"/>
    <col min="779" max="789" width="3.85546875" style="6" customWidth="1"/>
    <col min="790" max="790" width="5" style="6" bestFit="1" customWidth="1"/>
    <col min="791" max="791" width="4" style="6" customWidth="1"/>
    <col min="792" max="793" width="4" style="6" bestFit="1" customWidth="1"/>
    <col min="794" max="799" width="3.85546875" style="6" customWidth="1"/>
    <col min="800" max="800" width="50.5703125" style="6" bestFit="1" customWidth="1"/>
    <col min="801" max="1014" width="9.140625" style="6"/>
    <col min="1015" max="1015" width="31.7109375" style="6" bestFit="1" customWidth="1"/>
    <col min="1016" max="1033" width="3.85546875" style="6" customWidth="1"/>
    <col min="1034" max="1034" width="5" style="6" bestFit="1" customWidth="1"/>
    <col min="1035" max="1045" width="3.85546875" style="6" customWidth="1"/>
    <col min="1046" max="1046" width="5" style="6" bestFit="1" customWidth="1"/>
    <col min="1047" max="1047" width="4" style="6" customWidth="1"/>
    <col min="1048" max="1049" width="4" style="6" bestFit="1" customWidth="1"/>
    <col min="1050" max="1055" width="3.85546875" style="6" customWidth="1"/>
    <col min="1056" max="1056" width="50.5703125" style="6" bestFit="1" customWidth="1"/>
    <col min="1057" max="1270" width="9.140625" style="6"/>
    <col min="1271" max="1271" width="31.7109375" style="6" bestFit="1" customWidth="1"/>
    <col min="1272" max="1289" width="3.85546875" style="6" customWidth="1"/>
    <col min="1290" max="1290" width="5" style="6" bestFit="1" customWidth="1"/>
    <col min="1291" max="1301" width="3.85546875" style="6" customWidth="1"/>
    <col min="1302" max="1302" width="5" style="6" bestFit="1" customWidth="1"/>
    <col min="1303" max="1303" width="4" style="6" customWidth="1"/>
    <col min="1304" max="1305" width="4" style="6" bestFit="1" customWidth="1"/>
    <col min="1306" max="1311" width="3.85546875" style="6" customWidth="1"/>
    <col min="1312" max="1312" width="50.5703125" style="6" bestFit="1" customWidth="1"/>
    <col min="1313" max="1526" width="9.140625" style="6"/>
    <col min="1527" max="1527" width="31.7109375" style="6" bestFit="1" customWidth="1"/>
    <col min="1528" max="1545" width="3.85546875" style="6" customWidth="1"/>
    <col min="1546" max="1546" width="5" style="6" bestFit="1" customWidth="1"/>
    <col min="1547" max="1557" width="3.85546875" style="6" customWidth="1"/>
    <col min="1558" max="1558" width="5" style="6" bestFit="1" customWidth="1"/>
    <col min="1559" max="1559" width="4" style="6" customWidth="1"/>
    <col min="1560" max="1561" width="4" style="6" bestFit="1" customWidth="1"/>
    <col min="1562" max="1567" width="3.85546875" style="6" customWidth="1"/>
    <col min="1568" max="1568" width="50.5703125" style="6" bestFit="1" customWidth="1"/>
    <col min="1569" max="1782" width="9.140625" style="6"/>
    <col min="1783" max="1783" width="31.7109375" style="6" bestFit="1" customWidth="1"/>
    <col min="1784" max="1801" width="3.85546875" style="6" customWidth="1"/>
    <col min="1802" max="1802" width="5" style="6" bestFit="1" customWidth="1"/>
    <col min="1803" max="1813" width="3.85546875" style="6" customWidth="1"/>
    <col min="1814" max="1814" width="5" style="6" bestFit="1" customWidth="1"/>
    <col min="1815" max="1815" width="4" style="6" customWidth="1"/>
    <col min="1816" max="1817" width="4" style="6" bestFit="1" customWidth="1"/>
    <col min="1818" max="1823" width="3.85546875" style="6" customWidth="1"/>
    <col min="1824" max="1824" width="50.5703125" style="6" bestFit="1" customWidth="1"/>
    <col min="1825" max="2038" width="9.140625" style="6"/>
    <col min="2039" max="2039" width="31.7109375" style="6" bestFit="1" customWidth="1"/>
    <col min="2040" max="2057" width="3.85546875" style="6" customWidth="1"/>
    <col min="2058" max="2058" width="5" style="6" bestFit="1" customWidth="1"/>
    <col min="2059" max="2069" width="3.85546875" style="6" customWidth="1"/>
    <col min="2070" max="2070" width="5" style="6" bestFit="1" customWidth="1"/>
    <col min="2071" max="2071" width="4" style="6" customWidth="1"/>
    <col min="2072" max="2073" width="4" style="6" bestFit="1" customWidth="1"/>
    <col min="2074" max="2079" width="3.85546875" style="6" customWidth="1"/>
    <col min="2080" max="2080" width="50.5703125" style="6" bestFit="1" customWidth="1"/>
    <col min="2081" max="2294" width="9.140625" style="6"/>
    <col min="2295" max="2295" width="31.7109375" style="6" bestFit="1" customWidth="1"/>
    <col min="2296" max="2313" width="3.85546875" style="6" customWidth="1"/>
    <col min="2314" max="2314" width="5" style="6" bestFit="1" customWidth="1"/>
    <col min="2315" max="2325" width="3.85546875" style="6" customWidth="1"/>
    <col min="2326" max="2326" width="5" style="6" bestFit="1" customWidth="1"/>
    <col min="2327" max="2327" width="4" style="6" customWidth="1"/>
    <col min="2328" max="2329" width="4" style="6" bestFit="1" customWidth="1"/>
    <col min="2330" max="2335" width="3.85546875" style="6" customWidth="1"/>
    <col min="2336" max="2336" width="50.5703125" style="6" bestFit="1" customWidth="1"/>
    <col min="2337" max="2550" width="9.140625" style="6"/>
    <col min="2551" max="2551" width="31.7109375" style="6" bestFit="1" customWidth="1"/>
    <col min="2552" max="2569" width="3.85546875" style="6" customWidth="1"/>
    <col min="2570" max="2570" width="5" style="6" bestFit="1" customWidth="1"/>
    <col min="2571" max="2581" width="3.85546875" style="6" customWidth="1"/>
    <col min="2582" max="2582" width="5" style="6" bestFit="1" customWidth="1"/>
    <col min="2583" max="2583" width="4" style="6" customWidth="1"/>
    <col min="2584" max="2585" width="4" style="6" bestFit="1" customWidth="1"/>
    <col min="2586" max="2591" width="3.85546875" style="6" customWidth="1"/>
    <col min="2592" max="2592" width="50.5703125" style="6" bestFit="1" customWidth="1"/>
    <col min="2593" max="2806" width="9.140625" style="6"/>
    <col min="2807" max="2807" width="31.7109375" style="6" bestFit="1" customWidth="1"/>
    <col min="2808" max="2825" width="3.85546875" style="6" customWidth="1"/>
    <col min="2826" max="2826" width="5" style="6" bestFit="1" customWidth="1"/>
    <col min="2827" max="2837" width="3.85546875" style="6" customWidth="1"/>
    <col min="2838" max="2838" width="5" style="6" bestFit="1" customWidth="1"/>
    <col min="2839" max="2839" width="4" style="6" customWidth="1"/>
    <col min="2840" max="2841" width="4" style="6" bestFit="1" customWidth="1"/>
    <col min="2842" max="2847" width="3.85546875" style="6" customWidth="1"/>
    <col min="2848" max="2848" width="50.5703125" style="6" bestFit="1" customWidth="1"/>
    <col min="2849" max="3062" width="9.140625" style="6"/>
    <col min="3063" max="3063" width="31.7109375" style="6" bestFit="1" customWidth="1"/>
    <col min="3064" max="3081" width="3.85546875" style="6" customWidth="1"/>
    <col min="3082" max="3082" width="5" style="6" bestFit="1" customWidth="1"/>
    <col min="3083" max="3093" width="3.85546875" style="6" customWidth="1"/>
    <col min="3094" max="3094" width="5" style="6" bestFit="1" customWidth="1"/>
    <col min="3095" max="3095" width="4" style="6" customWidth="1"/>
    <col min="3096" max="3097" width="4" style="6" bestFit="1" customWidth="1"/>
    <col min="3098" max="3103" width="3.85546875" style="6" customWidth="1"/>
    <col min="3104" max="3104" width="50.5703125" style="6" bestFit="1" customWidth="1"/>
    <col min="3105" max="3318" width="9.140625" style="6"/>
    <col min="3319" max="3319" width="31.7109375" style="6" bestFit="1" customWidth="1"/>
    <col min="3320" max="3337" width="3.85546875" style="6" customWidth="1"/>
    <col min="3338" max="3338" width="5" style="6" bestFit="1" customWidth="1"/>
    <col min="3339" max="3349" width="3.85546875" style="6" customWidth="1"/>
    <col min="3350" max="3350" width="5" style="6" bestFit="1" customWidth="1"/>
    <col min="3351" max="3351" width="4" style="6" customWidth="1"/>
    <col min="3352" max="3353" width="4" style="6" bestFit="1" customWidth="1"/>
    <col min="3354" max="3359" width="3.85546875" style="6" customWidth="1"/>
    <col min="3360" max="3360" width="50.5703125" style="6" bestFit="1" customWidth="1"/>
    <col min="3361" max="3574" width="9.140625" style="6"/>
    <col min="3575" max="3575" width="31.7109375" style="6" bestFit="1" customWidth="1"/>
    <col min="3576" max="3593" width="3.85546875" style="6" customWidth="1"/>
    <col min="3594" max="3594" width="5" style="6" bestFit="1" customWidth="1"/>
    <col min="3595" max="3605" width="3.85546875" style="6" customWidth="1"/>
    <col min="3606" max="3606" width="5" style="6" bestFit="1" customWidth="1"/>
    <col min="3607" max="3607" width="4" style="6" customWidth="1"/>
    <col min="3608" max="3609" width="4" style="6" bestFit="1" customWidth="1"/>
    <col min="3610" max="3615" width="3.85546875" style="6" customWidth="1"/>
    <col min="3616" max="3616" width="50.5703125" style="6" bestFit="1" customWidth="1"/>
    <col min="3617" max="3830" width="9.140625" style="6"/>
    <col min="3831" max="3831" width="31.7109375" style="6" bestFit="1" customWidth="1"/>
    <col min="3832" max="3849" width="3.85546875" style="6" customWidth="1"/>
    <col min="3850" max="3850" width="5" style="6" bestFit="1" customWidth="1"/>
    <col min="3851" max="3861" width="3.85546875" style="6" customWidth="1"/>
    <col min="3862" max="3862" width="5" style="6" bestFit="1" customWidth="1"/>
    <col min="3863" max="3863" width="4" style="6" customWidth="1"/>
    <col min="3864" max="3865" width="4" style="6" bestFit="1" customWidth="1"/>
    <col min="3866" max="3871" width="3.85546875" style="6" customWidth="1"/>
    <col min="3872" max="3872" width="50.5703125" style="6" bestFit="1" customWidth="1"/>
    <col min="3873" max="4086" width="9.140625" style="6"/>
    <col min="4087" max="4087" width="31.7109375" style="6" bestFit="1" customWidth="1"/>
    <col min="4088" max="4105" width="3.85546875" style="6" customWidth="1"/>
    <col min="4106" max="4106" width="5" style="6" bestFit="1" customWidth="1"/>
    <col min="4107" max="4117" width="3.85546875" style="6" customWidth="1"/>
    <col min="4118" max="4118" width="5" style="6" bestFit="1" customWidth="1"/>
    <col min="4119" max="4119" width="4" style="6" customWidth="1"/>
    <col min="4120" max="4121" width="4" style="6" bestFit="1" customWidth="1"/>
    <col min="4122" max="4127" width="3.85546875" style="6" customWidth="1"/>
    <col min="4128" max="4128" width="50.5703125" style="6" bestFit="1" customWidth="1"/>
    <col min="4129" max="4342" width="9.140625" style="6"/>
    <col min="4343" max="4343" width="31.7109375" style="6" bestFit="1" customWidth="1"/>
    <col min="4344" max="4361" width="3.85546875" style="6" customWidth="1"/>
    <col min="4362" max="4362" width="5" style="6" bestFit="1" customWidth="1"/>
    <col min="4363" max="4373" width="3.85546875" style="6" customWidth="1"/>
    <col min="4374" max="4374" width="5" style="6" bestFit="1" customWidth="1"/>
    <col min="4375" max="4375" width="4" style="6" customWidth="1"/>
    <col min="4376" max="4377" width="4" style="6" bestFit="1" customWidth="1"/>
    <col min="4378" max="4383" width="3.85546875" style="6" customWidth="1"/>
    <col min="4384" max="4384" width="50.5703125" style="6" bestFit="1" customWidth="1"/>
    <col min="4385" max="4598" width="9.140625" style="6"/>
    <col min="4599" max="4599" width="31.7109375" style="6" bestFit="1" customWidth="1"/>
    <col min="4600" max="4617" width="3.85546875" style="6" customWidth="1"/>
    <col min="4618" max="4618" width="5" style="6" bestFit="1" customWidth="1"/>
    <col min="4619" max="4629" width="3.85546875" style="6" customWidth="1"/>
    <col min="4630" max="4630" width="5" style="6" bestFit="1" customWidth="1"/>
    <col min="4631" max="4631" width="4" style="6" customWidth="1"/>
    <col min="4632" max="4633" width="4" style="6" bestFit="1" customWidth="1"/>
    <col min="4634" max="4639" width="3.85546875" style="6" customWidth="1"/>
    <col min="4640" max="4640" width="50.5703125" style="6" bestFit="1" customWidth="1"/>
    <col min="4641" max="4854" width="9.140625" style="6"/>
    <col min="4855" max="4855" width="31.7109375" style="6" bestFit="1" customWidth="1"/>
    <col min="4856" max="4873" width="3.85546875" style="6" customWidth="1"/>
    <col min="4874" max="4874" width="5" style="6" bestFit="1" customWidth="1"/>
    <col min="4875" max="4885" width="3.85546875" style="6" customWidth="1"/>
    <col min="4886" max="4886" width="5" style="6" bestFit="1" customWidth="1"/>
    <col min="4887" max="4887" width="4" style="6" customWidth="1"/>
    <col min="4888" max="4889" width="4" style="6" bestFit="1" customWidth="1"/>
    <col min="4890" max="4895" width="3.85546875" style="6" customWidth="1"/>
    <col min="4896" max="4896" width="50.5703125" style="6" bestFit="1" customWidth="1"/>
    <col min="4897" max="5110" width="9.140625" style="6"/>
    <col min="5111" max="5111" width="31.7109375" style="6" bestFit="1" customWidth="1"/>
    <col min="5112" max="5129" width="3.85546875" style="6" customWidth="1"/>
    <col min="5130" max="5130" width="5" style="6" bestFit="1" customWidth="1"/>
    <col min="5131" max="5141" width="3.85546875" style="6" customWidth="1"/>
    <col min="5142" max="5142" width="5" style="6" bestFit="1" customWidth="1"/>
    <col min="5143" max="5143" width="4" style="6" customWidth="1"/>
    <col min="5144" max="5145" width="4" style="6" bestFit="1" customWidth="1"/>
    <col min="5146" max="5151" width="3.85546875" style="6" customWidth="1"/>
    <col min="5152" max="5152" width="50.5703125" style="6" bestFit="1" customWidth="1"/>
    <col min="5153" max="5366" width="9.140625" style="6"/>
    <col min="5367" max="5367" width="31.7109375" style="6" bestFit="1" customWidth="1"/>
    <col min="5368" max="5385" width="3.85546875" style="6" customWidth="1"/>
    <col min="5386" max="5386" width="5" style="6" bestFit="1" customWidth="1"/>
    <col min="5387" max="5397" width="3.85546875" style="6" customWidth="1"/>
    <col min="5398" max="5398" width="5" style="6" bestFit="1" customWidth="1"/>
    <col min="5399" max="5399" width="4" style="6" customWidth="1"/>
    <col min="5400" max="5401" width="4" style="6" bestFit="1" customWidth="1"/>
    <col min="5402" max="5407" width="3.85546875" style="6" customWidth="1"/>
    <col min="5408" max="5408" width="50.5703125" style="6" bestFit="1" customWidth="1"/>
    <col min="5409" max="5622" width="9.140625" style="6"/>
    <col min="5623" max="5623" width="31.7109375" style="6" bestFit="1" customWidth="1"/>
    <col min="5624" max="5641" width="3.85546875" style="6" customWidth="1"/>
    <col min="5642" max="5642" width="5" style="6" bestFit="1" customWidth="1"/>
    <col min="5643" max="5653" width="3.85546875" style="6" customWidth="1"/>
    <col min="5654" max="5654" width="5" style="6" bestFit="1" customWidth="1"/>
    <col min="5655" max="5655" width="4" style="6" customWidth="1"/>
    <col min="5656" max="5657" width="4" style="6" bestFit="1" customWidth="1"/>
    <col min="5658" max="5663" width="3.85546875" style="6" customWidth="1"/>
    <col min="5664" max="5664" width="50.5703125" style="6" bestFit="1" customWidth="1"/>
    <col min="5665" max="5878" width="9.140625" style="6"/>
    <col min="5879" max="5879" width="31.7109375" style="6" bestFit="1" customWidth="1"/>
    <col min="5880" max="5897" width="3.85546875" style="6" customWidth="1"/>
    <col min="5898" max="5898" width="5" style="6" bestFit="1" customWidth="1"/>
    <col min="5899" max="5909" width="3.85546875" style="6" customWidth="1"/>
    <col min="5910" max="5910" width="5" style="6" bestFit="1" customWidth="1"/>
    <col min="5911" max="5911" width="4" style="6" customWidth="1"/>
    <col min="5912" max="5913" width="4" style="6" bestFit="1" customWidth="1"/>
    <col min="5914" max="5919" width="3.85546875" style="6" customWidth="1"/>
    <col min="5920" max="5920" width="50.5703125" style="6" bestFit="1" customWidth="1"/>
    <col min="5921" max="6134" width="9.140625" style="6"/>
    <col min="6135" max="6135" width="31.7109375" style="6" bestFit="1" customWidth="1"/>
    <col min="6136" max="6153" width="3.85546875" style="6" customWidth="1"/>
    <col min="6154" max="6154" width="5" style="6" bestFit="1" customWidth="1"/>
    <col min="6155" max="6165" width="3.85546875" style="6" customWidth="1"/>
    <col min="6166" max="6166" width="5" style="6" bestFit="1" customWidth="1"/>
    <col min="6167" max="6167" width="4" style="6" customWidth="1"/>
    <col min="6168" max="6169" width="4" style="6" bestFit="1" customWidth="1"/>
    <col min="6170" max="6175" width="3.85546875" style="6" customWidth="1"/>
    <col min="6176" max="6176" width="50.5703125" style="6" bestFit="1" customWidth="1"/>
    <col min="6177" max="6390" width="9.140625" style="6"/>
    <col min="6391" max="6391" width="31.7109375" style="6" bestFit="1" customWidth="1"/>
    <col min="6392" max="6409" width="3.85546875" style="6" customWidth="1"/>
    <col min="6410" max="6410" width="5" style="6" bestFit="1" customWidth="1"/>
    <col min="6411" max="6421" width="3.85546875" style="6" customWidth="1"/>
    <col min="6422" max="6422" width="5" style="6" bestFit="1" customWidth="1"/>
    <col min="6423" max="6423" width="4" style="6" customWidth="1"/>
    <col min="6424" max="6425" width="4" style="6" bestFit="1" customWidth="1"/>
    <col min="6426" max="6431" width="3.85546875" style="6" customWidth="1"/>
    <col min="6432" max="6432" width="50.5703125" style="6" bestFit="1" customWidth="1"/>
    <col min="6433" max="6646" width="9.140625" style="6"/>
    <col min="6647" max="6647" width="31.7109375" style="6" bestFit="1" customWidth="1"/>
    <col min="6648" max="6665" width="3.85546875" style="6" customWidth="1"/>
    <col min="6666" max="6666" width="5" style="6" bestFit="1" customWidth="1"/>
    <col min="6667" max="6677" width="3.85546875" style="6" customWidth="1"/>
    <col min="6678" max="6678" width="5" style="6" bestFit="1" customWidth="1"/>
    <col min="6679" max="6679" width="4" style="6" customWidth="1"/>
    <col min="6680" max="6681" width="4" style="6" bestFit="1" customWidth="1"/>
    <col min="6682" max="6687" width="3.85546875" style="6" customWidth="1"/>
    <col min="6688" max="6688" width="50.5703125" style="6" bestFit="1" customWidth="1"/>
    <col min="6689" max="6902" width="9.140625" style="6"/>
    <col min="6903" max="6903" width="31.7109375" style="6" bestFit="1" customWidth="1"/>
    <col min="6904" max="6921" width="3.85546875" style="6" customWidth="1"/>
    <col min="6922" max="6922" width="5" style="6" bestFit="1" customWidth="1"/>
    <col min="6923" max="6933" width="3.85546875" style="6" customWidth="1"/>
    <col min="6934" max="6934" width="5" style="6" bestFit="1" customWidth="1"/>
    <col min="6935" max="6935" width="4" style="6" customWidth="1"/>
    <col min="6936" max="6937" width="4" style="6" bestFit="1" customWidth="1"/>
    <col min="6938" max="6943" width="3.85546875" style="6" customWidth="1"/>
    <col min="6944" max="6944" width="50.5703125" style="6" bestFit="1" customWidth="1"/>
    <col min="6945" max="7158" width="9.140625" style="6"/>
    <col min="7159" max="7159" width="31.7109375" style="6" bestFit="1" customWidth="1"/>
    <col min="7160" max="7177" width="3.85546875" style="6" customWidth="1"/>
    <col min="7178" max="7178" width="5" style="6" bestFit="1" customWidth="1"/>
    <col min="7179" max="7189" width="3.85546875" style="6" customWidth="1"/>
    <col min="7190" max="7190" width="5" style="6" bestFit="1" customWidth="1"/>
    <col min="7191" max="7191" width="4" style="6" customWidth="1"/>
    <col min="7192" max="7193" width="4" style="6" bestFit="1" customWidth="1"/>
    <col min="7194" max="7199" width="3.85546875" style="6" customWidth="1"/>
    <col min="7200" max="7200" width="50.5703125" style="6" bestFit="1" customWidth="1"/>
    <col min="7201" max="7414" width="9.140625" style="6"/>
    <col min="7415" max="7415" width="31.7109375" style="6" bestFit="1" customWidth="1"/>
    <col min="7416" max="7433" width="3.85546875" style="6" customWidth="1"/>
    <col min="7434" max="7434" width="5" style="6" bestFit="1" customWidth="1"/>
    <col min="7435" max="7445" width="3.85546875" style="6" customWidth="1"/>
    <col min="7446" max="7446" width="5" style="6" bestFit="1" customWidth="1"/>
    <col min="7447" max="7447" width="4" style="6" customWidth="1"/>
    <col min="7448" max="7449" width="4" style="6" bestFit="1" customWidth="1"/>
    <col min="7450" max="7455" width="3.85546875" style="6" customWidth="1"/>
    <col min="7456" max="7456" width="50.5703125" style="6" bestFit="1" customWidth="1"/>
    <col min="7457" max="7670" width="9.140625" style="6"/>
    <col min="7671" max="7671" width="31.7109375" style="6" bestFit="1" customWidth="1"/>
    <col min="7672" max="7689" width="3.85546875" style="6" customWidth="1"/>
    <col min="7690" max="7690" width="5" style="6" bestFit="1" customWidth="1"/>
    <col min="7691" max="7701" width="3.85546875" style="6" customWidth="1"/>
    <col min="7702" max="7702" width="5" style="6" bestFit="1" customWidth="1"/>
    <col min="7703" max="7703" width="4" style="6" customWidth="1"/>
    <col min="7704" max="7705" width="4" style="6" bestFit="1" customWidth="1"/>
    <col min="7706" max="7711" width="3.85546875" style="6" customWidth="1"/>
    <col min="7712" max="7712" width="50.5703125" style="6" bestFit="1" customWidth="1"/>
    <col min="7713" max="7926" width="9.140625" style="6"/>
    <col min="7927" max="7927" width="31.7109375" style="6" bestFit="1" customWidth="1"/>
    <col min="7928" max="7945" width="3.85546875" style="6" customWidth="1"/>
    <col min="7946" max="7946" width="5" style="6" bestFit="1" customWidth="1"/>
    <col min="7947" max="7957" width="3.85546875" style="6" customWidth="1"/>
    <col min="7958" max="7958" width="5" style="6" bestFit="1" customWidth="1"/>
    <col min="7959" max="7959" width="4" style="6" customWidth="1"/>
    <col min="7960" max="7961" width="4" style="6" bestFit="1" customWidth="1"/>
    <col min="7962" max="7967" width="3.85546875" style="6" customWidth="1"/>
    <col min="7968" max="7968" width="50.5703125" style="6" bestFit="1" customWidth="1"/>
    <col min="7969" max="8182" width="9.140625" style="6"/>
    <col min="8183" max="8183" width="31.7109375" style="6" bestFit="1" customWidth="1"/>
    <col min="8184" max="8201" width="3.85546875" style="6" customWidth="1"/>
    <col min="8202" max="8202" width="5" style="6" bestFit="1" customWidth="1"/>
    <col min="8203" max="8213" width="3.85546875" style="6" customWidth="1"/>
    <col min="8214" max="8214" width="5" style="6" bestFit="1" customWidth="1"/>
    <col min="8215" max="8215" width="4" style="6" customWidth="1"/>
    <col min="8216" max="8217" width="4" style="6" bestFit="1" customWidth="1"/>
    <col min="8218" max="8223" width="3.85546875" style="6" customWidth="1"/>
    <col min="8224" max="8224" width="50.5703125" style="6" bestFit="1" customWidth="1"/>
    <col min="8225" max="8438" width="9.140625" style="6"/>
    <col min="8439" max="8439" width="31.7109375" style="6" bestFit="1" customWidth="1"/>
    <col min="8440" max="8457" width="3.85546875" style="6" customWidth="1"/>
    <col min="8458" max="8458" width="5" style="6" bestFit="1" customWidth="1"/>
    <col min="8459" max="8469" width="3.85546875" style="6" customWidth="1"/>
    <col min="8470" max="8470" width="5" style="6" bestFit="1" customWidth="1"/>
    <col min="8471" max="8471" width="4" style="6" customWidth="1"/>
    <col min="8472" max="8473" width="4" style="6" bestFit="1" customWidth="1"/>
    <col min="8474" max="8479" width="3.85546875" style="6" customWidth="1"/>
    <col min="8480" max="8480" width="50.5703125" style="6" bestFit="1" customWidth="1"/>
    <col min="8481" max="8694" width="9.140625" style="6"/>
    <col min="8695" max="8695" width="31.7109375" style="6" bestFit="1" customWidth="1"/>
    <col min="8696" max="8713" width="3.85546875" style="6" customWidth="1"/>
    <col min="8714" max="8714" width="5" style="6" bestFit="1" customWidth="1"/>
    <col min="8715" max="8725" width="3.85546875" style="6" customWidth="1"/>
    <col min="8726" max="8726" width="5" style="6" bestFit="1" customWidth="1"/>
    <col min="8727" max="8727" width="4" style="6" customWidth="1"/>
    <col min="8728" max="8729" width="4" style="6" bestFit="1" customWidth="1"/>
    <col min="8730" max="8735" width="3.85546875" style="6" customWidth="1"/>
    <col min="8736" max="8736" width="50.5703125" style="6" bestFit="1" customWidth="1"/>
    <col min="8737" max="8950" width="9.140625" style="6"/>
    <col min="8951" max="8951" width="31.7109375" style="6" bestFit="1" customWidth="1"/>
    <col min="8952" max="8969" width="3.85546875" style="6" customWidth="1"/>
    <col min="8970" max="8970" width="5" style="6" bestFit="1" customWidth="1"/>
    <col min="8971" max="8981" width="3.85546875" style="6" customWidth="1"/>
    <col min="8982" max="8982" width="5" style="6" bestFit="1" customWidth="1"/>
    <col min="8983" max="8983" width="4" style="6" customWidth="1"/>
    <col min="8984" max="8985" width="4" style="6" bestFit="1" customWidth="1"/>
    <col min="8986" max="8991" width="3.85546875" style="6" customWidth="1"/>
    <col min="8992" max="8992" width="50.5703125" style="6" bestFit="1" customWidth="1"/>
    <col min="8993" max="9206" width="9.140625" style="6"/>
    <col min="9207" max="9207" width="31.7109375" style="6" bestFit="1" customWidth="1"/>
    <col min="9208" max="9225" width="3.85546875" style="6" customWidth="1"/>
    <col min="9226" max="9226" width="5" style="6" bestFit="1" customWidth="1"/>
    <col min="9227" max="9237" width="3.85546875" style="6" customWidth="1"/>
    <col min="9238" max="9238" width="5" style="6" bestFit="1" customWidth="1"/>
    <col min="9239" max="9239" width="4" style="6" customWidth="1"/>
    <col min="9240" max="9241" width="4" style="6" bestFit="1" customWidth="1"/>
    <col min="9242" max="9247" width="3.85546875" style="6" customWidth="1"/>
    <col min="9248" max="9248" width="50.5703125" style="6" bestFit="1" customWidth="1"/>
    <col min="9249" max="9462" width="9.140625" style="6"/>
    <col min="9463" max="9463" width="31.7109375" style="6" bestFit="1" customWidth="1"/>
    <col min="9464" max="9481" width="3.85546875" style="6" customWidth="1"/>
    <col min="9482" max="9482" width="5" style="6" bestFit="1" customWidth="1"/>
    <col min="9483" max="9493" width="3.85546875" style="6" customWidth="1"/>
    <col min="9494" max="9494" width="5" style="6" bestFit="1" customWidth="1"/>
    <col min="9495" max="9495" width="4" style="6" customWidth="1"/>
    <col min="9496" max="9497" width="4" style="6" bestFit="1" customWidth="1"/>
    <col min="9498" max="9503" width="3.85546875" style="6" customWidth="1"/>
    <col min="9504" max="9504" width="50.5703125" style="6" bestFit="1" customWidth="1"/>
    <col min="9505" max="9718" width="9.140625" style="6"/>
    <col min="9719" max="9719" width="31.7109375" style="6" bestFit="1" customWidth="1"/>
    <col min="9720" max="9737" width="3.85546875" style="6" customWidth="1"/>
    <col min="9738" max="9738" width="5" style="6" bestFit="1" customWidth="1"/>
    <col min="9739" max="9749" width="3.85546875" style="6" customWidth="1"/>
    <col min="9750" max="9750" width="5" style="6" bestFit="1" customWidth="1"/>
    <col min="9751" max="9751" width="4" style="6" customWidth="1"/>
    <col min="9752" max="9753" width="4" style="6" bestFit="1" customWidth="1"/>
    <col min="9754" max="9759" width="3.85546875" style="6" customWidth="1"/>
    <col min="9760" max="9760" width="50.5703125" style="6" bestFit="1" customWidth="1"/>
    <col min="9761" max="9974" width="9.140625" style="6"/>
    <col min="9975" max="9975" width="31.7109375" style="6" bestFit="1" customWidth="1"/>
    <col min="9976" max="9993" width="3.85546875" style="6" customWidth="1"/>
    <col min="9994" max="9994" width="5" style="6" bestFit="1" customWidth="1"/>
    <col min="9995" max="10005" width="3.85546875" style="6" customWidth="1"/>
    <col min="10006" max="10006" width="5" style="6" bestFit="1" customWidth="1"/>
    <col min="10007" max="10007" width="4" style="6" customWidth="1"/>
    <col min="10008" max="10009" width="4" style="6" bestFit="1" customWidth="1"/>
    <col min="10010" max="10015" width="3.85546875" style="6" customWidth="1"/>
    <col min="10016" max="10016" width="50.5703125" style="6" bestFit="1" customWidth="1"/>
    <col min="10017" max="10230" width="9.140625" style="6"/>
    <col min="10231" max="10231" width="31.7109375" style="6" bestFit="1" customWidth="1"/>
    <col min="10232" max="10249" width="3.85546875" style="6" customWidth="1"/>
    <col min="10250" max="10250" width="5" style="6" bestFit="1" customWidth="1"/>
    <col min="10251" max="10261" width="3.85546875" style="6" customWidth="1"/>
    <col min="10262" max="10262" width="5" style="6" bestFit="1" customWidth="1"/>
    <col min="10263" max="10263" width="4" style="6" customWidth="1"/>
    <col min="10264" max="10265" width="4" style="6" bestFit="1" customWidth="1"/>
    <col min="10266" max="10271" width="3.85546875" style="6" customWidth="1"/>
    <col min="10272" max="10272" width="50.5703125" style="6" bestFit="1" customWidth="1"/>
    <col min="10273" max="10486" width="9.140625" style="6"/>
    <col min="10487" max="10487" width="31.7109375" style="6" bestFit="1" customWidth="1"/>
    <col min="10488" max="10505" width="3.85546875" style="6" customWidth="1"/>
    <col min="10506" max="10506" width="5" style="6" bestFit="1" customWidth="1"/>
    <col min="10507" max="10517" width="3.85546875" style="6" customWidth="1"/>
    <col min="10518" max="10518" width="5" style="6" bestFit="1" customWidth="1"/>
    <col min="10519" max="10519" width="4" style="6" customWidth="1"/>
    <col min="10520" max="10521" width="4" style="6" bestFit="1" customWidth="1"/>
    <col min="10522" max="10527" width="3.85546875" style="6" customWidth="1"/>
    <col min="10528" max="10528" width="50.5703125" style="6" bestFit="1" customWidth="1"/>
    <col min="10529" max="10742" width="9.140625" style="6"/>
    <col min="10743" max="10743" width="31.7109375" style="6" bestFit="1" customWidth="1"/>
    <col min="10744" max="10761" width="3.85546875" style="6" customWidth="1"/>
    <col min="10762" max="10762" width="5" style="6" bestFit="1" customWidth="1"/>
    <col min="10763" max="10773" width="3.85546875" style="6" customWidth="1"/>
    <col min="10774" max="10774" width="5" style="6" bestFit="1" customWidth="1"/>
    <col min="10775" max="10775" width="4" style="6" customWidth="1"/>
    <col min="10776" max="10777" width="4" style="6" bestFit="1" customWidth="1"/>
    <col min="10778" max="10783" width="3.85546875" style="6" customWidth="1"/>
    <col min="10784" max="10784" width="50.5703125" style="6" bestFit="1" customWidth="1"/>
    <col min="10785" max="10998" width="9.140625" style="6"/>
    <col min="10999" max="10999" width="31.7109375" style="6" bestFit="1" customWidth="1"/>
    <col min="11000" max="11017" width="3.85546875" style="6" customWidth="1"/>
    <col min="11018" max="11018" width="5" style="6" bestFit="1" customWidth="1"/>
    <col min="11019" max="11029" width="3.85546875" style="6" customWidth="1"/>
    <col min="11030" max="11030" width="5" style="6" bestFit="1" customWidth="1"/>
    <col min="11031" max="11031" width="4" style="6" customWidth="1"/>
    <col min="11032" max="11033" width="4" style="6" bestFit="1" customWidth="1"/>
    <col min="11034" max="11039" width="3.85546875" style="6" customWidth="1"/>
    <col min="11040" max="11040" width="50.5703125" style="6" bestFit="1" customWidth="1"/>
    <col min="11041" max="11254" width="9.140625" style="6"/>
    <col min="11255" max="11255" width="31.7109375" style="6" bestFit="1" customWidth="1"/>
    <col min="11256" max="11273" width="3.85546875" style="6" customWidth="1"/>
    <col min="11274" max="11274" width="5" style="6" bestFit="1" customWidth="1"/>
    <col min="11275" max="11285" width="3.85546875" style="6" customWidth="1"/>
    <col min="11286" max="11286" width="5" style="6" bestFit="1" customWidth="1"/>
    <col min="11287" max="11287" width="4" style="6" customWidth="1"/>
    <col min="11288" max="11289" width="4" style="6" bestFit="1" customWidth="1"/>
    <col min="11290" max="11295" width="3.85546875" style="6" customWidth="1"/>
    <col min="11296" max="11296" width="50.5703125" style="6" bestFit="1" customWidth="1"/>
    <col min="11297" max="11510" width="9.140625" style="6"/>
    <col min="11511" max="11511" width="31.7109375" style="6" bestFit="1" customWidth="1"/>
    <col min="11512" max="11529" width="3.85546875" style="6" customWidth="1"/>
    <col min="11530" max="11530" width="5" style="6" bestFit="1" customWidth="1"/>
    <col min="11531" max="11541" width="3.85546875" style="6" customWidth="1"/>
    <col min="11542" max="11542" width="5" style="6" bestFit="1" customWidth="1"/>
    <col min="11543" max="11543" width="4" style="6" customWidth="1"/>
    <col min="11544" max="11545" width="4" style="6" bestFit="1" customWidth="1"/>
    <col min="11546" max="11551" width="3.85546875" style="6" customWidth="1"/>
    <col min="11552" max="11552" width="50.5703125" style="6" bestFit="1" customWidth="1"/>
    <col min="11553" max="11766" width="9.140625" style="6"/>
    <col min="11767" max="11767" width="31.7109375" style="6" bestFit="1" customWidth="1"/>
    <col min="11768" max="11785" width="3.85546875" style="6" customWidth="1"/>
    <col min="11786" max="11786" width="5" style="6" bestFit="1" customWidth="1"/>
    <col min="11787" max="11797" width="3.85546875" style="6" customWidth="1"/>
    <col min="11798" max="11798" width="5" style="6" bestFit="1" customWidth="1"/>
    <col min="11799" max="11799" width="4" style="6" customWidth="1"/>
    <col min="11800" max="11801" width="4" style="6" bestFit="1" customWidth="1"/>
    <col min="11802" max="11807" width="3.85546875" style="6" customWidth="1"/>
    <col min="11808" max="11808" width="50.5703125" style="6" bestFit="1" customWidth="1"/>
    <col min="11809" max="12022" width="9.140625" style="6"/>
    <col min="12023" max="12023" width="31.7109375" style="6" bestFit="1" customWidth="1"/>
    <col min="12024" max="12041" width="3.85546875" style="6" customWidth="1"/>
    <col min="12042" max="12042" width="5" style="6" bestFit="1" customWidth="1"/>
    <col min="12043" max="12053" width="3.85546875" style="6" customWidth="1"/>
    <col min="12054" max="12054" width="5" style="6" bestFit="1" customWidth="1"/>
    <col min="12055" max="12055" width="4" style="6" customWidth="1"/>
    <col min="12056" max="12057" width="4" style="6" bestFit="1" customWidth="1"/>
    <col min="12058" max="12063" width="3.85546875" style="6" customWidth="1"/>
    <col min="12064" max="12064" width="50.5703125" style="6" bestFit="1" customWidth="1"/>
    <col min="12065" max="12278" width="9.140625" style="6"/>
    <col min="12279" max="12279" width="31.7109375" style="6" bestFit="1" customWidth="1"/>
    <col min="12280" max="12297" width="3.85546875" style="6" customWidth="1"/>
    <col min="12298" max="12298" width="5" style="6" bestFit="1" customWidth="1"/>
    <col min="12299" max="12309" width="3.85546875" style="6" customWidth="1"/>
    <col min="12310" max="12310" width="5" style="6" bestFit="1" customWidth="1"/>
    <col min="12311" max="12311" width="4" style="6" customWidth="1"/>
    <col min="12312" max="12313" width="4" style="6" bestFit="1" customWidth="1"/>
    <col min="12314" max="12319" width="3.85546875" style="6" customWidth="1"/>
    <col min="12320" max="12320" width="50.5703125" style="6" bestFit="1" customWidth="1"/>
    <col min="12321" max="12534" width="9.140625" style="6"/>
    <col min="12535" max="12535" width="31.7109375" style="6" bestFit="1" customWidth="1"/>
    <col min="12536" max="12553" width="3.85546875" style="6" customWidth="1"/>
    <col min="12554" max="12554" width="5" style="6" bestFit="1" customWidth="1"/>
    <col min="12555" max="12565" width="3.85546875" style="6" customWidth="1"/>
    <col min="12566" max="12566" width="5" style="6" bestFit="1" customWidth="1"/>
    <col min="12567" max="12567" width="4" style="6" customWidth="1"/>
    <col min="12568" max="12569" width="4" style="6" bestFit="1" customWidth="1"/>
    <col min="12570" max="12575" width="3.85546875" style="6" customWidth="1"/>
    <col min="12576" max="12576" width="50.5703125" style="6" bestFit="1" customWidth="1"/>
    <col min="12577" max="12790" width="9.140625" style="6"/>
    <col min="12791" max="12791" width="31.7109375" style="6" bestFit="1" customWidth="1"/>
    <col min="12792" max="12809" width="3.85546875" style="6" customWidth="1"/>
    <col min="12810" max="12810" width="5" style="6" bestFit="1" customWidth="1"/>
    <col min="12811" max="12821" width="3.85546875" style="6" customWidth="1"/>
    <col min="12822" max="12822" width="5" style="6" bestFit="1" customWidth="1"/>
    <col min="12823" max="12823" width="4" style="6" customWidth="1"/>
    <col min="12824" max="12825" width="4" style="6" bestFit="1" customWidth="1"/>
    <col min="12826" max="12831" width="3.85546875" style="6" customWidth="1"/>
    <col min="12832" max="12832" width="50.5703125" style="6" bestFit="1" customWidth="1"/>
    <col min="12833" max="13046" width="9.140625" style="6"/>
    <col min="13047" max="13047" width="31.7109375" style="6" bestFit="1" customWidth="1"/>
    <col min="13048" max="13065" width="3.85546875" style="6" customWidth="1"/>
    <col min="13066" max="13066" width="5" style="6" bestFit="1" customWidth="1"/>
    <col min="13067" max="13077" width="3.85546875" style="6" customWidth="1"/>
    <col min="13078" max="13078" width="5" style="6" bestFit="1" customWidth="1"/>
    <col min="13079" max="13079" width="4" style="6" customWidth="1"/>
    <col min="13080" max="13081" width="4" style="6" bestFit="1" customWidth="1"/>
    <col min="13082" max="13087" width="3.85546875" style="6" customWidth="1"/>
    <col min="13088" max="13088" width="50.5703125" style="6" bestFit="1" customWidth="1"/>
    <col min="13089" max="13302" width="9.140625" style="6"/>
    <col min="13303" max="13303" width="31.7109375" style="6" bestFit="1" customWidth="1"/>
    <col min="13304" max="13321" width="3.85546875" style="6" customWidth="1"/>
    <col min="13322" max="13322" width="5" style="6" bestFit="1" customWidth="1"/>
    <col min="13323" max="13333" width="3.85546875" style="6" customWidth="1"/>
    <col min="13334" max="13334" width="5" style="6" bestFit="1" customWidth="1"/>
    <col min="13335" max="13335" width="4" style="6" customWidth="1"/>
    <col min="13336" max="13337" width="4" style="6" bestFit="1" customWidth="1"/>
    <col min="13338" max="13343" width="3.85546875" style="6" customWidth="1"/>
    <col min="13344" max="13344" width="50.5703125" style="6" bestFit="1" customWidth="1"/>
    <col min="13345" max="13558" width="9.140625" style="6"/>
    <col min="13559" max="13559" width="31.7109375" style="6" bestFit="1" customWidth="1"/>
    <col min="13560" max="13577" width="3.85546875" style="6" customWidth="1"/>
    <col min="13578" max="13578" width="5" style="6" bestFit="1" customWidth="1"/>
    <col min="13579" max="13589" width="3.85546875" style="6" customWidth="1"/>
    <col min="13590" max="13590" width="5" style="6" bestFit="1" customWidth="1"/>
    <col min="13591" max="13591" width="4" style="6" customWidth="1"/>
    <col min="13592" max="13593" width="4" style="6" bestFit="1" customWidth="1"/>
    <col min="13594" max="13599" width="3.85546875" style="6" customWidth="1"/>
    <col min="13600" max="13600" width="50.5703125" style="6" bestFit="1" customWidth="1"/>
    <col min="13601" max="13814" width="9.140625" style="6"/>
    <col min="13815" max="13815" width="31.7109375" style="6" bestFit="1" customWidth="1"/>
    <col min="13816" max="13833" width="3.85546875" style="6" customWidth="1"/>
    <col min="13834" max="13834" width="5" style="6" bestFit="1" customWidth="1"/>
    <col min="13835" max="13845" width="3.85546875" style="6" customWidth="1"/>
    <col min="13846" max="13846" width="5" style="6" bestFit="1" customWidth="1"/>
    <col min="13847" max="13847" width="4" style="6" customWidth="1"/>
    <col min="13848" max="13849" width="4" style="6" bestFit="1" customWidth="1"/>
    <col min="13850" max="13855" width="3.85546875" style="6" customWidth="1"/>
    <col min="13856" max="13856" width="50.5703125" style="6" bestFit="1" customWidth="1"/>
    <col min="13857" max="14070" width="9.140625" style="6"/>
    <col min="14071" max="14071" width="31.7109375" style="6" bestFit="1" customWidth="1"/>
    <col min="14072" max="14089" width="3.85546875" style="6" customWidth="1"/>
    <col min="14090" max="14090" width="5" style="6" bestFit="1" customWidth="1"/>
    <col min="14091" max="14101" width="3.85546875" style="6" customWidth="1"/>
    <col min="14102" max="14102" width="5" style="6" bestFit="1" customWidth="1"/>
    <col min="14103" max="14103" width="4" style="6" customWidth="1"/>
    <col min="14104" max="14105" width="4" style="6" bestFit="1" customWidth="1"/>
    <col min="14106" max="14111" width="3.85546875" style="6" customWidth="1"/>
    <col min="14112" max="14112" width="50.5703125" style="6" bestFit="1" customWidth="1"/>
    <col min="14113" max="14326" width="9.140625" style="6"/>
    <col min="14327" max="14327" width="31.7109375" style="6" bestFit="1" customWidth="1"/>
    <col min="14328" max="14345" width="3.85546875" style="6" customWidth="1"/>
    <col min="14346" max="14346" width="5" style="6" bestFit="1" customWidth="1"/>
    <col min="14347" max="14357" width="3.85546875" style="6" customWidth="1"/>
    <col min="14358" max="14358" width="5" style="6" bestFit="1" customWidth="1"/>
    <col min="14359" max="14359" width="4" style="6" customWidth="1"/>
    <col min="14360" max="14361" width="4" style="6" bestFit="1" customWidth="1"/>
    <col min="14362" max="14367" width="3.85546875" style="6" customWidth="1"/>
    <col min="14368" max="14368" width="50.5703125" style="6" bestFit="1" customWidth="1"/>
    <col min="14369" max="14582" width="9.140625" style="6"/>
    <col min="14583" max="14583" width="31.7109375" style="6" bestFit="1" customWidth="1"/>
    <col min="14584" max="14601" width="3.85546875" style="6" customWidth="1"/>
    <col min="14602" max="14602" width="5" style="6" bestFit="1" customWidth="1"/>
    <col min="14603" max="14613" width="3.85546875" style="6" customWidth="1"/>
    <col min="14614" max="14614" width="5" style="6" bestFit="1" customWidth="1"/>
    <col min="14615" max="14615" width="4" style="6" customWidth="1"/>
    <col min="14616" max="14617" width="4" style="6" bestFit="1" customWidth="1"/>
    <col min="14618" max="14623" width="3.85546875" style="6" customWidth="1"/>
    <col min="14624" max="14624" width="50.5703125" style="6" bestFit="1" customWidth="1"/>
    <col min="14625" max="14838" width="9.140625" style="6"/>
    <col min="14839" max="14839" width="31.7109375" style="6" bestFit="1" customWidth="1"/>
    <col min="14840" max="14857" width="3.85546875" style="6" customWidth="1"/>
    <col min="14858" max="14858" width="5" style="6" bestFit="1" customWidth="1"/>
    <col min="14859" max="14869" width="3.85546875" style="6" customWidth="1"/>
    <col min="14870" max="14870" width="5" style="6" bestFit="1" customWidth="1"/>
    <col min="14871" max="14871" width="4" style="6" customWidth="1"/>
    <col min="14872" max="14873" width="4" style="6" bestFit="1" customWidth="1"/>
    <col min="14874" max="14879" width="3.85546875" style="6" customWidth="1"/>
    <col min="14880" max="14880" width="50.5703125" style="6" bestFit="1" customWidth="1"/>
    <col min="14881" max="15094" width="9.140625" style="6"/>
    <col min="15095" max="15095" width="31.7109375" style="6" bestFit="1" customWidth="1"/>
    <col min="15096" max="15113" width="3.85546875" style="6" customWidth="1"/>
    <col min="15114" max="15114" width="5" style="6" bestFit="1" customWidth="1"/>
    <col min="15115" max="15125" width="3.85546875" style="6" customWidth="1"/>
    <col min="15126" max="15126" width="5" style="6" bestFit="1" customWidth="1"/>
    <col min="15127" max="15127" width="4" style="6" customWidth="1"/>
    <col min="15128" max="15129" width="4" style="6" bestFit="1" customWidth="1"/>
    <col min="15130" max="15135" width="3.85546875" style="6" customWidth="1"/>
    <col min="15136" max="15136" width="50.5703125" style="6" bestFit="1" customWidth="1"/>
    <col min="15137" max="15350" width="9.140625" style="6"/>
    <col min="15351" max="15351" width="31.7109375" style="6" bestFit="1" customWidth="1"/>
    <col min="15352" max="15369" width="3.85546875" style="6" customWidth="1"/>
    <col min="15370" max="15370" width="5" style="6" bestFit="1" customWidth="1"/>
    <col min="15371" max="15381" width="3.85546875" style="6" customWidth="1"/>
    <col min="15382" max="15382" width="5" style="6" bestFit="1" customWidth="1"/>
    <col min="15383" max="15383" width="4" style="6" customWidth="1"/>
    <col min="15384" max="15385" width="4" style="6" bestFit="1" customWidth="1"/>
    <col min="15386" max="15391" width="3.85546875" style="6" customWidth="1"/>
    <col min="15392" max="15392" width="50.5703125" style="6" bestFit="1" customWidth="1"/>
    <col min="15393" max="15606" width="9.140625" style="6"/>
    <col min="15607" max="15607" width="31.7109375" style="6" bestFit="1" customWidth="1"/>
    <col min="15608" max="15625" width="3.85546875" style="6" customWidth="1"/>
    <col min="15626" max="15626" width="5" style="6" bestFit="1" customWidth="1"/>
    <col min="15627" max="15637" width="3.85546875" style="6" customWidth="1"/>
    <col min="15638" max="15638" width="5" style="6" bestFit="1" customWidth="1"/>
    <col min="15639" max="15639" width="4" style="6" customWidth="1"/>
    <col min="15640" max="15641" width="4" style="6" bestFit="1" customWidth="1"/>
    <col min="15642" max="15647" width="3.85546875" style="6" customWidth="1"/>
    <col min="15648" max="15648" width="50.5703125" style="6" bestFit="1" customWidth="1"/>
    <col min="15649" max="15862" width="9.140625" style="6"/>
    <col min="15863" max="15863" width="31.7109375" style="6" bestFit="1" customWidth="1"/>
    <col min="15864" max="15881" width="3.85546875" style="6" customWidth="1"/>
    <col min="15882" max="15882" width="5" style="6" bestFit="1" customWidth="1"/>
    <col min="15883" max="15893" width="3.85546875" style="6" customWidth="1"/>
    <col min="15894" max="15894" width="5" style="6" bestFit="1" customWidth="1"/>
    <col min="15895" max="15895" width="4" style="6" customWidth="1"/>
    <col min="15896" max="15897" width="4" style="6" bestFit="1" customWidth="1"/>
    <col min="15898" max="15903" width="3.85546875" style="6" customWidth="1"/>
    <col min="15904" max="15904" width="50.5703125" style="6" bestFit="1" customWidth="1"/>
    <col min="15905" max="16118" width="9.140625" style="6"/>
    <col min="16119" max="16119" width="31.7109375" style="6" bestFit="1" customWidth="1"/>
    <col min="16120" max="16137" width="3.85546875" style="6" customWidth="1"/>
    <col min="16138" max="16138" width="5" style="6" bestFit="1" customWidth="1"/>
    <col min="16139" max="16149" width="3.85546875" style="6" customWidth="1"/>
    <col min="16150" max="16150" width="5" style="6" bestFit="1" customWidth="1"/>
    <col min="16151" max="16151" width="4" style="6" customWidth="1"/>
    <col min="16152" max="16153" width="4" style="6" bestFit="1" customWidth="1"/>
    <col min="16154" max="16159" width="3.85546875" style="6" customWidth="1"/>
    <col min="16160" max="16160" width="50.5703125" style="6" bestFit="1" customWidth="1"/>
    <col min="16161" max="16384" width="9.140625" style="6"/>
  </cols>
  <sheetData>
    <row r="1" spans="1:33" ht="13.5" thickBot="1" x14ac:dyDescent="0.25">
      <c r="A1" s="441" t="s">
        <v>184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3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3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</row>
    <row r="4" spans="1:33" s="45" customFormat="1" x14ac:dyDescent="0.2">
      <c r="A4" s="492" t="s">
        <v>0</v>
      </c>
      <c r="B4" s="494" t="s">
        <v>1</v>
      </c>
      <c r="C4" s="495"/>
      <c r="D4" s="496"/>
      <c r="E4" s="489" t="s">
        <v>2</v>
      </c>
      <c r="F4" s="495"/>
      <c r="G4" s="496"/>
      <c r="H4" s="489" t="s">
        <v>3</v>
      </c>
      <c r="I4" s="495"/>
      <c r="J4" s="496"/>
      <c r="K4" s="489" t="s">
        <v>4</v>
      </c>
      <c r="L4" s="490"/>
      <c r="M4" s="491"/>
      <c r="N4" s="489" t="s">
        <v>5</v>
      </c>
      <c r="O4" s="490"/>
      <c r="P4" s="491"/>
      <c r="Q4" s="489" t="s">
        <v>6</v>
      </c>
      <c r="R4" s="490"/>
      <c r="S4" s="491"/>
      <c r="T4" s="489" t="s">
        <v>7</v>
      </c>
      <c r="U4" s="490"/>
      <c r="V4" s="491"/>
      <c r="W4" s="489" t="s">
        <v>8</v>
      </c>
      <c r="X4" s="490"/>
      <c r="Y4" s="491"/>
      <c r="Z4" s="497" t="s">
        <v>9</v>
      </c>
      <c r="AA4" s="498"/>
      <c r="AB4" s="499"/>
      <c r="AC4" s="497" t="s">
        <v>10</v>
      </c>
      <c r="AD4" s="498"/>
      <c r="AE4" s="499"/>
      <c r="AF4" s="500" t="s">
        <v>11</v>
      </c>
      <c r="AG4" s="502" t="s">
        <v>12</v>
      </c>
    </row>
    <row r="5" spans="1:33" s="45" customFormat="1" ht="13.5" thickBot="1" x14ac:dyDescent="0.25">
      <c r="A5" s="493"/>
      <c r="B5" s="179" t="s">
        <v>11</v>
      </c>
      <c r="C5" s="180"/>
      <c r="D5" s="30" t="s">
        <v>12</v>
      </c>
      <c r="E5" s="179" t="s">
        <v>11</v>
      </c>
      <c r="F5" s="180"/>
      <c r="G5" s="30" t="s">
        <v>12</v>
      </c>
      <c r="H5" s="179" t="s">
        <v>11</v>
      </c>
      <c r="I5" s="180"/>
      <c r="J5" s="30" t="s">
        <v>12</v>
      </c>
      <c r="K5" s="179" t="s">
        <v>11</v>
      </c>
      <c r="L5" s="180"/>
      <c r="M5" s="30" t="s">
        <v>12</v>
      </c>
      <c r="N5" s="179" t="s">
        <v>11</v>
      </c>
      <c r="O5" s="180"/>
      <c r="P5" s="30" t="s">
        <v>12</v>
      </c>
      <c r="Q5" s="179" t="s">
        <v>11</v>
      </c>
      <c r="R5" s="180"/>
      <c r="S5" s="30" t="s">
        <v>12</v>
      </c>
      <c r="T5" s="28" t="s">
        <v>11</v>
      </c>
      <c r="U5" s="29"/>
      <c r="V5" s="30" t="s">
        <v>12</v>
      </c>
      <c r="W5" s="28" t="s">
        <v>11</v>
      </c>
      <c r="X5" s="29"/>
      <c r="Y5" s="30" t="s">
        <v>12</v>
      </c>
      <c r="Z5" s="229" t="s">
        <v>11</v>
      </c>
      <c r="AA5" s="230"/>
      <c r="AB5" s="231" t="s">
        <v>12</v>
      </c>
      <c r="AC5" s="229" t="s">
        <v>11</v>
      </c>
      <c r="AD5" s="230"/>
      <c r="AE5" s="231" t="s">
        <v>12</v>
      </c>
      <c r="AF5" s="501"/>
      <c r="AG5" s="503"/>
    </row>
    <row r="6" spans="1:33" s="45" customFormat="1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166">
        <v>2</v>
      </c>
      <c r="I6" s="167" t="s">
        <v>45</v>
      </c>
      <c r="J6" s="192">
        <v>3</v>
      </c>
      <c r="K6" s="73">
        <v>2</v>
      </c>
      <c r="L6" s="74" t="s">
        <v>45</v>
      </c>
      <c r="M6" s="191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195"/>
      <c r="W6" s="193"/>
      <c r="X6" s="196"/>
      <c r="Y6" s="197"/>
      <c r="Z6" s="232"/>
      <c r="AA6" s="233"/>
      <c r="AB6" s="234"/>
      <c r="AC6" s="232"/>
      <c r="AD6" s="233"/>
      <c r="AE6" s="234"/>
      <c r="AF6" s="161">
        <f>15*(B6+E6+H6+K6+N6+Q6+T6+W6+Z6+AC6)</f>
        <v>180</v>
      </c>
      <c r="AG6" s="283">
        <f>D6+G6+J6+M6+P6+S6+V6+Y6+AB6+AE6</f>
        <v>18</v>
      </c>
    </row>
    <row r="7" spans="1:33" s="45" customFormat="1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0"/>
      <c r="I7" s="69"/>
      <c r="J7" s="134"/>
      <c r="K7" s="70"/>
      <c r="L7" s="69"/>
      <c r="M7" s="134"/>
      <c r="N7" s="70"/>
      <c r="O7" s="69"/>
      <c r="P7" s="134"/>
      <c r="Q7" s="70"/>
      <c r="R7" s="69" t="s">
        <v>29</v>
      </c>
      <c r="S7" s="134">
        <v>0</v>
      </c>
      <c r="T7" s="193"/>
      <c r="U7" s="194"/>
      <c r="V7" s="195"/>
      <c r="W7" s="193"/>
      <c r="X7" s="196"/>
      <c r="Y7" s="197"/>
      <c r="Z7" s="232"/>
      <c r="AA7" s="233"/>
      <c r="AB7" s="234"/>
      <c r="AC7" s="232"/>
      <c r="AD7" s="233"/>
      <c r="AE7" s="234"/>
      <c r="AF7" s="162">
        <f t="shared" ref="AF7:AF15" si="0">15*(B7+E7+H7+K7+N7+Q7+T7+W7+Z7+AC7)</f>
        <v>0</v>
      </c>
      <c r="AG7" s="282">
        <f t="shared" ref="AG7:AG15" si="1">D7+G7+J7+M7+P7+S7+V7+Y7+AB7+AE7</f>
        <v>0</v>
      </c>
    </row>
    <row r="8" spans="1:33" s="45" customFormat="1" ht="12.75" customHeight="1" x14ac:dyDescent="0.2">
      <c r="A8" s="67" t="s">
        <v>16</v>
      </c>
      <c r="B8" s="70">
        <v>1</v>
      </c>
      <c r="C8" s="69" t="s">
        <v>45</v>
      </c>
      <c r="D8" s="134">
        <v>1</v>
      </c>
      <c r="E8" s="70">
        <v>1</v>
      </c>
      <c r="F8" s="69" t="s">
        <v>13</v>
      </c>
      <c r="G8" s="134">
        <v>1</v>
      </c>
      <c r="H8" s="70"/>
      <c r="I8" s="69"/>
      <c r="J8" s="134"/>
      <c r="K8" s="70"/>
      <c r="L8" s="69"/>
      <c r="M8" s="134"/>
      <c r="N8" s="70"/>
      <c r="O8" s="69"/>
      <c r="P8" s="134"/>
      <c r="Q8" s="70"/>
      <c r="R8" s="69"/>
      <c r="S8" s="134"/>
      <c r="T8" s="200"/>
      <c r="U8" s="201"/>
      <c r="V8" s="202"/>
      <c r="W8" s="200"/>
      <c r="X8" s="203"/>
      <c r="Y8" s="204"/>
      <c r="Z8" s="235"/>
      <c r="AA8" s="236"/>
      <c r="AB8" s="237"/>
      <c r="AC8" s="235"/>
      <c r="AD8" s="236"/>
      <c r="AE8" s="237"/>
      <c r="AF8" s="162">
        <f t="shared" si="0"/>
        <v>30</v>
      </c>
      <c r="AG8" s="282">
        <f t="shared" si="1"/>
        <v>2</v>
      </c>
    </row>
    <row r="9" spans="1:33" s="45" customFormat="1" ht="12.75" customHeight="1" x14ac:dyDescent="0.2">
      <c r="A9" s="67" t="s">
        <v>30</v>
      </c>
      <c r="B9" s="70">
        <v>2</v>
      </c>
      <c r="C9" s="69" t="s">
        <v>15</v>
      </c>
      <c r="D9" s="134">
        <v>2</v>
      </c>
      <c r="E9" s="70">
        <v>2</v>
      </c>
      <c r="F9" s="69" t="s">
        <v>15</v>
      </c>
      <c r="G9" s="134">
        <v>2</v>
      </c>
      <c r="H9" s="70">
        <v>1</v>
      </c>
      <c r="I9" s="69" t="s">
        <v>15</v>
      </c>
      <c r="J9" s="134">
        <v>1</v>
      </c>
      <c r="K9" s="70">
        <v>1</v>
      </c>
      <c r="L9" s="69" t="s">
        <v>15</v>
      </c>
      <c r="M9" s="134">
        <v>1</v>
      </c>
      <c r="N9" s="70">
        <v>1</v>
      </c>
      <c r="O9" s="69" t="s">
        <v>15</v>
      </c>
      <c r="P9" s="134">
        <v>1</v>
      </c>
      <c r="Q9" s="70"/>
      <c r="R9" s="69"/>
      <c r="S9" s="134"/>
      <c r="T9" s="200"/>
      <c r="U9" s="201"/>
      <c r="V9" s="202"/>
      <c r="W9" s="200"/>
      <c r="X9" s="203"/>
      <c r="Y9" s="204"/>
      <c r="Z9" s="235"/>
      <c r="AA9" s="236"/>
      <c r="AB9" s="237"/>
      <c r="AC9" s="235"/>
      <c r="AD9" s="236"/>
      <c r="AE9" s="237"/>
      <c r="AF9" s="162">
        <f t="shared" si="0"/>
        <v>105</v>
      </c>
      <c r="AG9" s="282">
        <f t="shared" si="1"/>
        <v>7</v>
      </c>
    </row>
    <row r="10" spans="1:33" s="45" customFormat="1" ht="12.75" customHeight="1" x14ac:dyDescent="0.2">
      <c r="A10" s="67" t="s">
        <v>31</v>
      </c>
      <c r="B10" s="70">
        <v>2</v>
      </c>
      <c r="C10" s="69" t="s">
        <v>15</v>
      </c>
      <c r="D10" s="134">
        <v>4</v>
      </c>
      <c r="E10" s="70">
        <v>2</v>
      </c>
      <c r="F10" s="69" t="s">
        <v>15</v>
      </c>
      <c r="G10" s="134">
        <v>4</v>
      </c>
      <c r="H10" s="70">
        <v>1</v>
      </c>
      <c r="I10" s="69" t="s">
        <v>15</v>
      </c>
      <c r="J10" s="134">
        <v>2</v>
      </c>
      <c r="K10" s="70">
        <v>1</v>
      </c>
      <c r="L10" s="69" t="s">
        <v>15</v>
      </c>
      <c r="M10" s="134">
        <v>2</v>
      </c>
      <c r="N10" s="70">
        <v>1</v>
      </c>
      <c r="O10" s="69" t="s">
        <v>15</v>
      </c>
      <c r="P10" s="134">
        <v>2</v>
      </c>
      <c r="Q10" s="70"/>
      <c r="R10" s="69"/>
      <c r="S10" s="134"/>
      <c r="T10" s="200"/>
      <c r="U10" s="201"/>
      <c r="V10" s="202"/>
      <c r="W10" s="200"/>
      <c r="X10" s="203"/>
      <c r="Y10" s="204"/>
      <c r="Z10" s="235"/>
      <c r="AA10" s="236"/>
      <c r="AB10" s="237"/>
      <c r="AC10" s="235"/>
      <c r="AD10" s="236"/>
      <c r="AE10" s="237"/>
      <c r="AF10" s="162">
        <f t="shared" si="0"/>
        <v>105</v>
      </c>
      <c r="AG10" s="282">
        <f t="shared" si="1"/>
        <v>14</v>
      </c>
    </row>
    <row r="11" spans="1:33" s="45" customFormat="1" ht="12.75" customHeight="1" x14ac:dyDescent="0.2">
      <c r="A11" s="67" t="s">
        <v>32</v>
      </c>
      <c r="B11" s="70"/>
      <c r="C11" s="69"/>
      <c r="D11" s="134"/>
      <c r="E11" s="70"/>
      <c r="F11" s="69"/>
      <c r="G11" s="134"/>
      <c r="H11" s="70"/>
      <c r="I11" s="69"/>
      <c r="J11" s="134"/>
      <c r="K11" s="70"/>
      <c r="L11" s="69"/>
      <c r="M11" s="134"/>
      <c r="N11" s="70">
        <v>1</v>
      </c>
      <c r="O11" s="69" t="s">
        <v>15</v>
      </c>
      <c r="P11" s="134">
        <v>1</v>
      </c>
      <c r="Q11" s="70">
        <v>2</v>
      </c>
      <c r="R11" s="69" t="s">
        <v>15</v>
      </c>
      <c r="S11" s="134">
        <v>2</v>
      </c>
      <c r="T11" s="200"/>
      <c r="U11" s="201"/>
      <c r="V11" s="202"/>
      <c r="W11" s="200"/>
      <c r="X11" s="203"/>
      <c r="Y11" s="204"/>
      <c r="Z11" s="235"/>
      <c r="AA11" s="236"/>
      <c r="AB11" s="237"/>
      <c r="AC11" s="235"/>
      <c r="AD11" s="236"/>
      <c r="AE11" s="237"/>
      <c r="AF11" s="162">
        <f t="shared" si="0"/>
        <v>45</v>
      </c>
      <c r="AG11" s="282">
        <f t="shared" si="1"/>
        <v>3</v>
      </c>
    </row>
    <row r="12" spans="1:33" s="45" customFormat="1" ht="12.75" customHeight="1" x14ac:dyDescent="0.2">
      <c r="A12" s="67" t="s">
        <v>33</v>
      </c>
      <c r="B12" s="70"/>
      <c r="C12" s="69"/>
      <c r="D12" s="134"/>
      <c r="E12" s="70"/>
      <c r="F12" s="69"/>
      <c r="G12" s="134"/>
      <c r="H12" s="70"/>
      <c r="I12" s="69"/>
      <c r="J12" s="134"/>
      <c r="K12" s="70"/>
      <c r="L12" s="69"/>
      <c r="M12" s="134"/>
      <c r="N12" s="70"/>
      <c r="O12" s="69"/>
      <c r="P12" s="134"/>
      <c r="Q12" s="70"/>
      <c r="R12" s="69" t="s">
        <v>29</v>
      </c>
      <c r="S12" s="134">
        <v>0</v>
      </c>
      <c r="T12" s="200"/>
      <c r="U12" s="201"/>
      <c r="V12" s="202"/>
      <c r="W12" s="200"/>
      <c r="X12" s="203"/>
      <c r="Y12" s="204"/>
      <c r="Z12" s="235"/>
      <c r="AA12" s="236"/>
      <c r="AB12" s="237"/>
      <c r="AC12" s="235"/>
      <c r="AD12" s="236"/>
      <c r="AE12" s="237"/>
      <c r="AF12" s="162">
        <f t="shared" si="0"/>
        <v>0</v>
      </c>
      <c r="AG12" s="284">
        <f t="shared" si="1"/>
        <v>0</v>
      </c>
    </row>
    <row r="13" spans="1:33" s="45" customFormat="1" x14ac:dyDescent="0.2">
      <c r="A13" s="67" t="s">
        <v>34</v>
      </c>
      <c r="B13" s="70">
        <v>2</v>
      </c>
      <c r="C13" s="69" t="s">
        <v>45</v>
      </c>
      <c r="D13" s="134">
        <v>2</v>
      </c>
      <c r="E13" s="70"/>
      <c r="F13" s="69"/>
      <c r="G13" s="134"/>
      <c r="H13" s="70"/>
      <c r="I13" s="69"/>
      <c r="J13" s="134"/>
      <c r="K13" s="70"/>
      <c r="L13" s="69"/>
      <c r="M13" s="134"/>
      <c r="N13" s="70"/>
      <c r="O13" s="69"/>
      <c r="P13" s="134"/>
      <c r="Q13" s="70"/>
      <c r="R13" s="69"/>
      <c r="S13" s="134"/>
      <c r="T13" s="206"/>
      <c r="U13" s="201"/>
      <c r="V13" s="202"/>
      <c r="W13" s="206"/>
      <c r="X13" s="207"/>
      <c r="Y13" s="202"/>
      <c r="Z13" s="238"/>
      <c r="AA13" s="239"/>
      <c r="AB13" s="240"/>
      <c r="AC13" s="238"/>
      <c r="AD13" s="239"/>
      <c r="AE13" s="240"/>
      <c r="AF13" s="162">
        <f t="shared" si="0"/>
        <v>30</v>
      </c>
      <c r="AG13" s="282">
        <f t="shared" si="1"/>
        <v>2</v>
      </c>
    </row>
    <row r="14" spans="1:33" s="45" customFormat="1" x14ac:dyDescent="0.2">
      <c r="A14" s="67" t="s">
        <v>35</v>
      </c>
      <c r="B14" s="70"/>
      <c r="C14" s="69"/>
      <c r="D14" s="134"/>
      <c r="E14" s="70"/>
      <c r="F14" s="69"/>
      <c r="G14" s="134"/>
      <c r="H14" s="70"/>
      <c r="I14" s="69"/>
      <c r="J14" s="134"/>
      <c r="K14" s="70">
        <v>2</v>
      </c>
      <c r="L14" s="69" t="s">
        <v>45</v>
      </c>
      <c r="M14" s="134">
        <v>2</v>
      </c>
      <c r="N14" s="70"/>
      <c r="O14" s="69"/>
      <c r="P14" s="134"/>
      <c r="Q14" s="70"/>
      <c r="R14" s="69"/>
      <c r="S14" s="134"/>
      <c r="T14" s="206"/>
      <c r="U14" s="201"/>
      <c r="V14" s="202"/>
      <c r="W14" s="206"/>
      <c r="X14" s="207"/>
      <c r="Y14" s="202"/>
      <c r="Z14" s="238"/>
      <c r="AA14" s="239"/>
      <c r="AB14" s="240"/>
      <c r="AC14" s="238"/>
      <c r="AD14" s="239"/>
      <c r="AE14" s="240"/>
      <c r="AF14" s="162">
        <f t="shared" si="0"/>
        <v>30</v>
      </c>
      <c r="AG14" s="282">
        <f t="shared" si="1"/>
        <v>2</v>
      </c>
    </row>
    <row r="15" spans="1:33" s="45" customFormat="1" x14ac:dyDescent="0.2">
      <c r="A15" s="174" t="s">
        <v>17</v>
      </c>
      <c r="B15" s="70"/>
      <c r="C15" s="69"/>
      <c r="D15" s="134"/>
      <c r="E15" s="70"/>
      <c r="F15" s="69"/>
      <c r="G15" s="134"/>
      <c r="H15" s="70">
        <v>2</v>
      </c>
      <c r="I15" s="69" t="s">
        <v>45</v>
      </c>
      <c r="J15" s="134">
        <v>2</v>
      </c>
      <c r="K15" s="70"/>
      <c r="L15" s="69"/>
      <c r="M15" s="134"/>
      <c r="N15" s="70"/>
      <c r="O15" s="69"/>
      <c r="P15" s="134"/>
      <c r="Q15" s="70"/>
      <c r="R15" s="69"/>
      <c r="S15" s="134"/>
      <c r="T15" s="206"/>
      <c r="U15" s="201"/>
      <c r="V15" s="202"/>
      <c r="W15" s="206"/>
      <c r="X15" s="207"/>
      <c r="Y15" s="202"/>
      <c r="Z15" s="238"/>
      <c r="AA15" s="239"/>
      <c r="AB15" s="240"/>
      <c r="AC15" s="238"/>
      <c r="AD15" s="239"/>
      <c r="AE15" s="240"/>
      <c r="AF15" s="162">
        <f t="shared" si="0"/>
        <v>30</v>
      </c>
      <c r="AG15" s="282">
        <f t="shared" si="1"/>
        <v>2</v>
      </c>
    </row>
    <row r="16" spans="1:33" s="45" customFormat="1" x14ac:dyDescent="0.2">
      <c r="A16" s="67" t="s">
        <v>74</v>
      </c>
      <c r="B16" s="78">
        <v>2</v>
      </c>
      <c r="C16" s="79" t="s">
        <v>45</v>
      </c>
      <c r="D16" s="334">
        <v>7</v>
      </c>
      <c r="E16" s="78">
        <v>2</v>
      </c>
      <c r="F16" s="79" t="s">
        <v>45</v>
      </c>
      <c r="G16" s="334">
        <v>7</v>
      </c>
      <c r="H16" s="78">
        <v>2</v>
      </c>
      <c r="I16" s="79" t="s">
        <v>45</v>
      </c>
      <c r="J16" s="334">
        <v>7</v>
      </c>
      <c r="K16" s="78">
        <v>2</v>
      </c>
      <c r="L16" s="79" t="s">
        <v>45</v>
      </c>
      <c r="M16" s="334">
        <v>7</v>
      </c>
      <c r="N16" s="78">
        <v>2</v>
      </c>
      <c r="O16" s="79" t="s">
        <v>45</v>
      </c>
      <c r="P16" s="334">
        <v>7</v>
      </c>
      <c r="Q16" s="78">
        <v>2</v>
      </c>
      <c r="R16" s="79" t="s">
        <v>45</v>
      </c>
      <c r="S16" s="334">
        <v>7</v>
      </c>
      <c r="T16" s="164">
        <v>2</v>
      </c>
      <c r="U16" s="165" t="s">
        <v>45</v>
      </c>
      <c r="V16" s="388">
        <v>7</v>
      </c>
      <c r="W16" s="164">
        <v>2</v>
      </c>
      <c r="X16" s="165" t="s">
        <v>21</v>
      </c>
      <c r="Y16" s="388">
        <v>7</v>
      </c>
      <c r="Z16" s="238"/>
      <c r="AA16" s="239"/>
      <c r="AB16" s="240"/>
      <c r="AC16" s="238"/>
      <c r="AD16" s="239"/>
      <c r="AE16" s="240"/>
      <c r="AF16" s="286">
        <f t="shared" ref="AF16:AF30" si="2">15*(B16+E16+H16+K16+N16+Q16+T16+W16+Z16+AC16)</f>
        <v>240</v>
      </c>
      <c r="AG16" s="282">
        <f t="shared" ref="AG16:AG30" si="3">D16+G16+J16+M16+P16+S16+V16+Y16+AB16+AE16</f>
        <v>56</v>
      </c>
    </row>
    <row r="17" spans="1:33" s="45" customFormat="1" x14ac:dyDescent="0.2">
      <c r="A17" s="67" t="s">
        <v>50</v>
      </c>
      <c r="B17" s="78">
        <v>1</v>
      </c>
      <c r="C17" s="79" t="s">
        <v>45</v>
      </c>
      <c r="D17" s="134">
        <v>1</v>
      </c>
      <c r="E17" s="78">
        <v>1</v>
      </c>
      <c r="F17" s="79" t="s">
        <v>45</v>
      </c>
      <c r="G17" s="134">
        <v>1</v>
      </c>
      <c r="H17" s="78">
        <v>1</v>
      </c>
      <c r="I17" s="79" t="s">
        <v>45</v>
      </c>
      <c r="J17" s="134">
        <v>1</v>
      </c>
      <c r="K17" s="78">
        <v>1</v>
      </c>
      <c r="L17" s="79" t="s">
        <v>45</v>
      </c>
      <c r="M17" s="134">
        <v>1</v>
      </c>
      <c r="N17" s="78"/>
      <c r="O17" s="79"/>
      <c r="P17" s="134"/>
      <c r="Q17" s="78"/>
      <c r="R17" s="79"/>
      <c r="S17" s="134"/>
      <c r="T17" s="164"/>
      <c r="U17" s="165"/>
      <c r="V17" s="202"/>
      <c r="W17" s="164"/>
      <c r="X17" s="165"/>
      <c r="Y17" s="202"/>
      <c r="Z17" s="238"/>
      <c r="AA17" s="239"/>
      <c r="AB17" s="240"/>
      <c r="AC17" s="238"/>
      <c r="AD17" s="239"/>
      <c r="AE17" s="240"/>
      <c r="AF17" s="286">
        <f t="shared" si="2"/>
        <v>60</v>
      </c>
      <c r="AG17" s="282">
        <f t="shared" si="3"/>
        <v>4</v>
      </c>
    </row>
    <row r="18" spans="1:33" s="45" customFormat="1" x14ac:dyDescent="0.2">
      <c r="A18" s="67" t="s">
        <v>94</v>
      </c>
      <c r="B18" s="78">
        <v>1</v>
      </c>
      <c r="C18" s="79" t="s">
        <v>45</v>
      </c>
      <c r="D18" s="134">
        <v>1</v>
      </c>
      <c r="E18" s="78">
        <v>1</v>
      </c>
      <c r="F18" s="79" t="s">
        <v>45</v>
      </c>
      <c r="G18" s="134">
        <v>1</v>
      </c>
      <c r="H18" s="78">
        <v>1</v>
      </c>
      <c r="I18" s="79" t="s">
        <v>45</v>
      </c>
      <c r="J18" s="134">
        <v>1</v>
      </c>
      <c r="K18" s="78">
        <v>1</v>
      </c>
      <c r="L18" s="79" t="s">
        <v>45</v>
      </c>
      <c r="M18" s="134">
        <v>1</v>
      </c>
      <c r="N18" s="78">
        <v>1</v>
      </c>
      <c r="O18" s="79" t="s">
        <v>45</v>
      </c>
      <c r="P18" s="134">
        <v>1</v>
      </c>
      <c r="Q18" s="78">
        <v>1</v>
      </c>
      <c r="R18" s="79" t="s">
        <v>45</v>
      </c>
      <c r="S18" s="134">
        <v>1</v>
      </c>
      <c r="T18" s="164">
        <v>1</v>
      </c>
      <c r="U18" s="165" t="s">
        <v>45</v>
      </c>
      <c r="V18" s="202">
        <v>1</v>
      </c>
      <c r="W18" s="164">
        <v>1</v>
      </c>
      <c r="X18" s="165" t="s">
        <v>45</v>
      </c>
      <c r="Y18" s="202">
        <v>1</v>
      </c>
      <c r="Z18" s="238"/>
      <c r="AA18" s="239"/>
      <c r="AB18" s="240"/>
      <c r="AC18" s="238"/>
      <c r="AD18" s="239"/>
      <c r="AE18" s="240"/>
      <c r="AF18" s="286">
        <f t="shared" si="2"/>
        <v>120</v>
      </c>
      <c r="AG18" s="282">
        <f t="shared" si="3"/>
        <v>8</v>
      </c>
    </row>
    <row r="19" spans="1:33" s="45" customFormat="1" x14ac:dyDescent="0.2">
      <c r="A19" s="67" t="s">
        <v>130</v>
      </c>
      <c r="B19" s="78">
        <v>1</v>
      </c>
      <c r="C19" s="79" t="s">
        <v>15</v>
      </c>
      <c r="D19" s="202">
        <v>1</v>
      </c>
      <c r="E19" s="78">
        <v>1</v>
      </c>
      <c r="F19" s="79" t="s">
        <v>15</v>
      </c>
      <c r="G19" s="202">
        <v>1</v>
      </c>
      <c r="H19" s="78">
        <v>1</v>
      </c>
      <c r="I19" s="79" t="s">
        <v>15</v>
      </c>
      <c r="J19" s="202">
        <v>1</v>
      </c>
      <c r="K19" s="78">
        <v>1</v>
      </c>
      <c r="L19" s="79" t="s">
        <v>15</v>
      </c>
      <c r="M19" s="202">
        <v>1</v>
      </c>
      <c r="N19" s="78">
        <v>1</v>
      </c>
      <c r="O19" s="79" t="s">
        <v>15</v>
      </c>
      <c r="P19" s="202">
        <v>1</v>
      </c>
      <c r="Q19" s="78">
        <v>1</v>
      </c>
      <c r="R19" s="79" t="s">
        <v>15</v>
      </c>
      <c r="S19" s="202">
        <v>1</v>
      </c>
      <c r="T19" s="164">
        <v>1</v>
      </c>
      <c r="U19" s="165" t="s">
        <v>21</v>
      </c>
      <c r="V19" s="202">
        <v>1</v>
      </c>
      <c r="W19" s="164">
        <v>1</v>
      </c>
      <c r="X19" s="165" t="s">
        <v>21</v>
      </c>
      <c r="Y19" s="202">
        <v>1</v>
      </c>
      <c r="Z19" s="238"/>
      <c r="AA19" s="239"/>
      <c r="AB19" s="240"/>
      <c r="AC19" s="238"/>
      <c r="AD19" s="239"/>
      <c r="AE19" s="240"/>
      <c r="AF19" s="286">
        <f t="shared" si="2"/>
        <v>120</v>
      </c>
      <c r="AG19" s="282">
        <f t="shared" si="3"/>
        <v>8</v>
      </c>
    </row>
    <row r="20" spans="1:33" s="45" customFormat="1" x14ac:dyDescent="0.2">
      <c r="A20" s="67" t="s">
        <v>133</v>
      </c>
      <c r="B20" s="211">
        <v>4</v>
      </c>
      <c r="C20" s="212" t="s">
        <v>15</v>
      </c>
      <c r="D20" s="134">
        <v>2</v>
      </c>
      <c r="E20" s="211">
        <v>4</v>
      </c>
      <c r="F20" s="212" t="s">
        <v>15</v>
      </c>
      <c r="G20" s="134">
        <v>2</v>
      </c>
      <c r="H20" s="211">
        <v>4</v>
      </c>
      <c r="I20" s="212" t="s">
        <v>15</v>
      </c>
      <c r="J20" s="134">
        <v>2</v>
      </c>
      <c r="K20" s="211">
        <v>4</v>
      </c>
      <c r="L20" s="212" t="s">
        <v>15</v>
      </c>
      <c r="M20" s="134">
        <v>2</v>
      </c>
      <c r="N20" s="211">
        <v>4</v>
      </c>
      <c r="O20" s="212" t="s">
        <v>15</v>
      </c>
      <c r="P20" s="134">
        <v>2</v>
      </c>
      <c r="Q20" s="211">
        <v>4</v>
      </c>
      <c r="R20" s="212" t="s">
        <v>15</v>
      </c>
      <c r="S20" s="134">
        <v>2</v>
      </c>
      <c r="T20" s="164">
        <v>4</v>
      </c>
      <c r="U20" s="165" t="s">
        <v>21</v>
      </c>
      <c r="V20" s="202">
        <v>2</v>
      </c>
      <c r="W20" s="164">
        <v>4</v>
      </c>
      <c r="X20" s="165" t="s">
        <v>21</v>
      </c>
      <c r="Y20" s="202">
        <v>2</v>
      </c>
      <c r="Z20" s="238"/>
      <c r="AA20" s="239"/>
      <c r="AB20" s="240"/>
      <c r="AC20" s="238"/>
      <c r="AD20" s="239"/>
      <c r="AE20" s="240"/>
      <c r="AF20" s="286">
        <f t="shared" si="2"/>
        <v>480</v>
      </c>
      <c r="AG20" s="282">
        <f t="shared" si="3"/>
        <v>16</v>
      </c>
    </row>
    <row r="21" spans="1:33" s="45" customFormat="1" x14ac:dyDescent="0.2">
      <c r="A21" s="67" t="s">
        <v>134</v>
      </c>
      <c r="B21" s="211">
        <v>1</v>
      </c>
      <c r="C21" s="212" t="s">
        <v>15</v>
      </c>
      <c r="D21" s="134">
        <v>3</v>
      </c>
      <c r="E21" s="211">
        <v>1</v>
      </c>
      <c r="F21" s="212" t="s">
        <v>15</v>
      </c>
      <c r="G21" s="134">
        <v>3</v>
      </c>
      <c r="H21" s="211">
        <v>1</v>
      </c>
      <c r="I21" s="212" t="s">
        <v>15</v>
      </c>
      <c r="J21" s="134">
        <v>3</v>
      </c>
      <c r="K21" s="211">
        <v>1</v>
      </c>
      <c r="L21" s="212" t="s">
        <v>15</v>
      </c>
      <c r="M21" s="134">
        <v>3</v>
      </c>
      <c r="N21" s="211">
        <v>1</v>
      </c>
      <c r="O21" s="212" t="s">
        <v>15</v>
      </c>
      <c r="P21" s="134">
        <v>3</v>
      </c>
      <c r="Q21" s="211">
        <v>1</v>
      </c>
      <c r="R21" s="212" t="s">
        <v>15</v>
      </c>
      <c r="S21" s="134">
        <v>3</v>
      </c>
      <c r="T21" s="164">
        <v>1</v>
      </c>
      <c r="U21" s="165" t="s">
        <v>21</v>
      </c>
      <c r="V21" s="202">
        <v>3</v>
      </c>
      <c r="W21" s="164">
        <v>1</v>
      </c>
      <c r="X21" s="165" t="s">
        <v>21</v>
      </c>
      <c r="Y21" s="202">
        <v>3</v>
      </c>
      <c r="Z21" s="238"/>
      <c r="AA21" s="239"/>
      <c r="AB21" s="240"/>
      <c r="AC21" s="238"/>
      <c r="AD21" s="239"/>
      <c r="AE21" s="240"/>
      <c r="AF21" s="286">
        <f t="shared" si="2"/>
        <v>120</v>
      </c>
      <c r="AG21" s="282">
        <f t="shared" si="3"/>
        <v>24</v>
      </c>
    </row>
    <row r="22" spans="1:33" s="45" customFormat="1" x14ac:dyDescent="0.2">
      <c r="A22" s="67" t="s">
        <v>51</v>
      </c>
      <c r="B22" s="211"/>
      <c r="C22" s="212"/>
      <c r="D22" s="134"/>
      <c r="E22" s="211"/>
      <c r="F22" s="212"/>
      <c r="G22" s="134"/>
      <c r="H22" s="211">
        <v>2</v>
      </c>
      <c r="I22" s="212" t="s">
        <v>15</v>
      </c>
      <c r="J22" s="134">
        <v>1</v>
      </c>
      <c r="K22" s="211">
        <v>2</v>
      </c>
      <c r="L22" s="212" t="s">
        <v>15</v>
      </c>
      <c r="M22" s="134">
        <v>1</v>
      </c>
      <c r="N22" s="211"/>
      <c r="O22" s="212"/>
      <c r="P22" s="134"/>
      <c r="Q22" s="211"/>
      <c r="R22" s="212"/>
      <c r="S22" s="134"/>
      <c r="T22" s="206"/>
      <c r="U22" s="213"/>
      <c r="V22" s="214"/>
      <c r="W22" s="206"/>
      <c r="X22" s="207"/>
      <c r="Y22" s="202"/>
      <c r="Z22" s="238"/>
      <c r="AA22" s="239"/>
      <c r="AB22" s="240"/>
      <c r="AC22" s="238"/>
      <c r="AD22" s="239"/>
      <c r="AE22" s="240"/>
      <c r="AF22" s="286">
        <f t="shared" si="2"/>
        <v>60</v>
      </c>
      <c r="AG22" s="282">
        <f t="shared" si="3"/>
        <v>2</v>
      </c>
    </row>
    <row r="23" spans="1:33" s="45" customFormat="1" x14ac:dyDescent="0.2">
      <c r="A23" s="67" t="s">
        <v>48</v>
      </c>
      <c r="B23" s="70">
        <v>1</v>
      </c>
      <c r="C23" s="69" t="s">
        <v>15</v>
      </c>
      <c r="D23" s="202">
        <v>1</v>
      </c>
      <c r="E23" s="70">
        <v>1</v>
      </c>
      <c r="F23" s="69" t="s">
        <v>45</v>
      </c>
      <c r="G23" s="202">
        <v>1</v>
      </c>
      <c r="H23" s="70"/>
      <c r="I23" s="69"/>
      <c r="J23" s="202"/>
      <c r="K23" s="70"/>
      <c r="L23" s="69"/>
      <c r="M23" s="202"/>
      <c r="N23" s="70"/>
      <c r="O23" s="69"/>
      <c r="P23" s="202"/>
      <c r="Q23" s="70"/>
      <c r="R23" s="69"/>
      <c r="S23" s="202"/>
      <c r="T23" s="206"/>
      <c r="U23" s="213"/>
      <c r="V23" s="214"/>
      <c r="W23" s="206"/>
      <c r="X23" s="207"/>
      <c r="Y23" s="202"/>
      <c r="Z23" s="238"/>
      <c r="AA23" s="239"/>
      <c r="AB23" s="240"/>
      <c r="AC23" s="238"/>
      <c r="AD23" s="239"/>
      <c r="AE23" s="240"/>
      <c r="AF23" s="286">
        <f t="shared" si="2"/>
        <v>30</v>
      </c>
      <c r="AG23" s="282">
        <f t="shared" si="3"/>
        <v>2</v>
      </c>
    </row>
    <row r="24" spans="1:33" x14ac:dyDescent="0.2">
      <c r="A24" s="67" t="s">
        <v>53</v>
      </c>
      <c r="B24" s="211"/>
      <c r="C24" s="212"/>
      <c r="D24" s="134"/>
      <c r="E24" s="211"/>
      <c r="F24" s="212"/>
      <c r="G24" s="134"/>
      <c r="H24" s="211"/>
      <c r="I24" s="212"/>
      <c r="J24" s="134"/>
      <c r="K24" s="211"/>
      <c r="L24" s="212"/>
      <c r="M24" s="134"/>
      <c r="N24" s="211">
        <v>4</v>
      </c>
      <c r="O24" s="212" t="s">
        <v>21</v>
      </c>
      <c r="P24" s="134">
        <v>2</v>
      </c>
      <c r="Q24" s="211">
        <v>4</v>
      </c>
      <c r="R24" s="212" t="s">
        <v>15</v>
      </c>
      <c r="S24" s="134">
        <v>2</v>
      </c>
      <c r="T24" s="164"/>
      <c r="U24" s="165"/>
      <c r="V24" s="214"/>
      <c r="W24" s="206"/>
      <c r="X24" s="207"/>
      <c r="Y24" s="289"/>
      <c r="Z24" s="238"/>
      <c r="AA24" s="239"/>
      <c r="AB24" s="240"/>
      <c r="AC24" s="238"/>
      <c r="AD24" s="239"/>
      <c r="AE24" s="240"/>
      <c r="AF24" s="286">
        <f t="shared" si="2"/>
        <v>120</v>
      </c>
      <c r="AG24" s="282">
        <f t="shared" si="3"/>
        <v>4</v>
      </c>
    </row>
    <row r="25" spans="1:33" x14ac:dyDescent="0.2">
      <c r="A25" s="67" t="s">
        <v>36</v>
      </c>
      <c r="B25" s="211">
        <v>1</v>
      </c>
      <c r="C25" s="212" t="s">
        <v>22</v>
      </c>
      <c r="D25" s="134"/>
      <c r="E25" s="211">
        <v>1</v>
      </c>
      <c r="F25" s="212" t="s">
        <v>22</v>
      </c>
      <c r="G25" s="134"/>
      <c r="H25" s="211">
        <v>1</v>
      </c>
      <c r="I25" s="212" t="s">
        <v>22</v>
      </c>
      <c r="J25" s="134"/>
      <c r="K25" s="211">
        <v>1</v>
      </c>
      <c r="L25" s="212" t="s">
        <v>22</v>
      </c>
      <c r="M25" s="134"/>
      <c r="N25" s="211">
        <v>1</v>
      </c>
      <c r="O25" s="212" t="s">
        <v>22</v>
      </c>
      <c r="P25" s="134"/>
      <c r="Q25" s="211">
        <v>1</v>
      </c>
      <c r="R25" s="212" t="s">
        <v>22</v>
      </c>
      <c r="S25" s="134"/>
      <c r="T25" s="164"/>
      <c r="U25" s="165"/>
      <c r="V25" s="217"/>
      <c r="W25" s="218"/>
      <c r="X25" s="216"/>
      <c r="Y25" s="219"/>
      <c r="Z25" s="241"/>
      <c r="AA25" s="242"/>
      <c r="AB25" s="243"/>
      <c r="AC25" s="241"/>
      <c r="AD25" s="242"/>
      <c r="AE25" s="243"/>
      <c r="AF25" s="286">
        <f t="shared" si="2"/>
        <v>90</v>
      </c>
      <c r="AG25" s="282">
        <f t="shared" si="3"/>
        <v>0</v>
      </c>
    </row>
    <row r="26" spans="1:33" s="45" customFormat="1" x14ac:dyDescent="0.2">
      <c r="A26" s="176" t="s">
        <v>20</v>
      </c>
      <c r="B26" s="177"/>
      <c r="C26" s="169"/>
      <c r="D26" s="195"/>
      <c r="E26" s="178"/>
      <c r="F26" s="169"/>
      <c r="G26" s="195">
        <v>5</v>
      </c>
      <c r="H26" s="178"/>
      <c r="I26" s="169"/>
      <c r="J26" s="195"/>
      <c r="K26" s="178"/>
      <c r="L26" s="169"/>
      <c r="M26" s="195"/>
      <c r="N26" s="178"/>
      <c r="O26" s="169"/>
      <c r="P26" s="195"/>
      <c r="Q26" s="178"/>
      <c r="R26" s="169"/>
      <c r="S26" s="195">
        <v>5</v>
      </c>
      <c r="T26" s="206"/>
      <c r="U26" s="222"/>
      <c r="V26" s="195">
        <v>3</v>
      </c>
      <c r="W26" s="223"/>
      <c r="X26" s="222"/>
      <c r="Y26" s="195">
        <v>5</v>
      </c>
      <c r="Z26" s="238"/>
      <c r="AA26" s="239"/>
      <c r="AB26" s="240"/>
      <c r="AC26" s="238"/>
      <c r="AD26" s="239"/>
      <c r="AE26" s="240"/>
      <c r="AF26" s="286">
        <f t="shared" si="2"/>
        <v>0</v>
      </c>
      <c r="AG26" s="282">
        <f t="shared" si="3"/>
        <v>18</v>
      </c>
    </row>
    <row r="27" spans="1:33" s="45" customFormat="1" ht="13.5" thickBot="1" x14ac:dyDescent="0.25">
      <c r="A27" s="67" t="s">
        <v>120</v>
      </c>
      <c r="B27" s="164"/>
      <c r="C27" s="165"/>
      <c r="D27" s="202"/>
      <c r="E27" s="164"/>
      <c r="F27" s="165"/>
      <c r="G27" s="202"/>
      <c r="H27" s="164"/>
      <c r="I27" s="165"/>
      <c r="J27" s="202"/>
      <c r="K27" s="164"/>
      <c r="L27" s="165"/>
      <c r="M27" s="202"/>
      <c r="N27" s="164"/>
      <c r="O27" s="165"/>
      <c r="P27" s="202"/>
      <c r="Q27" s="164"/>
      <c r="R27" s="165"/>
      <c r="S27" s="202"/>
      <c r="T27" s="206">
        <v>0</v>
      </c>
      <c r="U27" s="207" t="s">
        <v>21</v>
      </c>
      <c r="V27" s="202">
        <v>4</v>
      </c>
      <c r="W27" s="206">
        <v>0</v>
      </c>
      <c r="X27" s="207" t="s">
        <v>21</v>
      </c>
      <c r="Y27" s="202">
        <v>4</v>
      </c>
      <c r="Z27" s="238"/>
      <c r="AA27" s="239"/>
      <c r="AB27" s="240"/>
      <c r="AC27" s="238"/>
      <c r="AD27" s="239"/>
      <c r="AE27" s="240"/>
      <c r="AF27" s="288">
        <f t="shared" si="2"/>
        <v>0</v>
      </c>
      <c r="AG27" s="282">
        <f t="shared" si="3"/>
        <v>8</v>
      </c>
    </row>
    <row r="28" spans="1:33" s="45" customFormat="1" ht="13.5" thickBot="1" x14ac:dyDescent="0.25">
      <c r="A28" s="444" t="s">
        <v>169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6"/>
    </row>
    <row r="29" spans="1:33" s="45" customFormat="1" x14ac:dyDescent="0.2">
      <c r="A29" s="98" t="s">
        <v>115</v>
      </c>
      <c r="B29" s="70"/>
      <c r="C29" s="69"/>
      <c r="D29" s="134"/>
      <c r="E29" s="70"/>
      <c r="F29" s="69"/>
      <c r="G29" s="134"/>
      <c r="H29" s="70">
        <v>2</v>
      </c>
      <c r="I29" s="69" t="s">
        <v>45</v>
      </c>
      <c r="J29" s="134">
        <v>3</v>
      </c>
      <c r="K29" s="70">
        <v>2</v>
      </c>
      <c r="L29" s="69" t="s">
        <v>45</v>
      </c>
      <c r="M29" s="134">
        <v>3</v>
      </c>
      <c r="N29" s="70">
        <v>2</v>
      </c>
      <c r="O29" s="69" t="s">
        <v>45</v>
      </c>
      <c r="P29" s="134">
        <v>3</v>
      </c>
      <c r="Q29" s="70">
        <v>2</v>
      </c>
      <c r="R29" s="69" t="s">
        <v>45</v>
      </c>
      <c r="S29" s="134">
        <v>3</v>
      </c>
      <c r="T29" s="99"/>
      <c r="U29" s="69"/>
      <c r="V29" s="244"/>
      <c r="W29" s="99"/>
      <c r="X29" s="69"/>
      <c r="Y29" s="244"/>
      <c r="Z29" s="127"/>
      <c r="AA29" s="128"/>
      <c r="AB29" s="133"/>
      <c r="AC29" s="127"/>
      <c r="AD29" s="128"/>
      <c r="AE29" s="133"/>
      <c r="AF29" s="88">
        <f t="shared" si="2"/>
        <v>120</v>
      </c>
      <c r="AG29" s="247">
        <f t="shared" si="3"/>
        <v>12</v>
      </c>
    </row>
    <row r="30" spans="1:33" s="45" customFormat="1" x14ac:dyDescent="0.2">
      <c r="A30" s="98" t="s">
        <v>117</v>
      </c>
      <c r="B30" s="70"/>
      <c r="C30" s="69"/>
      <c r="D30" s="134"/>
      <c r="E30" s="70"/>
      <c r="F30" s="69"/>
      <c r="G30" s="134"/>
      <c r="H30" s="70"/>
      <c r="I30" s="69"/>
      <c r="J30" s="134"/>
      <c r="K30" s="70">
        <v>2</v>
      </c>
      <c r="L30" s="69" t="s">
        <v>21</v>
      </c>
      <c r="M30" s="224">
        <v>2</v>
      </c>
      <c r="N30" s="70">
        <v>2</v>
      </c>
      <c r="O30" s="69" t="s">
        <v>21</v>
      </c>
      <c r="P30" s="224">
        <v>2</v>
      </c>
      <c r="Q30" s="70"/>
      <c r="R30" s="69"/>
      <c r="S30" s="134"/>
      <c r="T30" s="70"/>
      <c r="U30" s="69"/>
      <c r="V30" s="134"/>
      <c r="W30" s="70"/>
      <c r="X30" s="69"/>
      <c r="Y30" s="134"/>
      <c r="Z30" s="127"/>
      <c r="AA30" s="128"/>
      <c r="AB30" s="133"/>
      <c r="AC30" s="127"/>
      <c r="AD30" s="128"/>
      <c r="AE30" s="133"/>
      <c r="AF30" s="88">
        <f t="shared" si="2"/>
        <v>60</v>
      </c>
      <c r="AG30" s="247">
        <f t="shared" si="3"/>
        <v>4</v>
      </c>
    </row>
    <row r="31" spans="1:33" s="45" customFormat="1" x14ac:dyDescent="0.2">
      <c r="A31" s="98" t="s">
        <v>118</v>
      </c>
      <c r="B31" s="70"/>
      <c r="C31" s="69"/>
      <c r="D31" s="134"/>
      <c r="E31" s="70"/>
      <c r="F31" s="69"/>
      <c r="G31" s="134"/>
      <c r="H31" s="70"/>
      <c r="I31" s="69"/>
      <c r="J31" s="134"/>
      <c r="K31" s="70"/>
      <c r="L31" s="69"/>
      <c r="M31" s="224"/>
      <c r="N31" s="70"/>
      <c r="O31" s="69"/>
      <c r="P31" s="134"/>
      <c r="Q31" s="99">
        <v>2</v>
      </c>
      <c r="R31" s="69" t="s">
        <v>21</v>
      </c>
      <c r="S31" s="244">
        <v>2</v>
      </c>
      <c r="T31" s="99">
        <v>2</v>
      </c>
      <c r="U31" s="69" t="s">
        <v>21</v>
      </c>
      <c r="V31" s="244">
        <v>2</v>
      </c>
      <c r="W31" s="99">
        <v>2</v>
      </c>
      <c r="X31" s="69" t="s">
        <v>21</v>
      </c>
      <c r="Y31" s="244">
        <v>2</v>
      </c>
      <c r="Z31" s="127"/>
      <c r="AA31" s="128"/>
      <c r="AB31" s="133"/>
      <c r="AC31" s="127"/>
      <c r="AD31" s="128"/>
      <c r="AE31" s="133"/>
      <c r="AF31" s="88">
        <f>15*(B31+E31+H31+K31+N31+Q31+T31+W31+Z31+AC31)</f>
        <v>90</v>
      </c>
      <c r="AG31" s="247">
        <f>D31+G31+J31+M31+P31+S31+V31+Y31+AB31+AE31</f>
        <v>6</v>
      </c>
    </row>
    <row r="32" spans="1:33" s="45" customFormat="1" x14ac:dyDescent="0.2">
      <c r="A32" s="98" t="s">
        <v>119</v>
      </c>
      <c r="B32" s="70"/>
      <c r="C32" s="69"/>
      <c r="D32" s="134"/>
      <c r="E32" s="70"/>
      <c r="F32" s="69"/>
      <c r="G32" s="134"/>
      <c r="H32" s="70"/>
      <c r="I32" s="69"/>
      <c r="J32" s="134"/>
      <c r="K32" s="70"/>
      <c r="L32" s="69"/>
      <c r="M32" s="224"/>
      <c r="N32" s="70"/>
      <c r="O32" s="69"/>
      <c r="P32" s="134"/>
      <c r="Q32" s="99"/>
      <c r="R32" s="69"/>
      <c r="S32" s="244"/>
      <c r="T32" s="99">
        <v>1</v>
      </c>
      <c r="U32" s="69" t="s">
        <v>21</v>
      </c>
      <c r="V32" s="244">
        <v>1</v>
      </c>
      <c r="W32" s="99"/>
      <c r="X32" s="69"/>
      <c r="Y32" s="244"/>
      <c r="Z32" s="127"/>
      <c r="AA32" s="128"/>
      <c r="AB32" s="133"/>
      <c r="AC32" s="127"/>
      <c r="AD32" s="128"/>
      <c r="AE32" s="133"/>
      <c r="AF32" s="88">
        <f>15*(B32+E32+H32+K32+N32+Q32+T32+W32+Z32+AC32)</f>
        <v>15</v>
      </c>
      <c r="AG32" s="247">
        <f>D32+G32+J32+M32+P32+S32+V32+Y32+AB32+AE32</f>
        <v>1</v>
      </c>
    </row>
    <row r="33" spans="1:33" s="45" customFormat="1" x14ac:dyDescent="0.2">
      <c r="A33" s="98" t="s">
        <v>100</v>
      </c>
      <c r="B33" s="70">
        <v>2</v>
      </c>
      <c r="C33" s="69" t="s">
        <v>22</v>
      </c>
      <c r="D33" s="134">
        <v>0</v>
      </c>
      <c r="E33" s="70"/>
      <c r="F33" s="69"/>
      <c r="G33" s="134"/>
      <c r="H33" s="70"/>
      <c r="I33" s="69"/>
      <c r="J33" s="134"/>
      <c r="K33" s="70"/>
      <c r="L33" s="69"/>
      <c r="M33" s="224"/>
      <c r="N33" s="70"/>
      <c r="O33" s="69"/>
      <c r="P33" s="134"/>
      <c r="Q33" s="70"/>
      <c r="R33" s="69"/>
      <c r="S33" s="134"/>
      <c r="T33" s="245"/>
      <c r="U33" s="246"/>
      <c r="V33" s="134"/>
      <c r="W33" s="245">
        <v>2</v>
      </c>
      <c r="X33" s="246" t="s">
        <v>22</v>
      </c>
      <c r="Y33" s="134">
        <v>0</v>
      </c>
      <c r="Z33" s="227"/>
      <c r="AA33" s="228"/>
      <c r="AB33" s="133"/>
      <c r="AC33" s="227"/>
      <c r="AD33" s="228"/>
      <c r="AE33" s="133"/>
      <c r="AF33" s="65">
        <f>15*(B33+E33+H33+K33+N33+Q33+T33+W33+Z33+AC33)</f>
        <v>60</v>
      </c>
      <c r="AG33" s="248">
        <f>D33+G33+J33+M33+P33+S33+V33+Y33+AB33+AE33</f>
        <v>0</v>
      </c>
    </row>
    <row r="34" spans="1:33" s="45" customFormat="1" x14ac:dyDescent="0.2">
      <c r="A34" s="98" t="s">
        <v>98</v>
      </c>
      <c r="B34" s="70">
        <v>2</v>
      </c>
      <c r="C34" s="69" t="s">
        <v>45</v>
      </c>
      <c r="D34" s="134">
        <v>2</v>
      </c>
      <c r="E34" s="70"/>
      <c r="F34" s="69"/>
      <c r="G34" s="134"/>
      <c r="H34" s="70"/>
      <c r="I34" s="69"/>
      <c r="J34" s="134"/>
      <c r="K34" s="70"/>
      <c r="L34" s="69"/>
      <c r="M34" s="224"/>
      <c r="N34" s="70"/>
      <c r="O34" s="69"/>
      <c r="P34" s="134"/>
      <c r="Q34" s="70"/>
      <c r="R34" s="69"/>
      <c r="S34" s="134"/>
      <c r="T34" s="70"/>
      <c r="U34" s="69"/>
      <c r="V34" s="134"/>
      <c r="W34" s="70"/>
      <c r="X34" s="69"/>
      <c r="Y34" s="134"/>
      <c r="Z34" s="127"/>
      <c r="AA34" s="128"/>
      <c r="AB34" s="133"/>
      <c r="AC34" s="127"/>
      <c r="AD34" s="128"/>
      <c r="AE34" s="133"/>
      <c r="AF34" s="88">
        <f>15*(B34+E34+H34+K34+N34+Q34+T34+W34+Z34+AC34)</f>
        <v>30</v>
      </c>
      <c r="AG34" s="247">
        <f>D34+G34+J34+M34+P34+S34+V34+Y34+AB34+AE34</f>
        <v>2</v>
      </c>
    </row>
    <row r="35" spans="1:33" s="45" customFormat="1" x14ac:dyDescent="0.2">
      <c r="A35" s="98" t="s">
        <v>99</v>
      </c>
      <c r="B35" s="70"/>
      <c r="C35" s="69"/>
      <c r="D35" s="134"/>
      <c r="E35" s="70">
        <v>2</v>
      </c>
      <c r="F35" s="69" t="s">
        <v>45</v>
      </c>
      <c r="G35" s="134">
        <v>2</v>
      </c>
      <c r="H35" s="70"/>
      <c r="I35" s="69"/>
      <c r="J35" s="134"/>
      <c r="K35" s="70"/>
      <c r="L35" s="69"/>
      <c r="M35" s="224"/>
      <c r="N35" s="70"/>
      <c r="O35" s="69"/>
      <c r="P35" s="134"/>
      <c r="Q35" s="70"/>
      <c r="R35" s="69"/>
      <c r="S35" s="134"/>
      <c r="T35" s="70"/>
      <c r="U35" s="69"/>
      <c r="V35" s="134"/>
      <c r="W35" s="70"/>
      <c r="X35" s="69"/>
      <c r="Y35" s="134"/>
      <c r="Z35" s="127"/>
      <c r="AA35" s="128"/>
      <c r="AB35" s="133"/>
      <c r="AC35" s="127"/>
      <c r="AD35" s="128"/>
      <c r="AE35" s="133"/>
      <c r="AF35" s="88">
        <f>15*(B35+E35+H35+K35+N35+Q35+T35+W35+Z35+AC35)</f>
        <v>30</v>
      </c>
      <c r="AG35" s="247">
        <f>D35+G35+J35+M35+P35+S35+V35+Y35+AB35+AE35</f>
        <v>2</v>
      </c>
    </row>
    <row r="36" spans="1:33" s="45" customFormat="1" x14ac:dyDescent="0.2">
      <c r="A36" s="100" t="s">
        <v>101</v>
      </c>
      <c r="B36" s="70"/>
      <c r="C36" s="69"/>
      <c r="D36" s="134"/>
      <c r="E36" s="70"/>
      <c r="F36" s="69"/>
      <c r="G36" s="134"/>
      <c r="H36" s="70">
        <v>2</v>
      </c>
      <c r="I36" s="69" t="s">
        <v>15</v>
      </c>
      <c r="J36" s="134">
        <v>2</v>
      </c>
      <c r="K36" s="70"/>
      <c r="L36" s="69"/>
      <c r="M36" s="224"/>
      <c r="N36" s="70"/>
      <c r="O36" s="69"/>
      <c r="P36" s="134"/>
      <c r="Q36" s="70"/>
      <c r="R36" s="69"/>
      <c r="S36" s="134"/>
      <c r="T36" s="70"/>
      <c r="U36" s="69"/>
      <c r="V36" s="134"/>
      <c r="W36" s="70"/>
      <c r="X36" s="69"/>
      <c r="Y36" s="134"/>
      <c r="Z36" s="127"/>
      <c r="AA36" s="128"/>
      <c r="AB36" s="133"/>
      <c r="AC36" s="127"/>
      <c r="AD36" s="128"/>
      <c r="AE36" s="133"/>
      <c r="AF36" s="88">
        <f t="shared" ref="AF36:AF55" si="4">15*(B36+E36+H36+K36+N36+Q36+T36+W36+Z36+AC36)</f>
        <v>30</v>
      </c>
      <c r="AG36" s="247">
        <f t="shared" ref="AG36:AG55" si="5">D36+G36+J36+M36+P36+S36+V36+Y36+AB36+AE36</f>
        <v>2</v>
      </c>
    </row>
    <row r="37" spans="1:33" s="45" customFormat="1" x14ac:dyDescent="0.2">
      <c r="A37" s="98" t="s">
        <v>102</v>
      </c>
      <c r="B37" s="70"/>
      <c r="C37" s="69"/>
      <c r="D37" s="134"/>
      <c r="E37" s="70"/>
      <c r="F37" s="69"/>
      <c r="G37" s="134"/>
      <c r="H37" s="70">
        <v>2</v>
      </c>
      <c r="I37" s="69" t="s">
        <v>15</v>
      </c>
      <c r="J37" s="134">
        <v>3</v>
      </c>
      <c r="K37" s="70"/>
      <c r="L37" s="69"/>
      <c r="M37" s="224"/>
      <c r="N37" s="70"/>
      <c r="O37" s="69"/>
      <c r="P37" s="134"/>
      <c r="Q37" s="70"/>
      <c r="R37" s="69"/>
      <c r="S37" s="134"/>
      <c r="T37" s="70"/>
      <c r="U37" s="69"/>
      <c r="V37" s="134"/>
      <c r="W37" s="70"/>
      <c r="X37" s="69"/>
      <c r="Y37" s="134"/>
      <c r="Z37" s="127"/>
      <c r="AA37" s="128"/>
      <c r="AB37" s="133"/>
      <c r="AC37" s="127"/>
      <c r="AD37" s="128"/>
      <c r="AE37" s="133"/>
      <c r="AF37" s="88">
        <f t="shared" si="4"/>
        <v>30</v>
      </c>
      <c r="AG37" s="247">
        <f t="shared" si="5"/>
        <v>3</v>
      </c>
    </row>
    <row r="38" spans="1:33" s="45" customFormat="1" x14ac:dyDescent="0.2">
      <c r="A38" s="98" t="s">
        <v>103</v>
      </c>
      <c r="B38" s="70"/>
      <c r="C38" s="69"/>
      <c r="D38" s="134"/>
      <c r="E38" s="70"/>
      <c r="F38" s="69"/>
      <c r="G38" s="134"/>
      <c r="H38" s="70"/>
      <c r="I38" s="69"/>
      <c r="J38" s="134"/>
      <c r="K38" s="70">
        <v>2</v>
      </c>
      <c r="L38" s="69" t="s">
        <v>15</v>
      </c>
      <c r="M38" s="224">
        <v>3</v>
      </c>
      <c r="N38" s="70"/>
      <c r="O38" s="69"/>
      <c r="P38" s="134"/>
      <c r="Q38" s="70"/>
      <c r="R38" s="69"/>
      <c r="S38" s="134"/>
      <c r="T38" s="70"/>
      <c r="U38" s="69"/>
      <c r="V38" s="134"/>
      <c r="W38" s="70"/>
      <c r="X38" s="69"/>
      <c r="Y38" s="134"/>
      <c r="Z38" s="127"/>
      <c r="AA38" s="128"/>
      <c r="AB38" s="133"/>
      <c r="AC38" s="127"/>
      <c r="AD38" s="128"/>
      <c r="AE38" s="133"/>
      <c r="AF38" s="88">
        <f t="shared" si="4"/>
        <v>30</v>
      </c>
      <c r="AG38" s="247">
        <f t="shared" si="5"/>
        <v>3</v>
      </c>
    </row>
    <row r="39" spans="1:33" s="45" customFormat="1" x14ac:dyDescent="0.2">
      <c r="A39" s="98" t="s">
        <v>104</v>
      </c>
      <c r="B39" s="70"/>
      <c r="C39" s="69"/>
      <c r="D39" s="134"/>
      <c r="E39" s="70"/>
      <c r="F39" s="69"/>
      <c r="G39" s="134"/>
      <c r="H39" s="70"/>
      <c r="I39" s="69"/>
      <c r="J39" s="134"/>
      <c r="K39" s="70"/>
      <c r="L39" s="69"/>
      <c r="M39" s="224"/>
      <c r="N39" s="70">
        <v>2</v>
      </c>
      <c r="O39" s="69" t="s">
        <v>45</v>
      </c>
      <c r="P39" s="134">
        <v>2</v>
      </c>
      <c r="Q39" s="70"/>
      <c r="R39" s="69"/>
      <c r="S39" s="134"/>
      <c r="T39" s="70"/>
      <c r="U39" s="69"/>
      <c r="V39" s="134"/>
      <c r="W39" s="70"/>
      <c r="X39" s="69"/>
      <c r="Y39" s="134"/>
      <c r="Z39" s="127"/>
      <c r="AA39" s="128"/>
      <c r="AB39" s="133"/>
      <c r="AC39" s="127"/>
      <c r="AD39" s="128"/>
      <c r="AE39" s="133"/>
      <c r="AF39" s="88">
        <f t="shared" si="4"/>
        <v>30</v>
      </c>
      <c r="AG39" s="247">
        <f t="shared" si="5"/>
        <v>2</v>
      </c>
    </row>
    <row r="40" spans="1:33" s="45" customFormat="1" x14ac:dyDescent="0.2">
      <c r="A40" s="98" t="s">
        <v>105</v>
      </c>
      <c r="B40" s="70"/>
      <c r="C40" s="69"/>
      <c r="D40" s="134"/>
      <c r="E40" s="70"/>
      <c r="F40" s="69"/>
      <c r="G40" s="134"/>
      <c r="H40" s="70"/>
      <c r="I40" s="69"/>
      <c r="J40" s="134"/>
      <c r="K40" s="70"/>
      <c r="L40" s="69"/>
      <c r="M40" s="224"/>
      <c r="N40" s="70"/>
      <c r="O40" s="69"/>
      <c r="P40" s="134"/>
      <c r="Q40" s="70">
        <v>3</v>
      </c>
      <c r="R40" s="69" t="s">
        <v>15</v>
      </c>
      <c r="S40" s="134">
        <v>2</v>
      </c>
      <c r="T40" s="70"/>
      <c r="U40" s="69"/>
      <c r="V40" s="134"/>
      <c r="W40" s="70"/>
      <c r="X40" s="69"/>
      <c r="Y40" s="134"/>
      <c r="Z40" s="127"/>
      <c r="AA40" s="128"/>
      <c r="AB40" s="133"/>
      <c r="AC40" s="127"/>
      <c r="AD40" s="128"/>
      <c r="AE40" s="133"/>
      <c r="AF40" s="88">
        <f t="shared" si="4"/>
        <v>45</v>
      </c>
      <c r="AG40" s="247">
        <f t="shared" si="5"/>
        <v>2</v>
      </c>
    </row>
    <row r="41" spans="1:33" s="45" customFormat="1" x14ac:dyDescent="0.2">
      <c r="A41" s="98" t="s">
        <v>106</v>
      </c>
      <c r="B41" s="70"/>
      <c r="C41" s="69"/>
      <c r="D41" s="134"/>
      <c r="E41" s="70"/>
      <c r="F41" s="69"/>
      <c r="G41" s="134"/>
      <c r="H41" s="70"/>
      <c r="I41" s="69"/>
      <c r="J41" s="134"/>
      <c r="K41" s="70"/>
      <c r="L41" s="69"/>
      <c r="M41" s="224"/>
      <c r="N41" s="70"/>
      <c r="O41" s="69"/>
      <c r="P41" s="134"/>
      <c r="Q41" s="70"/>
      <c r="R41" s="69"/>
      <c r="S41" s="134"/>
      <c r="T41" s="70">
        <v>2</v>
      </c>
      <c r="U41" s="69" t="s">
        <v>45</v>
      </c>
      <c r="V41" s="134">
        <v>2</v>
      </c>
      <c r="W41" s="70"/>
      <c r="X41" s="69"/>
      <c r="Y41" s="134"/>
      <c r="Z41" s="127"/>
      <c r="AA41" s="128"/>
      <c r="AB41" s="133"/>
      <c r="AC41" s="127"/>
      <c r="AD41" s="128"/>
      <c r="AE41" s="133"/>
      <c r="AF41" s="88">
        <f t="shared" si="4"/>
        <v>30</v>
      </c>
      <c r="AG41" s="247">
        <f t="shared" si="5"/>
        <v>2</v>
      </c>
    </row>
    <row r="42" spans="1:33" s="45" customFormat="1" x14ac:dyDescent="0.2">
      <c r="A42" s="98" t="s">
        <v>107</v>
      </c>
      <c r="B42" s="70"/>
      <c r="C42" s="69"/>
      <c r="D42" s="134"/>
      <c r="E42" s="70"/>
      <c r="F42" s="69"/>
      <c r="G42" s="134"/>
      <c r="H42" s="70"/>
      <c r="I42" s="69"/>
      <c r="J42" s="134"/>
      <c r="K42" s="70"/>
      <c r="L42" s="69"/>
      <c r="M42" s="224"/>
      <c r="N42" s="70"/>
      <c r="O42" s="69"/>
      <c r="P42" s="134"/>
      <c r="Q42" s="70"/>
      <c r="R42" s="69"/>
      <c r="S42" s="134"/>
      <c r="T42" s="70"/>
      <c r="U42" s="69"/>
      <c r="V42" s="134"/>
      <c r="W42" s="70">
        <v>2</v>
      </c>
      <c r="X42" s="69" t="s">
        <v>45</v>
      </c>
      <c r="Y42" s="134">
        <v>2</v>
      </c>
      <c r="Z42" s="127"/>
      <c r="AA42" s="128"/>
      <c r="AB42" s="133"/>
      <c r="AC42" s="127"/>
      <c r="AD42" s="128"/>
      <c r="AE42" s="133"/>
      <c r="AF42" s="88">
        <f t="shared" si="4"/>
        <v>30</v>
      </c>
      <c r="AG42" s="247">
        <f t="shared" si="5"/>
        <v>2</v>
      </c>
    </row>
    <row r="43" spans="1:33" s="45" customFormat="1" x14ac:dyDescent="0.2">
      <c r="A43" s="98" t="s">
        <v>108</v>
      </c>
      <c r="B43" s="70"/>
      <c r="C43" s="69"/>
      <c r="D43" s="134"/>
      <c r="E43" s="70"/>
      <c r="F43" s="69"/>
      <c r="G43" s="134"/>
      <c r="H43" s="70"/>
      <c r="I43" s="69"/>
      <c r="J43" s="134"/>
      <c r="K43" s="70"/>
      <c r="L43" s="69"/>
      <c r="M43" s="224"/>
      <c r="N43" s="70"/>
      <c r="O43" s="69"/>
      <c r="P43" s="134"/>
      <c r="Q43" s="70"/>
      <c r="R43" s="69"/>
      <c r="S43" s="134"/>
      <c r="T43" s="70">
        <v>2</v>
      </c>
      <c r="U43" s="69" t="s">
        <v>45</v>
      </c>
      <c r="V43" s="134">
        <v>3</v>
      </c>
      <c r="W43" s="70"/>
      <c r="X43" s="69"/>
      <c r="Y43" s="134"/>
      <c r="Z43" s="127"/>
      <c r="AA43" s="128"/>
      <c r="AB43" s="133"/>
      <c r="AC43" s="127"/>
      <c r="AD43" s="128"/>
      <c r="AE43" s="133"/>
      <c r="AF43" s="88">
        <f t="shared" si="4"/>
        <v>30</v>
      </c>
      <c r="AG43" s="247">
        <f t="shared" si="5"/>
        <v>3</v>
      </c>
    </row>
    <row r="44" spans="1:33" s="52" customFormat="1" ht="13.5" thickBot="1" x14ac:dyDescent="0.25">
      <c r="A44" s="98" t="s">
        <v>109</v>
      </c>
      <c r="B44" s="70"/>
      <c r="C44" s="69"/>
      <c r="D44" s="134"/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70"/>
      <c r="R44" s="69"/>
      <c r="S44" s="134"/>
      <c r="T44" s="70">
        <v>2</v>
      </c>
      <c r="U44" s="69" t="s">
        <v>45</v>
      </c>
      <c r="V44" s="134">
        <v>2</v>
      </c>
      <c r="W44" s="70"/>
      <c r="X44" s="69"/>
      <c r="Y44" s="134"/>
      <c r="Z44" s="127"/>
      <c r="AA44" s="128"/>
      <c r="AB44" s="133"/>
      <c r="AC44" s="127"/>
      <c r="AD44" s="128"/>
      <c r="AE44" s="133"/>
      <c r="AF44" s="88">
        <f t="shared" si="4"/>
        <v>30</v>
      </c>
      <c r="AG44" s="247">
        <f t="shared" si="5"/>
        <v>2</v>
      </c>
    </row>
    <row r="45" spans="1:33" s="52" customFormat="1" ht="13.5" thickBot="1" x14ac:dyDescent="0.25">
      <c r="A45" s="487" t="s">
        <v>171</v>
      </c>
      <c r="B45" s="461" t="s">
        <v>1</v>
      </c>
      <c r="C45" s="462"/>
      <c r="D45" s="463"/>
      <c r="E45" s="464" t="s">
        <v>2</v>
      </c>
      <c r="F45" s="465"/>
      <c r="G45" s="466"/>
      <c r="H45" s="461" t="s">
        <v>3</v>
      </c>
      <c r="I45" s="462"/>
      <c r="J45" s="463"/>
      <c r="K45" s="461" t="s">
        <v>4</v>
      </c>
      <c r="L45" s="462"/>
      <c r="M45" s="463"/>
      <c r="N45" s="461" t="s">
        <v>5</v>
      </c>
      <c r="O45" s="462"/>
      <c r="P45" s="463"/>
      <c r="Q45" s="461" t="s">
        <v>6</v>
      </c>
      <c r="R45" s="462"/>
      <c r="S45" s="463"/>
      <c r="T45" s="461" t="s">
        <v>7</v>
      </c>
      <c r="U45" s="462"/>
      <c r="V45" s="463"/>
      <c r="W45" s="461" t="s">
        <v>8</v>
      </c>
      <c r="X45" s="462"/>
      <c r="Y45" s="463"/>
      <c r="Z45" s="467" t="s">
        <v>9</v>
      </c>
      <c r="AA45" s="468"/>
      <c r="AB45" s="469"/>
      <c r="AC45" s="467" t="s">
        <v>10</v>
      </c>
      <c r="AD45" s="468"/>
      <c r="AE45" s="469"/>
      <c r="AF45" s="116" t="s">
        <v>11</v>
      </c>
      <c r="AG45" s="116" t="s">
        <v>12</v>
      </c>
    </row>
    <row r="46" spans="1:33" s="52" customFormat="1" x14ac:dyDescent="0.2">
      <c r="A46" s="488"/>
      <c r="B46" s="296" t="s">
        <v>11</v>
      </c>
      <c r="C46" s="297"/>
      <c r="D46" s="298" t="s">
        <v>12</v>
      </c>
      <c r="E46" s="299" t="s">
        <v>11</v>
      </c>
      <c r="F46" s="300"/>
      <c r="G46" s="298" t="s">
        <v>12</v>
      </c>
      <c r="H46" s="299" t="s">
        <v>11</v>
      </c>
      <c r="I46" s="300"/>
      <c r="J46" s="298" t="s">
        <v>12</v>
      </c>
      <c r="K46" s="299" t="s">
        <v>11</v>
      </c>
      <c r="L46" s="300"/>
      <c r="M46" s="298" t="s">
        <v>12</v>
      </c>
      <c r="N46" s="299" t="s">
        <v>11</v>
      </c>
      <c r="O46" s="300"/>
      <c r="P46" s="298" t="s">
        <v>12</v>
      </c>
      <c r="Q46" s="299" t="s">
        <v>11</v>
      </c>
      <c r="R46" s="300"/>
      <c r="S46" s="298" t="s">
        <v>12</v>
      </c>
      <c r="T46" s="111" t="s">
        <v>11</v>
      </c>
      <c r="U46" s="112"/>
      <c r="V46" s="110" t="s">
        <v>12</v>
      </c>
      <c r="W46" s="111" t="s">
        <v>11</v>
      </c>
      <c r="X46" s="112"/>
      <c r="Y46" s="110" t="s">
        <v>12</v>
      </c>
      <c r="Z46" s="301" t="s">
        <v>11</v>
      </c>
      <c r="AA46" s="302"/>
      <c r="AB46" s="303" t="s">
        <v>12</v>
      </c>
      <c r="AC46" s="301" t="s">
        <v>11</v>
      </c>
      <c r="AD46" s="302"/>
      <c r="AE46" s="303" t="s">
        <v>12</v>
      </c>
      <c r="AF46" s="304"/>
      <c r="AG46" s="304"/>
    </row>
    <row r="47" spans="1:33" s="27" customFormat="1" x14ac:dyDescent="0.2">
      <c r="A47" s="98" t="s">
        <v>111</v>
      </c>
      <c r="B47" s="70"/>
      <c r="C47" s="69"/>
      <c r="D47" s="134"/>
      <c r="E47" s="70"/>
      <c r="F47" s="69"/>
      <c r="G47" s="134"/>
      <c r="H47" s="70"/>
      <c r="I47" s="69"/>
      <c r="J47" s="134"/>
      <c r="K47" s="70"/>
      <c r="L47" s="69"/>
      <c r="M47" s="224"/>
      <c r="N47" s="70"/>
      <c r="O47" s="69"/>
      <c r="P47" s="134"/>
      <c r="Q47" s="70"/>
      <c r="R47" s="69"/>
      <c r="S47" s="134"/>
      <c r="T47" s="70">
        <v>2</v>
      </c>
      <c r="U47" s="69" t="s">
        <v>21</v>
      </c>
      <c r="V47" s="134">
        <v>2</v>
      </c>
      <c r="W47" s="70"/>
      <c r="X47" s="69"/>
      <c r="Y47" s="134"/>
      <c r="Z47" s="127"/>
      <c r="AA47" s="128"/>
      <c r="AB47" s="133"/>
      <c r="AC47" s="127"/>
      <c r="AD47" s="128"/>
      <c r="AE47" s="133"/>
      <c r="AF47" s="65">
        <f t="shared" ref="AF47:AF50" si="6">15*(B47+E47+H47+K47+N47+Q47+T47+W47+Z47+AC47)</f>
        <v>30</v>
      </c>
      <c r="AG47" s="248">
        <f t="shared" ref="AG47:AG50" si="7">D47+G47+J47+M47+P47+S47+V47+Y47+AB47+AE47</f>
        <v>2</v>
      </c>
    </row>
    <row r="48" spans="1:33" s="27" customFormat="1" x14ac:dyDescent="0.2">
      <c r="A48" s="98" t="s">
        <v>112</v>
      </c>
      <c r="B48" s="70"/>
      <c r="C48" s="69"/>
      <c r="D48" s="134"/>
      <c r="E48" s="70"/>
      <c r="F48" s="69"/>
      <c r="G48" s="134"/>
      <c r="H48" s="70"/>
      <c r="I48" s="69"/>
      <c r="J48" s="134"/>
      <c r="K48" s="70"/>
      <c r="L48" s="69"/>
      <c r="M48" s="224"/>
      <c r="N48" s="70"/>
      <c r="O48" s="69"/>
      <c r="P48" s="134"/>
      <c r="Q48" s="70"/>
      <c r="R48" s="69"/>
      <c r="S48" s="134"/>
      <c r="T48" s="70">
        <v>2</v>
      </c>
      <c r="U48" s="69" t="s">
        <v>45</v>
      </c>
      <c r="V48" s="134">
        <v>2</v>
      </c>
      <c r="W48" s="70"/>
      <c r="X48" s="69"/>
      <c r="Y48" s="134"/>
      <c r="Z48" s="127"/>
      <c r="AA48" s="128"/>
      <c r="AB48" s="133"/>
      <c r="AC48" s="127"/>
      <c r="AD48" s="128"/>
      <c r="AE48" s="133"/>
      <c r="AF48" s="65">
        <f t="shared" si="6"/>
        <v>30</v>
      </c>
      <c r="AG48" s="248">
        <f t="shared" si="7"/>
        <v>2</v>
      </c>
    </row>
    <row r="49" spans="1:33" s="27" customFormat="1" x14ac:dyDescent="0.2">
      <c r="A49" s="98" t="s">
        <v>113</v>
      </c>
      <c r="B49" s="70"/>
      <c r="C49" s="69"/>
      <c r="D49" s="134"/>
      <c r="E49" s="70"/>
      <c r="F49" s="69"/>
      <c r="G49" s="134"/>
      <c r="H49" s="70"/>
      <c r="I49" s="69"/>
      <c r="J49" s="134"/>
      <c r="K49" s="70">
        <v>2</v>
      </c>
      <c r="L49" s="69" t="s">
        <v>21</v>
      </c>
      <c r="M49" s="224">
        <v>2</v>
      </c>
      <c r="N49" s="70"/>
      <c r="O49" s="69"/>
      <c r="P49" s="134"/>
      <c r="Q49" s="70"/>
      <c r="R49" s="69"/>
      <c r="S49" s="134"/>
      <c r="T49" s="70"/>
      <c r="U49" s="69"/>
      <c r="V49" s="134"/>
      <c r="W49" s="70"/>
      <c r="X49" s="69"/>
      <c r="Y49" s="134"/>
      <c r="Z49" s="127"/>
      <c r="AA49" s="128"/>
      <c r="AB49" s="133"/>
      <c r="AC49" s="127"/>
      <c r="AD49" s="128"/>
      <c r="AE49" s="133"/>
      <c r="AF49" s="65">
        <f t="shared" si="6"/>
        <v>30</v>
      </c>
      <c r="AG49" s="248">
        <f t="shared" si="7"/>
        <v>2</v>
      </c>
    </row>
    <row r="50" spans="1:33" s="27" customFormat="1" ht="13.5" thickBot="1" x14ac:dyDescent="0.25">
      <c r="A50" s="98" t="s">
        <v>114</v>
      </c>
      <c r="B50" s="70"/>
      <c r="C50" s="69"/>
      <c r="D50" s="134"/>
      <c r="E50" s="70"/>
      <c r="F50" s="69"/>
      <c r="G50" s="134"/>
      <c r="H50" s="70"/>
      <c r="I50" s="69"/>
      <c r="J50" s="134"/>
      <c r="K50" s="70"/>
      <c r="L50" s="69"/>
      <c r="M50" s="224"/>
      <c r="N50" s="70">
        <v>2</v>
      </c>
      <c r="O50" s="69" t="s">
        <v>45</v>
      </c>
      <c r="P50" s="134">
        <v>2</v>
      </c>
      <c r="Q50" s="70"/>
      <c r="R50" s="69"/>
      <c r="S50" s="134"/>
      <c r="T50" s="70"/>
      <c r="U50" s="69"/>
      <c r="V50" s="134"/>
      <c r="W50" s="70"/>
      <c r="X50" s="69"/>
      <c r="Y50" s="134"/>
      <c r="Z50" s="127"/>
      <c r="AA50" s="128"/>
      <c r="AB50" s="133"/>
      <c r="AC50" s="127"/>
      <c r="AD50" s="128"/>
      <c r="AE50" s="133"/>
      <c r="AF50" s="65">
        <f t="shared" si="6"/>
        <v>30</v>
      </c>
      <c r="AG50" s="248">
        <f t="shared" si="7"/>
        <v>2</v>
      </c>
    </row>
    <row r="51" spans="1:33" s="27" customFormat="1" ht="13.5" thickBot="1" x14ac:dyDescent="0.25">
      <c r="A51" s="458" t="s">
        <v>170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</row>
    <row r="52" spans="1:33" s="45" customFormat="1" x14ac:dyDescent="0.2">
      <c r="A52" s="98" t="s">
        <v>110</v>
      </c>
      <c r="B52" s="70"/>
      <c r="C52" s="69"/>
      <c r="D52" s="134"/>
      <c r="E52" s="70"/>
      <c r="F52" s="69"/>
      <c r="G52" s="134"/>
      <c r="H52" s="70"/>
      <c r="I52" s="69"/>
      <c r="J52" s="134"/>
      <c r="K52" s="70"/>
      <c r="L52" s="69"/>
      <c r="M52" s="224"/>
      <c r="N52" s="70"/>
      <c r="O52" s="69"/>
      <c r="P52" s="134"/>
      <c r="Q52" s="70"/>
      <c r="R52" s="69"/>
      <c r="S52" s="134"/>
      <c r="T52" s="70"/>
      <c r="U52" s="69"/>
      <c r="V52" s="134"/>
      <c r="W52" s="70"/>
      <c r="X52" s="135"/>
      <c r="Y52" s="136"/>
      <c r="Z52" s="7">
        <v>2</v>
      </c>
      <c r="AA52" s="10" t="s">
        <v>45</v>
      </c>
      <c r="AB52" s="4">
        <v>2</v>
      </c>
      <c r="AC52" s="7"/>
      <c r="AD52" s="11"/>
      <c r="AE52" s="4"/>
      <c r="AF52" s="88">
        <f t="shared" si="4"/>
        <v>30</v>
      </c>
      <c r="AG52" s="247">
        <f t="shared" si="5"/>
        <v>2</v>
      </c>
    </row>
    <row r="53" spans="1:33" s="45" customFormat="1" x14ac:dyDescent="0.2">
      <c r="A53" s="98" t="s">
        <v>116</v>
      </c>
      <c r="B53" s="70"/>
      <c r="C53" s="69"/>
      <c r="D53" s="134"/>
      <c r="E53" s="70"/>
      <c r="F53" s="69"/>
      <c r="G53" s="134"/>
      <c r="H53" s="70"/>
      <c r="I53" s="69"/>
      <c r="J53" s="134"/>
      <c r="K53" s="70"/>
      <c r="L53" s="69"/>
      <c r="M53" s="224"/>
      <c r="N53" s="70"/>
      <c r="O53" s="69"/>
      <c r="P53" s="134"/>
      <c r="Q53" s="70"/>
      <c r="R53" s="69"/>
      <c r="S53" s="134"/>
      <c r="T53" s="70"/>
      <c r="U53" s="69"/>
      <c r="V53" s="134"/>
      <c r="W53" s="70"/>
      <c r="X53" s="135"/>
      <c r="Y53" s="136"/>
      <c r="Z53" s="7">
        <v>2</v>
      </c>
      <c r="AA53" s="10" t="s">
        <v>45</v>
      </c>
      <c r="AB53" s="4">
        <v>2</v>
      </c>
      <c r="AC53" s="7">
        <v>2</v>
      </c>
      <c r="AD53" s="10" t="s">
        <v>45</v>
      </c>
      <c r="AE53" s="4">
        <v>2</v>
      </c>
      <c r="AF53" s="88">
        <f t="shared" si="4"/>
        <v>60</v>
      </c>
      <c r="AG53" s="247">
        <f t="shared" si="5"/>
        <v>4</v>
      </c>
    </row>
    <row r="54" spans="1:33" s="45" customFormat="1" x14ac:dyDescent="0.2">
      <c r="A54" s="137" t="s">
        <v>23</v>
      </c>
      <c r="B54" s="70"/>
      <c r="C54" s="69"/>
      <c r="D54" s="134"/>
      <c r="E54" s="70"/>
      <c r="F54" s="69"/>
      <c r="G54" s="134"/>
      <c r="H54" s="70"/>
      <c r="I54" s="69"/>
      <c r="J54" s="134"/>
      <c r="K54" s="70"/>
      <c r="L54" s="69"/>
      <c r="M54" s="224"/>
      <c r="N54" s="70"/>
      <c r="O54" s="69"/>
      <c r="P54" s="134"/>
      <c r="Q54" s="70"/>
      <c r="R54" s="69"/>
      <c r="S54" s="134"/>
      <c r="T54" s="70"/>
      <c r="U54" s="69"/>
      <c r="V54" s="134"/>
      <c r="W54" s="70"/>
      <c r="X54" s="69"/>
      <c r="Y54" s="83"/>
      <c r="Z54" s="9"/>
      <c r="AA54" s="8"/>
      <c r="AB54" s="4">
        <v>20</v>
      </c>
      <c r="AC54" s="7"/>
      <c r="AD54" s="8"/>
      <c r="AE54" s="4">
        <v>20</v>
      </c>
      <c r="AF54" s="88">
        <f t="shared" si="4"/>
        <v>0</v>
      </c>
      <c r="AG54" s="247">
        <f t="shared" si="5"/>
        <v>40</v>
      </c>
    </row>
    <row r="55" spans="1:33" s="45" customFormat="1" ht="13.5" thickBot="1" x14ac:dyDescent="0.25">
      <c r="A55" s="138" t="s">
        <v>24</v>
      </c>
      <c r="B55" s="139"/>
      <c r="C55" s="140"/>
      <c r="D55" s="225"/>
      <c r="E55" s="139"/>
      <c r="F55" s="140"/>
      <c r="G55" s="225"/>
      <c r="H55" s="139"/>
      <c r="I55" s="140"/>
      <c r="J55" s="225"/>
      <c r="K55" s="139"/>
      <c r="L55" s="140"/>
      <c r="M55" s="226"/>
      <c r="N55" s="139"/>
      <c r="O55" s="140"/>
      <c r="P55" s="225"/>
      <c r="Q55" s="139"/>
      <c r="R55" s="140"/>
      <c r="S55" s="225"/>
      <c r="T55" s="139"/>
      <c r="U55" s="140"/>
      <c r="V55" s="225"/>
      <c r="W55" s="139"/>
      <c r="X55" s="140"/>
      <c r="Y55" s="141"/>
      <c r="Z55" s="12"/>
      <c r="AA55" s="13"/>
      <c r="AB55" s="14">
        <v>2</v>
      </c>
      <c r="AC55" s="12"/>
      <c r="AD55" s="13"/>
      <c r="AE55" s="14">
        <v>2</v>
      </c>
      <c r="AF55" s="142">
        <f t="shared" si="4"/>
        <v>0</v>
      </c>
      <c r="AG55" s="249">
        <f t="shared" si="5"/>
        <v>4</v>
      </c>
    </row>
    <row r="56" spans="1:33" s="45" customFormat="1" ht="13.5" thickBot="1" x14ac:dyDescent="0.25">
      <c r="A56" s="101" t="s">
        <v>25</v>
      </c>
      <c r="B56" s="102">
        <f>SUM(B6:B55)</f>
        <v>25</v>
      </c>
      <c r="C56" s="103"/>
      <c r="D56" s="17">
        <f>SUM(D6:D55)</f>
        <v>30</v>
      </c>
      <c r="E56" s="104">
        <f>SUM(E6:E55)</f>
        <v>21</v>
      </c>
      <c r="F56" s="144"/>
      <c r="G56" s="56">
        <f>SUM(G6:G55)</f>
        <v>33</v>
      </c>
      <c r="H56" s="104">
        <f>SUM(H6:H55)</f>
        <v>25</v>
      </c>
      <c r="I56" s="144"/>
      <c r="J56" s="55">
        <f>SUM(J6:J55)</f>
        <v>32</v>
      </c>
      <c r="K56" s="104">
        <f>SUM(K6:K55)</f>
        <v>27</v>
      </c>
      <c r="L56" s="144"/>
      <c r="M56" s="55">
        <f>SUM(M6:M55)</f>
        <v>34</v>
      </c>
      <c r="N56" s="104">
        <f>SUM(N6:N55)</f>
        <v>27</v>
      </c>
      <c r="O56" s="144"/>
      <c r="P56" s="55">
        <f>SUM(P6:P55)</f>
        <v>32</v>
      </c>
      <c r="Q56" s="104">
        <f>SUM(Q6:Q55)</f>
        <v>25</v>
      </c>
      <c r="R56" s="144"/>
      <c r="S56" s="55">
        <f>SUM(S6:S55)</f>
        <v>33</v>
      </c>
      <c r="T56" s="18">
        <f>SUM(T6:T55)</f>
        <v>22</v>
      </c>
      <c r="U56" s="57"/>
      <c r="V56" s="55">
        <f>SUM(V6:V55)</f>
        <v>35</v>
      </c>
      <c r="W56" s="18">
        <f>SUM(W6:W55)</f>
        <v>15</v>
      </c>
      <c r="X56" s="57"/>
      <c r="Y56" s="55">
        <f>SUM(Y6:Y55)</f>
        <v>27</v>
      </c>
      <c r="Z56" s="18">
        <f>SUM(Z6:Z55)</f>
        <v>4</v>
      </c>
      <c r="AA56" s="57"/>
      <c r="AB56" s="55">
        <f>SUM(AB6:AB55)</f>
        <v>26</v>
      </c>
      <c r="AC56" s="18">
        <f>SUM(AC6:AC55)</f>
        <v>2</v>
      </c>
      <c r="AD56" s="57"/>
      <c r="AE56" s="55">
        <f>SUM(AE6:AE55)</f>
        <v>24</v>
      </c>
      <c r="AF56" s="19">
        <f>SUM(AF6:AF55)</f>
        <v>2895</v>
      </c>
      <c r="AG56" s="20">
        <f>SUM(AG6:AG55)-AG48-AG49-AG50</f>
        <v>300</v>
      </c>
    </row>
    <row r="60" spans="1:33" s="45" customFormat="1" x14ac:dyDescent="0.2"/>
    <row r="61" spans="1:33" s="45" customFormat="1" x14ac:dyDescent="0.2"/>
    <row r="62" spans="1:33" s="45" customFormat="1" x14ac:dyDescent="0.2"/>
    <row r="63" spans="1:33" s="45" customFormat="1" x14ac:dyDescent="0.2"/>
  </sheetData>
  <sheetProtection algorithmName="SHA-512" hashValue="+TKfExLeod6+Xk+CLiimsGyNVdCYFWSki+uMctYdrV5UqV/ndh/bVgXfHk1Z69O3G3lNZknoxnkEQ3FlvnJ0uw==" saltValue="u8+kQEtgQhv61yTbjQB/4A==" spinCount="100000" sheet="1" objects="1" scenarios="1"/>
  <mergeCells count="29">
    <mergeCell ref="N4:P4"/>
    <mergeCell ref="A3:AG3"/>
    <mergeCell ref="A1:AG1"/>
    <mergeCell ref="A2:AG2"/>
    <mergeCell ref="A4:A5"/>
    <mergeCell ref="B4:D4"/>
    <mergeCell ref="E4:G4"/>
    <mergeCell ref="H4:J4"/>
    <mergeCell ref="K4:M4"/>
    <mergeCell ref="Q4:S4"/>
    <mergeCell ref="T4:V4"/>
    <mergeCell ref="W4:Y4"/>
    <mergeCell ref="Z4:AB4"/>
    <mergeCell ref="AC4:AE4"/>
    <mergeCell ref="AF4:AF5"/>
    <mergeCell ref="AG4:AG5"/>
    <mergeCell ref="A51:AG51"/>
    <mergeCell ref="A28:AG28"/>
    <mergeCell ref="A45:A46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</mergeCells>
  <printOptions horizontalCentered="1"/>
  <pageMargins left="0.17" right="0.22" top="0.75" bottom="0.75" header="0.3" footer="0.3"/>
  <pageSetup paperSize="9" scale="73" orientation="portrait" verticalDpi="0" r:id="rId1"/>
  <headerFooter>
    <oddHeader>&amp;COsztatlan zenetanár szak mintatantervei - Mélyhegedűtanár szakirány</oddHeader>
    <firstHeader>&amp;COsztatlan zenetanár szak mintatantervei - Mélyhegedűtanár szakirány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63"/>
  <sheetViews>
    <sheetView workbookViewId="0">
      <selection sqref="A1:AG1"/>
    </sheetView>
  </sheetViews>
  <sheetFormatPr defaultRowHeight="12.75" x14ac:dyDescent="0.2"/>
  <cols>
    <col min="1" max="1" width="31.7109375" style="21" bestFit="1" customWidth="1"/>
    <col min="2" max="3" width="3.85546875" style="22" customWidth="1"/>
    <col min="4" max="4" width="3.85546875" style="23" customWidth="1"/>
    <col min="5" max="6" width="3.85546875" style="22" customWidth="1"/>
    <col min="7" max="7" width="3.85546875" style="23" customWidth="1"/>
    <col min="8" max="9" width="3.85546875" style="22" customWidth="1"/>
    <col min="10" max="10" width="3.85546875" style="23" customWidth="1"/>
    <col min="11" max="12" width="3.85546875" style="22" customWidth="1"/>
    <col min="13" max="13" width="3.85546875" style="23" customWidth="1"/>
    <col min="14" max="15" width="3.85546875" style="22" customWidth="1"/>
    <col min="16" max="16" width="3.85546875" style="23" customWidth="1"/>
    <col min="17" max="18" width="3.85546875" style="22" customWidth="1"/>
    <col min="19" max="19" width="3.85546875" style="23" customWidth="1"/>
    <col min="20" max="20" width="6.7109375" style="22" customWidth="1"/>
    <col min="21" max="21" width="3.85546875" style="22" customWidth="1"/>
    <col min="22" max="22" width="3.85546875" style="23" customWidth="1"/>
    <col min="23" max="24" width="3.85546875" style="22" customWidth="1"/>
    <col min="25" max="25" width="3.85546875" style="23" customWidth="1"/>
    <col min="26" max="27" width="3.85546875" style="22" customWidth="1"/>
    <col min="28" max="28" width="3.85546875" style="23" customWidth="1"/>
    <col min="29" max="30" width="3.85546875" style="22" customWidth="1"/>
    <col min="31" max="31" width="3.85546875" style="23" customWidth="1"/>
    <col min="32" max="32" width="5" style="24" bestFit="1" customWidth="1"/>
    <col min="33" max="33" width="4" style="37" customWidth="1"/>
    <col min="34" max="36" width="3.85546875" style="6" customWidth="1"/>
    <col min="37" max="16384" width="9.140625" style="6"/>
  </cols>
  <sheetData>
    <row r="1" spans="1:33" ht="13.5" thickBot="1" x14ac:dyDescent="0.25">
      <c r="A1" s="441" t="s">
        <v>181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3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3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</row>
    <row r="4" spans="1:33" s="45" customFormat="1" x14ac:dyDescent="0.2">
      <c r="A4" s="492" t="s">
        <v>0</v>
      </c>
      <c r="B4" s="494" t="s">
        <v>1</v>
      </c>
      <c r="C4" s="495"/>
      <c r="D4" s="496"/>
      <c r="E4" s="489" t="s">
        <v>2</v>
      </c>
      <c r="F4" s="495"/>
      <c r="G4" s="496"/>
      <c r="H4" s="489" t="s">
        <v>3</v>
      </c>
      <c r="I4" s="495"/>
      <c r="J4" s="496"/>
      <c r="K4" s="489" t="s">
        <v>4</v>
      </c>
      <c r="L4" s="490"/>
      <c r="M4" s="491"/>
      <c r="N4" s="489" t="s">
        <v>5</v>
      </c>
      <c r="O4" s="490"/>
      <c r="P4" s="491"/>
      <c r="Q4" s="489" t="s">
        <v>6</v>
      </c>
      <c r="R4" s="490"/>
      <c r="S4" s="491"/>
      <c r="T4" s="489" t="s">
        <v>7</v>
      </c>
      <c r="U4" s="490"/>
      <c r="V4" s="491"/>
      <c r="W4" s="489" t="s">
        <v>8</v>
      </c>
      <c r="X4" s="490"/>
      <c r="Y4" s="491"/>
      <c r="Z4" s="497" t="s">
        <v>9</v>
      </c>
      <c r="AA4" s="498"/>
      <c r="AB4" s="499"/>
      <c r="AC4" s="497" t="s">
        <v>10</v>
      </c>
      <c r="AD4" s="498"/>
      <c r="AE4" s="499"/>
      <c r="AF4" s="500" t="s">
        <v>11</v>
      </c>
      <c r="AG4" s="502" t="s">
        <v>12</v>
      </c>
    </row>
    <row r="5" spans="1:33" s="45" customFormat="1" ht="13.5" thickBot="1" x14ac:dyDescent="0.25">
      <c r="A5" s="493"/>
      <c r="B5" s="179" t="s">
        <v>11</v>
      </c>
      <c r="C5" s="180"/>
      <c r="D5" s="30" t="s">
        <v>12</v>
      </c>
      <c r="E5" s="179" t="s">
        <v>11</v>
      </c>
      <c r="F5" s="180"/>
      <c r="G5" s="30" t="s">
        <v>12</v>
      </c>
      <c r="H5" s="179" t="s">
        <v>11</v>
      </c>
      <c r="I5" s="180"/>
      <c r="J5" s="30" t="s">
        <v>12</v>
      </c>
      <c r="K5" s="179" t="s">
        <v>11</v>
      </c>
      <c r="L5" s="180"/>
      <c r="M5" s="30" t="s">
        <v>12</v>
      </c>
      <c r="N5" s="179" t="s">
        <v>11</v>
      </c>
      <c r="O5" s="180"/>
      <c r="P5" s="30" t="s">
        <v>12</v>
      </c>
      <c r="Q5" s="179" t="s">
        <v>11</v>
      </c>
      <c r="R5" s="180"/>
      <c r="S5" s="30" t="s">
        <v>12</v>
      </c>
      <c r="T5" s="28" t="s">
        <v>11</v>
      </c>
      <c r="U5" s="29"/>
      <c r="V5" s="30" t="s">
        <v>12</v>
      </c>
      <c r="W5" s="28" t="s">
        <v>11</v>
      </c>
      <c r="X5" s="29"/>
      <c r="Y5" s="30" t="s">
        <v>12</v>
      </c>
      <c r="Z5" s="229" t="s">
        <v>11</v>
      </c>
      <c r="AA5" s="230"/>
      <c r="AB5" s="231" t="s">
        <v>12</v>
      </c>
      <c r="AC5" s="229" t="s">
        <v>11</v>
      </c>
      <c r="AD5" s="230"/>
      <c r="AE5" s="231" t="s">
        <v>12</v>
      </c>
      <c r="AF5" s="501"/>
      <c r="AG5" s="503"/>
    </row>
    <row r="6" spans="1:33" s="45" customFormat="1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166">
        <v>2</v>
      </c>
      <c r="I6" s="167" t="s">
        <v>45</v>
      </c>
      <c r="J6" s="192">
        <v>3</v>
      </c>
      <c r="K6" s="73">
        <v>2</v>
      </c>
      <c r="L6" s="74" t="s">
        <v>45</v>
      </c>
      <c r="M6" s="191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195"/>
      <c r="W6" s="193"/>
      <c r="X6" s="196"/>
      <c r="Y6" s="197"/>
      <c r="Z6" s="232"/>
      <c r="AA6" s="233"/>
      <c r="AB6" s="234"/>
      <c r="AC6" s="232"/>
      <c r="AD6" s="233"/>
      <c r="AE6" s="234"/>
      <c r="AF6" s="161">
        <f>15*(B6+E6+H6+K6+N6+Q6+T6+W6+Z6+AC6)</f>
        <v>180</v>
      </c>
      <c r="AG6" s="283">
        <f>D6+G6+J6+M6+P6+S6+V6+Y6+AB6+AE6</f>
        <v>18</v>
      </c>
    </row>
    <row r="7" spans="1:33" s="45" customFormat="1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0"/>
      <c r="I7" s="69"/>
      <c r="J7" s="134"/>
      <c r="K7" s="70"/>
      <c r="L7" s="69"/>
      <c r="M7" s="134"/>
      <c r="N7" s="70"/>
      <c r="O7" s="69"/>
      <c r="P7" s="134"/>
      <c r="Q7" s="70"/>
      <c r="R7" s="69" t="s">
        <v>29</v>
      </c>
      <c r="S7" s="134">
        <v>0</v>
      </c>
      <c r="T7" s="193"/>
      <c r="U7" s="194"/>
      <c r="V7" s="195"/>
      <c r="W7" s="193"/>
      <c r="X7" s="196"/>
      <c r="Y7" s="197"/>
      <c r="Z7" s="232"/>
      <c r="AA7" s="233"/>
      <c r="AB7" s="234"/>
      <c r="AC7" s="232"/>
      <c r="AD7" s="233"/>
      <c r="AE7" s="234"/>
      <c r="AF7" s="162">
        <f t="shared" ref="AF7:AF15" si="0">15*(B7+E7+H7+K7+N7+Q7+T7+W7+Z7+AC7)</f>
        <v>0</v>
      </c>
      <c r="AG7" s="282">
        <f t="shared" ref="AG7:AG15" si="1">D7+G7+J7+M7+P7+S7+V7+Y7+AB7+AE7</f>
        <v>0</v>
      </c>
    </row>
    <row r="8" spans="1:33" s="45" customFormat="1" ht="12.75" customHeight="1" x14ac:dyDescent="0.2">
      <c r="A8" s="67" t="s">
        <v>16</v>
      </c>
      <c r="B8" s="70">
        <v>1</v>
      </c>
      <c r="C8" s="69" t="s">
        <v>45</v>
      </c>
      <c r="D8" s="134">
        <v>1</v>
      </c>
      <c r="E8" s="70">
        <v>1</v>
      </c>
      <c r="F8" s="69" t="s">
        <v>13</v>
      </c>
      <c r="G8" s="134">
        <v>1</v>
      </c>
      <c r="H8" s="70"/>
      <c r="I8" s="69"/>
      <c r="J8" s="134"/>
      <c r="K8" s="70"/>
      <c r="L8" s="69"/>
      <c r="M8" s="134"/>
      <c r="N8" s="70"/>
      <c r="O8" s="69"/>
      <c r="P8" s="134"/>
      <c r="Q8" s="70"/>
      <c r="R8" s="69"/>
      <c r="S8" s="134"/>
      <c r="T8" s="200"/>
      <c r="U8" s="201"/>
      <c r="V8" s="202"/>
      <c r="W8" s="200"/>
      <c r="X8" s="203"/>
      <c r="Y8" s="204"/>
      <c r="Z8" s="235"/>
      <c r="AA8" s="236"/>
      <c r="AB8" s="237"/>
      <c r="AC8" s="235"/>
      <c r="AD8" s="236"/>
      <c r="AE8" s="237"/>
      <c r="AF8" s="162">
        <f t="shared" si="0"/>
        <v>30</v>
      </c>
      <c r="AG8" s="282">
        <f t="shared" si="1"/>
        <v>2</v>
      </c>
    </row>
    <row r="9" spans="1:33" s="45" customFormat="1" ht="12.75" customHeight="1" x14ac:dyDescent="0.2">
      <c r="A9" s="67" t="s">
        <v>30</v>
      </c>
      <c r="B9" s="70">
        <v>2</v>
      </c>
      <c r="C9" s="69" t="s">
        <v>15</v>
      </c>
      <c r="D9" s="134">
        <v>2</v>
      </c>
      <c r="E9" s="70">
        <v>2</v>
      </c>
      <c r="F9" s="69" t="s">
        <v>15</v>
      </c>
      <c r="G9" s="134">
        <v>2</v>
      </c>
      <c r="H9" s="70">
        <v>1</v>
      </c>
      <c r="I9" s="69" t="s">
        <v>15</v>
      </c>
      <c r="J9" s="134">
        <v>1</v>
      </c>
      <c r="K9" s="70">
        <v>1</v>
      </c>
      <c r="L9" s="69" t="s">
        <v>15</v>
      </c>
      <c r="M9" s="134">
        <v>1</v>
      </c>
      <c r="N9" s="70">
        <v>1</v>
      </c>
      <c r="O9" s="69" t="s">
        <v>15</v>
      </c>
      <c r="P9" s="134">
        <v>1</v>
      </c>
      <c r="Q9" s="70"/>
      <c r="R9" s="69"/>
      <c r="S9" s="134"/>
      <c r="T9" s="200"/>
      <c r="U9" s="201"/>
      <c r="V9" s="202"/>
      <c r="W9" s="200"/>
      <c r="X9" s="203"/>
      <c r="Y9" s="204"/>
      <c r="Z9" s="235"/>
      <c r="AA9" s="236"/>
      <c r="AB9" s="237"/>
      <c r="AC9" s="235"/>
      <c r="AD9" s="236"/>
      <c r="AE9" s="237"/>
      <c r="AF9" s="162">
        <f t="shared" si="0"/>
        <v>105</v>
      </c>
      <c r="AG9" s="282">
        <f t="shared" si="1"/>
        <v>7</v>
      </c>
    </row>
    <row r="10" spans="1:33" s="45" customFormat="1" ht="12.75" customHeight="1" x14ac:dyDescent="0.2">
      <c r="A10" s="67" t="s">
        <v>31</v>
      </c>
      <c r="B10" s="70">
        <v>2</v>
      </c>
      <c r="C10" s="69" t="s">
        <v>15</v>
      </c>
      <c r="D10" s="134">
        <v>4</v>
      </c>
      <c r="E10" s="70">
        <v>2</v>
      </c>
      <c r="F10" s="69" t="s">
        <v>15</v>
      </c>
      <c r="G10" s="134">
        <v>4</v>
      </c>
      <c r="H10" s="70">
        <v>1</v>
      </c>
      <c r="I10" s="69" t="s">
        <v>15</v>
      </c>
      <c r="J10" s="134">
        <v>2</v>
      </c>
      <c r="K10" s="70">
        <v>1</v>
      </c>
      <c r="L10" s="69" t="s">
        <v>15</v>
      </c>
      <c r="M10" s="134">
        <v>2</v>
      </c>
      <c r="N10" s="70">
        <v>1</v>
      </c>
      <c r="O10" s="69" t="s">
        <v>15</v>
      </c>
      <c r="P10" s="134">
        <v>2</v>
      </c>
      <c r="Q10" s="70"/>
      <c r="R10" s="69"/>
      <c r="S10" s="134"/>
      <c r="T10" s="200"/>
      <c r="U10" s="201"/>
      <c r="V10" s="202"/>
      <c r="W10" s="200"/>
      <c r="X10" s="203"/>
      <c r="Y10" s="204"/>
      <c r="Z10" s="235"/>
      <c r="AA10" s="236"/>
      <c r="AB10" s="237"/>
      <c r="AC10" s="235"/>
      <c r="AD10" s="236"/>
      <c r="AE10" s="237"/>
      <c r="AF10" s="162">
        <f t="shared" si="0"/>
        <v>105</v>
      </c>
      <c r="AG10" s="282">
        <f t="shared" si="1"/>
        <v>14</v>
      </c>
    </row>
    <row r="11" spans="1:33" s="45" customFormat="1" ht="12.75" customHeight="1" x14ac:dyDescent="0.2">
      <c r="A11" s="67" t="s">
        <v>32</v>
      </c>
      <c r="B11" s="70"/>
      <c r="C11" s="69"/>
      <c r="D11" s="134"/>
      <c r="E11" s="70"/>
      <c r="F11" s="69"/>
      <c r="G11" s="134"/>
      <c r="H11" s="70"/>
      <c r="I11" s="69"/>
      <c r="J11" s="134"/>
      <c r="K11" s="70"/>
      <c r="L11" s="69"/>
      <c r="M11" s="134"/>
      <c r="N11" s="70">
        <v>1</v>
      </c>
      <c r="O11" s="69" t="s">
        <v>15</v>
      </c>
      <c r="P11" s="134">
        <v>1</v>
      </c>
      <c r="Q11" s="70">
        <v>2</v>
      </c>
      <c r="R11" s="69" t="s">
        <v>15</v>
      </c>
      <c r="S11" s="134">
        <v>2</v>
      </c>
      <c r="T11" s="200"/>
      <c r="U11" s="201"/>
      <c r="V11" s="202"/>
      <c r="W11" s="200"/>
      <c r="X11" s="203"/>
      <c r="Y11" s="204"/>
      <c r="Z11" s="235"/>
      <c r="AA11" s="236"/>
      <c r="AB11" s="237"/>
      <c r="AC11" s="235"/>
      <c r="AD11" s="236"/>
      <c r="AE11" s="237"/>
      <c r="AF11" s="162">
        <f t="shared" si="0"/>
        <v>45</v>
      </c>
      <c r="AG11" s="282">
        <f t="shared" si="1"/>
        <v>3</v>
      </c>
    </row>
    <row r="12" spans="1:33" s="45" customFormat="1" ht="12.75" customHeight="1" x14ac:dyDescent="0.2">
      <c r="A12" s="67" t="s">
        <v>33</v>
      </c>
      <c r="B12" s="70"/>
      <c r="C12" s="69"/>
      <c r="D12" s="134"/>
      <c r="E12" s="70"/>
      <c r="F12" s="69"/>
      <c r="G12" s="134"/>
      <c r="H12" s="70"/>
      <c r="I12" s="69"/>
      <c r="J12" s="134"/>
      <c r="K12" s="70"/>
      <c r="L12" s="69"/>
      <c r="M12" s="134"/>
      <c r="N12" s="70"/>
      <c r="O12" s="69"/>
      <c r="P12" s="134"/>
      <c r="Q12" s="70"/>
      <c r="R12" s="69" t="s">
        <v>29</v>
      </c>
      <c r="S12" s="134">
        <v>0</v>
      </c>
      <c r="T12" s="200"/>
      <c r="U12" s="201"/>
      <c r="V12" s="202"/>
      <c r="W12" s="200"/>
      <c r="X12" s="203"/>
      <c r="Y12" s="204"/>
      <c r="Z12" s="235"/>
      <c r="AA12" s="236"/>
      <c r="AB12" s="237"/>
      <c r="AC12" s="235"/>
      <c r="AD12" s="236"/>
      <c r="AE12" s="237"/>
      <c r="AF12" s="162">
        <f t="shared" si="0"/>
        <v>0</v>
      </c>
      <c r="AG12" s="284">
        <f t="shared" si="1"/>
        <v>0</v>
      </c>
    </row>
    <row r="13" spans="1:33" s="45" customFormat="1" x14ac:dyDescent="0.2">
      <c r="A13" s="67" t="s">
        <v>34</v>
      </c>
      <c r="B13" s="70">
        <v>2</v>
      </c>
      <c r="C13" s="69" t="s">
        <v>45</v>
      </c>
      <c r="D13" s="134">
        <v>2</v>
      </c>
      <c r="E13" s="70"/>
      <c r="F13" s="69"/>
      <c r="G13" s="134"/>
      <c r="H13" s="70"/>
      <c r="I13" s="69"/>
      <c r="J13" s="134"/>
      <c r="K13" s="70"/>
      <c r="L13" s="69"/>
      <c r="M13" s="134"/>
      <c r="N13" s="70"/>
      <c r="O13" s="69"/>
      <c r="P13" s="134"/>
      <c r="Q13" s="70"/>
      <c r="R13" s="69"/>
      <c r="S13" s="134"/>
      <c r="T13" s="206"/>
      <c r="U13" s="201"/>
      <c r="V13" s="202"/>
      <c r="W13" s="206"/>
      <c r="X13" s="207"/>
      <c r="Y13" s="202"/>
      <c r="Z13" s="238"/>
      <c r="AA13" s="239"/>
      <c r="AB13" s="240"/>
      <c r="AC13" s="238"/>
      <c r="AD13" s="239"/>
      <c r="AE13" s="240"/>
      <c r="AF13" s="162">
        <f t="shared" si="0"/>
        <v>30</v>
      </c>
      <c r="AG13" s="282">
        <f t="shared" si="1"/>
        <v>2</v>
      </c>
    </row>
    <row r="14" spans="1:33" s="45" customFormat="1" x14ac:dyDescent="0.2">
      <c r="A14" s="67" t="s">
        <v>35</v>
      </c>
      <c r="B14" s="70"/>
      <c r="C14" s="69"/>
      <c r="D14" s="134"/>
      <c r="E14" s="70"/>
      <c r="F14" s="69"/>
      <c r="G14" s="134"/>
      <c r="H14" s="70"/>
      <c r="I14" s="69"/>
      <c r="J14" s="134"/>
      <c r="K14" s="70">
        <v>2</v>
      </c>
      <c r="L14" s="69" t="s">
        <v>45</v>
      </c>
      <c r="M14" s="134">
        <v>2</v>
      </c>
      <c r="N14" s="70"/>
      <c r="O14" s="69"/>
      <c r="P14" s="134"/>
      <c r="Q14" s="70"/>
      <c r="R14" s="69"/>
      <c r="S14" s="134"/>
      <c r="T14" s="206"/>
      <c r="U14" s="201"/>
      <c r="V14" s="202"/>
      <c r="W14" s="206"/>
      <c r="X14" s="207"/>
      <c r="Y14" s="202"/>
      <c r="Z14" s="238"/>
      <c r="AA14" s="239"/>
      <c r="AB14" s="240"/>
      <c r="AC14" s="238"/>
      <c r="AD14" s="239"/>
      <c r="AE14" s="240"/>
      <c r="AF14" s="162">
        <f t="shared" si="0"/>
        <v>30</v>
      </c>
      <c r="AG14" s="282">
        <f t="shared" si="1"/>
        <v>2</v>
      </c>
    </row>
    <row r="15" spans="1:33" s="45" customFormat="1" x14ac:dyDescent="0.2">
      <c r="A15" s="174" t="s">
        <v>17</v>
      </c>
      <c r="B15" s="70"/>
      <c r="C15" s="69"/>
      <c r="D15" s="134"/>
      <c r="E15" s="70"/>
      <c r="F15" s="69"/>
      <c r="G15" s="134"/>
      <c r="H15" s="70">
        <v>2</v>
      </c>
      <c r="I15" s="69" t="s">
        <v>45</v>
      </c>
      <c r="J15" s="134">
        <v>2</v>
      </c>
      <c r="K15" s="70"/>
      <c r="L15" s="69"/>
      <c r="M15" s="134"/>
      <c r="N15" s="70"/>
      <c r="O15" s="69"/>
      <c r="P15" s="134"/>
      <c r="Q15" s="70"/>
      <c r="R15" s="69"/>
      <c r="S15" s="134"/>
      <c r="T15" s="206"/>
      <c r="U15" s="201"/>
      <c r="V15" s="202"/>
      <c r="W15" s="206"/>
      <c r="X15" s="207"/>
      <c r="Y15" s="202"/>
      <c r="Z15" s="238"/>
      <c r="AA15" s="239"/>
      <c r="AB15" s="240"/>
      <c r="AC15" s="238"/>
      <c r="AD15" s="239"/>
      <c r="AE15" s="240"/>
      <c r="AF15" s="162">
        <f t="shared" si="0"/>
        <v>30</v>
      </c>
      <c r="AG15" s="282">
        <f t="shared" si="1"/>
        <v>2</v>
      </c>
    </row>
    <row r="16" spans="1:33" s="45" customFormat="1" x14ac:dyDescent="0.2">
      <c r="A16" s="66" t="s">
        <v>49</v>
      </c>
      <c r="B16" s="78">
        <v>2</v>
      </c>
      <c r="C16" s="79" t="s">
        <v>45</v>
      </c>
      <c r="D16" s="334">
        <v>7</v>
      </c>
      <c r="E16" s="78">
        <v>2</v>
      </c>
      <c r="F16" s="79" t="s">
        <v>45</v>
      </c>
      <c r="G16" s="334">
        <v>7</v>
      </c>
      <c r="H16" s="78">
        <v>2</v>
      </c>
      <c r="I16" s="79" t="s">
        <v>45</v>
      </c>
      <c r="J16" s="334">
        <v>7</v>
      </c>
      <c r="K16" s="78">
        <v>2</v>
      </c>
      <c r="L16" s="79" t="s">
        <v>45</v>
      </c>
      <c r="M16" s="334">
        <v>7</v>
      </c>
      <c r="N16" s="78">
        <v>2</v>
      </c>
      <c r="O16" s="79" t="s">
        <v>45</v>
      </c>
      <c r="P16" s="334">
        <v>7</v>
      </c>
      <c r="Q16" s="78">
        <v>2</v>
      </c>
      <c r="R16" s="79" t="s">
        <v>45</v>
      </c>
      <c r="S16" s="334">
        <v>7</v>
      </c>
      <c r="T16" s="164">
        <v>2</v>
      </c>
      <c r="U16" s="165" t="s">
        <v>45</v>
      </c>
      <c r="V16" s="388">
        <v>7</v>
      </c>
      <c r="W16" s="164">
        <v>2</v>
      </c>
      <c r="X16" s="165" t="s">
        <v>21</v>
      </c>
      <c r="Y16" s="388">
        <v>7</v>
      </c>
      <c r="Z16" s="238"/>
      <c r="AA16" s="239"/>
      <c r="AB16" s="240"/>
      <c r="AC16" s="238"/>
      <c r="AD16" s="239"/>
      <c r="AE16" s="240"/>
      <c r="AF16" s="286">
        <f t="shared" ref="AF16:AF30" si="2">15*(B16+E16+H16+K16+N16+Q16+T16+W16+Z16+AC16)</f>
        <v>240</v>
      </c>
      <c r="AG16" s="282">
        <f t="shared" ref="AG16:AG30" si="3">D16+G16+J16+M16+P16+S16+V16+Y16+AB16+AE16</f>
        <v>56</v>
      </c>
    </row>
    <row r="17" spans="1:33" s="45" customFormat="1" ht="25.5" x14ac:dyDescent="0.2">
      <c r="A17" s="67" t="s">
        <v>50</v>
      </c>
      <c r="B17" s="78">
        <v>1</v>
      </c>
      <c r="C17" s="79" t="s">
        <v>45</v>
      </c>
      <c r="D17" s="134">
        <v>1</v>
      </c>
      <c r="E17" s="78">
        <v>1</v>
      </c>
      <c r="F17" s="79" t="s">
        <v>45</v>
      </c>
      <c r="G17" s="134">
        <v>1</v>
      </c>
      <c r="H17" s="78">
        <v>1</v>
      </c>
      <c r="I17" s="79" t="s">
        <v>45</v>
      </c>
      <c r="J17" s="134">
        <v>1</v>
      </c>
      <c r="K17" s="78">
        <v>1</v>
      </c>
      <c r="L17" s="79" t="s">
        <v>45</v>
      </c>
      <c r="M17" s="134">
        <v>1</v>
      </c>
      <c r="N17" s="78"/>
      <c r="O17" s="79"/>
      <c r="P17" s="134"/>
      <c r="Q17" s="78"/>
      <c r="R17" s="79"/>
      <c r="S17" s="134"/>
      <c r="T17" s="164"/>
      <c r="U17" s="165"/>
      <c r="V17" s="202"/>
      <c r="W17" s="164"/>
      <c r="X17" s="165"/>
      <c r="Y17" s="202"/>
      <c r="Z17" s="238"/>
      <c r="AA17" s="239"/>
      <c r="AB17" s="240"/>
      <c r="AC17" s="238"/>
      <c r="AD17" s="239"/>
      <c r="AE17" s="240"/>
      <c r="AF17" s="286">
        <f t="shared" si="2"/>
        <v>60</v>
      </c>
      <c r="AG17" s="282">
        <f t="shared" si="3"/>
        <v>4</v>
      </c>
    </row>
    <row r="18" spans="1:33" s="45" customFormat="1" x14ac:dyDescent="0.2">
      <c r="A18" s="67" t="s">
        <v>94</v>
      </c>
      <c r="B18" s="78">
        <v>1</v>
      </c>
      <c r="C18" s="79" t="s">
        <v>45</v>
      </c>
      <c r="D18" s="134">
        <v>1</v>
      </c>
      <c r="E18" s="78">
        <v>1</v>
      </c>
      <c r="F18" s="79" t="s">
        <v>45</v>
      </c>
      <c r="G18" s="134">
        <v>1</v>
      </c>
      <c r="H18" s="78">
        <v>1</v>
      </c>
      <c r="I18" s="79" t="s">
        <v>45</v>
      </c>
      <c r="J18" s="134">
        <v>1</v>
      </c>
      <c r="K18" s="78">
        <v>1</v>
      </c>
      <c r="L18" s="79" t="s">
        <v>45</v>
      </c>
      <c r="M18" s="134">
        <v>1</v>
      </c>
      <c r="N18" s="78">
        <v>1</v>
      </c>
      <c r="O18" s="79" t="s">
        <v>45</v>
      </c>
      <c r="P18" s="134">
        <v>1</v>
      </c>
      <c r="Q18" s="78">
        <v>1</v>
      </c>
      <c r="R18" s="79" t="s">
        <v>45</v>
      </c>
      <c r="S18" s="134">
        <v>1</v>
      </c>
      <c r="T18" s="164">
        <v>1</v>
      </c>
      <c r="U18" s="165" t="s">
        <v>45</v>
      </c>
      <c r="V18" s="202">
        <v>1</v>
      </c>
      <c r="W18" s="164">
        <v>1</v>
      </c>
      <c r="X18" s="165" t="s">
        <v>45</v>
      </c>
      <c r="Y18" s="202">
        <v>1</v>
      </c>
      <c r="Z18" s="238"/>
      <c r="AA18" s="239"/>
      <c r="AB18" s="240"/>
      <c r="AC18" s="238"/>
      <c r="AD18" s="239"/>
      <c r="AE18" s="240"/>
      <c r="AF18" s="286">
        <f t="shared" si="2"/>
        <v>120</v>
      </c>
      <c r="AG18" s="282">
        <f t="shared" si="3"/>
        <v>8</v>
      </c>
    </row>
    <row r="19" spans="1:33" s="45" customFormat="1" x14ac:dyDescent="0.2">
      <c r="A19" s="67" t="s">
        <v>130</v>
      </c>
      <c r="B19" s="78">
        <v>1</v>
      </c>
      <c r="C19" s="79" t="s">
        <v>15</v>
      </c>
      <c r="D19" s="202">
        <v>1</v>
      </c>
      <c r="E19" s="78">
        <v>1</v>
      </c>
      <c r="F19" s="79" t="s">
        <v>15</v>
      </c>
      <c r="G19" s="202">
        <v>1</v>
      </c>
      <c r="H19" s="78">
        <v>1</v>
      </c>
      <c r="I19" s="79" t="s">
        <v>15</v>
      </c>
      <c r="J19" s="202">
        <v>1</v>
      </c>
      <c r="K19" s="78">
        <v>1</v>
      </c>
      <c r="L19" s="79" t="s">
        <v>15</v>
      </c>
      <c r="M19" s="202">
        <v>1</v>
      </c>
      <c r="N19" s="78">
        <v>1</v>
      </c>
      <c r="O19" s="79" t="s">
        <v>15</v>
      </c>
      <c r="P19" s="202">
        <v>1</v>
      </c>
      <c r="Q19" s="78">
        <v>1</v>
      </c>
      <c r="R19" s="79" t="s">
        <v>15</v>
      </c>
      <c r="S19" s="202">
        <v>1</v>
      </c>
      <c r="T19" s="164">
        <v>1</v>
      </c>
      <c r="U19" s="165" t="s">
        <v>21</v>
      </c>
      <c r="V19" s="202">
        <v>1</v>
      </c>
      <c r="W19" s="164">
        <v>1</v>
      </c>
      <c r="X19" s="165" t="s">
        <v>21</v>
      </c>
      <c r="Y19" s="202">
        <v>1</v>
      </c>
      <c r="Z19" s="238"/>
      <c r="AA19" s="239"/>
      <c r="AB19" s="240"/>
      <c r="AC19" s="238"/>
      <c r="AD19" s="239"/>
      <c r="AE19" s="240"/>
      <c r="AF19" s="286">
        <f t="shared" si="2"/>
        <v>120</v>
      </c>
      <c r="AG19" s="282">
        <f t="shared" si="3"/>
        <v>8</v>
      </c>
    </row>
    <row r="20" spans="1:33" s="45" customFormat="1" x14ac:dyDescent="0.2">
      <c r="A20" s="67" t="s">
        <v>133</v>
      </c>
      <c r="B20" s="211">
        <v>4</v>
      </c>
      <c r="C20" s="212" t="s">
        <v>15</v>
      </c>
      <c r="D20" s="134">
        <v>2</v>
      </c>
      <c r="E20" s="211">
        <v>4</v>
      </c>
      <c r="F20" s="212" t="s">
        <v>15</v>
      </c>
      <c r="G20" s="134">
        <v>2</v>
      </c>
      <c r="H20" s="211">
        <v>4</v>
      </c>
      <c r="I20" s="212" t="s">
        <v>15</v>
      </c>
      <c r="J20" s="134">
        <v>2</v>
      </c>
      <c r="K20" s="211">
        <v>4</v>
      </c>
      <c r="L20" s="212" t="s">
        <v>15</v>
      </c>
      <c r="M20" s="134">
        <v>2</v>
      </c>
      <c r="N20" s="211">
        <v>4</v>
      </c>
      <c r="O20" s="212" t="s">
        <v>15</v>
      </c>
      <c r="P20" s="134">
        <v>2</v>
      </c>
      <c r="Q20" s="211">
        <v>4</v>
      </c>
      <c r="R20" s="212" t="s">
        <v>15</v>
      </c>
      <c r="S20" s="134">
        <v>2</v>
      </c>
      <c r="T20" s="164">
        <v>4</v>
      </c>
      <c r="U20" s="165" t="s">
        <v>21</v>
      </c>
      <c r="V20" s="202">
        <v>2</v>
      </c>
      <c r="W20" s="164">
        <v>4</v>
      </c>
      <c r="X20" s="165" t="s">
        <v>21</v>
      </c>
      <c r="Y20" s="202">
        <v>2</v>
      </c>
      <c r="Z20" s="238"/>
      <c r="AA20" s="239"/>
      <c r="AB20" s="240"/>
      <c r="AC20" s="238"/>
      <c r="AD20" s="239"/>
      <c r="AE20" s="240"/>
      <c r="AF20" s="286">
        <f>15*(B20+E20+H20+K20+N20+Q20+T20+W20+Z20+AC20)</f>
        <v>480</v>
      </c>
      <c r="AG20" s="282">
        <f>D20+G20+J20+M20+P20+S20+V20+Y20+AB20+AE20</f>
        <v>16</v>
      </c>
    </row>
    <row r="21" spans="1:33" s="45" customFormat="1" ht="25.5" x14ac:dyDescent="0.2">
      <c r="A21" s="67" t="s">
        <v>52</v>
      </c>
      <c r="B21" s="211">
        <v>1</v>
      </c>
      <c r="C21" s="212" t="s">
        <v>15</v>
      </c>
      <c r="D21" s="134">
        <v>3</v>
      </c>
      <c r="E21" s="211">
        <v>1</v>
      </c>
      <c r="F21" s="212" t="s">
        <v>15</v>
      </c>
      <c r="G21" s="134">
        <v>3</v>
      </c>
      <c r="H21" s="211">
        <v>1</v>
      </c>
      <c r="I21" s="212" t="s">
        <v>15</v>
      </c>
      <c r="J21" s="134">
        <v>3</v>
      </c>
      <c r="K21" s="211">
        <v>1</v>
      </c>
      <c r="L21" s="212" t="s">
        <v>15</v>
      </c>
      <c r="M21" s="134">
        <v>3</v>
      </c>
      <c r="N21" s="211">
        <v>1</v>
      </c>
      <c r="O21" s="212" t="s">
        <v>15</v>
      </c>
      <c r="P21" s="134">
        <v>3</v>
      </c>
      <c r="Q21" s="211">
        <v>1</v>
      </c>
      <c r="R21" s="212" t="s">
        <v>15</v>
      </c>
      <c r="S21" s="134">
        <v>3</v>
      </c>
      <c r="T21" s="164">
        <v>1</v>
      </c>
      <c r="U21" s="165" t="s">
        <v>21</v>
      </c>
      <c r="V21" s="202">
        <v>3</v>
      </c>
      <c r="W21" s="164">
        <v>1</v>
      </c>
      <c r="X21" s="165" t="s">
        <v>21</v>
      </c>
      <c r="Y21" s="202">
        <v>3</v>
      </c>
      <c r="Z21" s="238"/>
      <c r="AA21" s="239"/>
      <c r="AB21" s="240"/>
      <c r="AC21" s="238"/>
      <c r="AD21" s="239"/>
      <c r="AE21" s="240"/>
      <c r="AF21" s="286">
        <f t="shared" si="2"/>
        <v>120</v>
      </c>
      <c r="AG21" s="282">
        <f t="shared" si="3"/>
        <v>24</v>
      </c>
    </row>
    <row r="22" spans="1:33" s="45" customFormat="1" x14ac:dyDescent="0.2">
      <c r="A22" s="67" t="s">
        <v>51</v>
      </c>
      <c r="B22" s="211"/>
      <c r="C22" s="212"/>
      <c r="D22" s="134"/>
      <c r="E22" s="211"/>
      <c r="F22" s="212"/>
      <c r="G22" s="134"/>
      <c r="H22" s="211">
        <v>2</v>
      </c>
      <c r="I22" s="212" t="s">
        <v>15</v>
      </c>
      <c r="J22" s="134">
        <v>1</v>
      </c>
      <c r="K22" s="211">
        <v>2</v>
      </c>
      <c r="L22" s="212" t="s">
        <v>15</v>
      </c>
      <c r="M22" s="134">
        <v>1</v>
      </c>
      <c r="N22" s="211"/>
      <c r="O22" s="212"/>
      <c r="P22" s="134"/>
      <c r="Q22" s="211"/>
      <c r="R22" s="212"/>
      <c r="S22" s="134"/>
      <c r="T22" s="206"/>
      <c r="U22" s="213"/>
      <c r="V22" s="214"/>
      <c r="W22" s="206"/>
      <c r="X22" s="207"/>
      <c r="Y22" s="202"/>
      <c r="Z22" s="238"/>
      <c r="AA22" s="239"/>
      <c r="AB22" s="240"/>
      <c r="AC22" s="238"/>
      <c r="AD22" s="239"/>
      <c r="AE22" s="240"/>
      <c r="AF22" s="286">
        <f t="shared" si="2"/>
        <v>60</v>
      </c>
      <c r="AG22" s="282">
        <f t="shared" si="3"/>
        <v>2</v>
      </c>
    </row>
    <row r="23" spans="1:33" x14ac:dyDescent="0.2">
      <c r="A23" s="67" t="s">
        <v>48</v>
      </c>
      <c r="B23" s="211">
        <v>1</v>
      </c>
      <c r="C23" s="212" t="s">
        <v>15</v>
      </c>
      <c r="D23" s="134">
        <v>1</v>
      </c>
      <c r="E23" s="211">
        <v>1</v>
      </c>
      <c r="F23" s="212" t="s">
        <v>45</v>
      </c>
      <c r="G23" s="134">
        <v>1</v>
      </c>
      <c r="H23" s="211"/>
      <c r="I23" s="212"/>
      <c r="J23" s="134"/>
      <c r="K23" s="211"/>
      <c r="L23" s="212"/>
      <c r="M23" s="134"/>
      <c r="N23" s="211"/>
      <c r="O23" s="212"/>
      <c r="P23" s="134"/>
      <c r="Q23" s="211"/>
      <c r="R23" s="212"/>
      <c r="S23" s="134"/>
      <c r="T23" s="206"/>
      <c r="U23" s="213"/>
      <c r="V23" s="214"/>
      <c r="W23" s="206"/>
      <c r="X23" s="207"/>
      <c r="Y23" s="202"/>
      <c r="Z23" s="238"/>
      <c r="AA23" s="239"/>
      <c r="AB23" s="240"/>
      <c r="AC23" s="238"/>
      <c r="AD23" s="239"/>
      <c r="AE23" s="240"/>
      <c r="AF23" s="286">
        <f t="shared" si="2"/>
        <v>30</v>
      </c>
      <c r="AG23" s="282">
        <f t="shared" si="3"/>
        <v>2</v>
      </c>
    </row>
    <row r="24" spans="1:33" x14ac:dyDescent="0.2">
      <c r="A24" s="67" t="s">
        <v>53</v>
      </c>
      <c r="B24" s="211"/>
      <c r="C24" s="212"/>
      <c r="D24" s="134"/>
      <c r="E24" s="211"/>
      <c r="F24" s="212"/>
      <c r="G24" s="134"/>
      <c r="H24" s="211"/>
      <c r="I24" s="212"/>
      <c r="J24" s="134"/>
      <c r="K24" s="211"/>
      <c r="L24" s="212"/>
      <c r="M24" s="134"/>
      <c r="N24" s="211">
        <v>4</v>
      </c>
      <c r="O24" s="212" t="s">
        <v>21</v>
      </c>
      <c r="P24" s="134">
        <v>2</v>
      </c>
      <c r="Q24" s="211">
        <v>4</v>
      </c>
      <c r="R24" s="212" t="s">
        <v>15</v>
      </c>
      <c r="S24" s="134">
        <v>2</v>
      </c>
      <c r="T24" s="213"/>
      <c r="U24" s="213"/>
      <c r="V24" s="214"/>
      <c r="W24" s="206"/>
      <c r="X24" s="207"/>
      <c r="Y24" s="289"/>
      <c r="Z24" s="238"/>
      <c r="AA24" s="239"/>
      <c r="AB24" s="240"/>
      <c r="AC24" s="238"/>
      <c r="AD24" s="239"/>
      <c r="AE24" s="240"/>
      <c r="AF24" s="286">
        <f t="shared" si="2"/>
        <v>120</v>
      </c>
      <c r="AG24" s="282">
        <f t="shared" si="3"/>
        <v>4</v>
      </c>
    </row>
    <row r="25" spans="1:33" x14ac:dyDescent="0.2">
      <c r="A25" s="67" t="s">
        <v>36</v>
      </c>
      <c r="B25" s="211">
        <v>1</v>
      </c>
      <c r="C25" s="212" t="s">
        <v>22</v>
      </c>
      <c r="D25" s="134"/>
      <c r="E25" s="211">
        <v>1</v>
      </c>
      <c r="F25" s="212" t="s">
        <v>22</v>
      </c>
      <c r="G25" s="134"/>
      <c r="H25" s="211">
        <v>1</v>
      </c>
      <c r="I25" s="212" t="s">
        <v>22</v>
      </c>
      <c r="J25" s="134"/>
      <c r="K25" s="211">
        <v>1</v>
      </c>
      <c r="L25" s="212" t="s">
        <v>22</v>
      </c>
      <c r="M25" s="134"/>
      <c r="N25" s="211">
        <v>1</v>
      </c>
      <c r="O25" s="212" t="s">
        <v>22</v>
      </c>
      <c r="P25" s="134"/>
      <c r="Q25" s="211">
        <v>1</v>
      </c>
      <c r="R25" s="212" t="s">
        <v>22</v>
      </c>
      <c r="S25" s="134"/>
      <c r="T25" s="215"/>
      <c r="U25" s="216"/>
      <c r="V25" s="217"/>
      <c r="W25" s="218"/>
      <c r="X25" s="216"/>
      <c r="Y25" s="219"/>
      <c r="Z25" s="241"/>
      <c r="AA25" s="242"/>
      <c r="AB25" s="243"/>
      <c r="AC25" s="241"/>
      <c r="AD25" s="242"/>
      <c r="AE25" s="243"/>
      <c r="AF25" s="287">
        <f t="shared" si="2"/>
        <v>90</v>
      </c>
      <c r="AG25" s="285">
        <v>0</v>
      </c>
    </row>
    <row r="26" spans="1:33" s="45" customFormat="1" x14ac:dyDescent="0.2">
      <c r="A26" s="176" t="s">
        <v>20</v>
      </c>
      <c r="B26" s="177"/>
      <c r="C26" s="169"/>
      <c r="D26" s="195"/>
      <c r="E26" s="178"/>
      <c r="F26" s="169"/>
      <c r="G26" s="195">
        <v>2</v>
      </c>
      <c r="H26" s="178"/>
      <c r="I26" s="169"/>
      <c r="J26" s="195"/>
      <c r="K26" s="178"/>
      <c r="L26" s="169"/>
      <c r="M26" s="195"/>
      <c r="N26" s="178"/>
      <c r="O26" s="169"/>
      <c r="P26" s="195">
        <v>1</v>
      </c>
      <c r="Q26" s="178"/>
      <c r="R26" s="169"/>
      <c r="S26" s="195">
        <v>5</v>
      </c>
      <c r="T26" s="206"/>
      <c r="U26" s="222"/>
      <c r="V26" s="195">
        <v>2</v>
      </c>
      <c r="W26" s="223"/>
      <c r="X26" s="222"/>
      <c r="Y26" s="195">
        <v>8</v>
      </c>
      <c r="Z26" s="238"/>
      <c r="AA26" s="239"/>
      <c r="AB26" s="240"/>
      <c r="AC26" s="238"/>
      <c r="AD26" s="239"/>
      <c r="AE26" s="240"/>
      <c r="AF26" s="286">
        <f t="shared" si="2"/>
        <v>0</v>
      </c>
      <c r="AG26" s="282">
        <f t="shared" si="3"/>
        <v>18</v>
      </c>
    </row>
    <row r="27" spans="1:33" s="45" customFormat="1" ht="13.5" thickBot="1" x14ac:dyDescent="0.25">
      <c r="A27" s="67" t="s">
        <v>120</v>
      </c>
      <c r="B27" s="164"/>
      <c r="C27" s="165"/>
      <c r="D27" s="202"/>
      <c r="E27" s="164"/>
      <c r="F27" s="165"/>
      <c r="G27" s="202"/>
      <c r="H27" s="164"/>
      <c r="I27" s="165"/>
      <c r="J27" s="202"/>
      <c r="K27" s="164"/>
      <c r="L27" s="165"/>
      <c r="M27" s="202"/>
      <c r="N27" s="164"/>
      <c r="O27" s="165"/>
      <c r="P27" s="202"/>
      <c r="Q27" s="164"/>
      <c r="R27" s="165"/>
      <c r="S27" s="202"/>
      <c r="T27" s="206">
        <v>0</v>
      </c>
      <c r="U27" s="207" t="s">
        <v>21</v>
      </c>
      <c r="V27" s="202">
        <v>4</v>
      </c>
      <c r="W27" s="206">
        <v>0</v>
      </c>
      <c r="X27" s="207" t="s">
        <v>21</v>
      </c>
      <c r="Y27" s="202">
        <v>4</v>
      </c>
      <c r="Z27" s="238"/>
      <c r="AA27" s="239"/>
      <c r="AB27" s="240"/>
      <c r="AC27" s="238"/>
      <c r="AD27" s="239"/>
      <c r="AE27" s="240"/>
      <c r="AF27" s="286">
        <f t="shared" si="2"/>
        <v>0</v>
      </c>
      <c r="AG27" s="282">
        <f t="shared" si="3"/>
        <v>8</v>
      </c>
    </row>
    <row r="28" spans="1:33" s="45" customFormat="1" ht="13.5" thickBot="1" x14ac:dyDescent="0.25">
      <c r="A28" s="444" t="s">
        <v>169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6"/>
    </row>
    <row r="29" spans="1:33" s="45" customFormat="1" x14ac:dyDescent="0.2">
      <c r="A29" s="98" t="s">
        <v>115</v>
      </c>
      <c r="B29" s="70"/>
      <c r="C29" s="69"/>
      <c r="D29" s="134"/>
      <c r="E29" s="70"/>
      <c r="F29" s="69"/>
      <c r="G29" s="134"/>
      <c r="H29" s="70">
        <v>2</v>
      </c>
      <c r="I29" s="69" t="s">
        <v>45</v>
      </c>
      <c r="J29" s="134">
        <v>3</v>
      </c>
      <c r="K29" s="70">
        <v>2</v>
      </c>
      <c r="L29" s="69" t="s">
        <v>45</v>
      </c>
      <c r="M29" s="134">
        <v>3</v>
      </c>
      <c r="N29" s="70">
        <v>2</v>
      </c>
      <c r="O29" s="69" t="s">
        <v>45</v>
      </c>
      <c r="P29" s="134">
        <v>3</v>
      </c>
      <c r="Q29" s="70">
        <v>2</v>
      </c>
      <c r="R29" s="69" t="s">
        <v>45</v>
      </c>
      <c r="S29" s="134">
        <v>3</v>
      </c>
      <c r="T29" s="99"/>
      <c r="U29" s="69"/>
      <c r="V29" s="244"/>
      <c r="W29" s="99"/>
      <c r="X29" s="69"/>
      <c r="Y29" s="244"/>
      <c r="Z29" s="127"/>
      <c r="AA29" s="128"/>
      <c r="AB29" s="133"/>
      <c r="AC29" s="127"/>
      <c r="AD29" s="128"/>
      <c r="AE29" s="133"/>
      <c r="AF29" s="162">
        <f t="shared" si="2"/>
        <v>120</v>
      </c>
      <c r="AG29" s="292">
        <f t="shared" si="3"/>
        <v>12</v>
      </c>
    </row>
    <row r="30" spans="1:33" s="45" customFormat="1" x14ac:dyDescent="0.2">
      <c r="A30" s="98" t="s">
        <v>117</v>
      </c>
      <c r="B30" s="70"/>
      <c r="C30" s="69"/>
      <c r="D30" s="134"/>
      <c r="E30" s="70"/>
      <c r="F30" s="69"/>
      <c r="G30" s="134"/>
      <c r="H30" s="70"/>
      <c r="I30" s="69"/>
      <c r="J30" s="134"/>
      <c r="K30" s="70">
        <v>2</v>
      </c>
      <c r="L30" s="69" t="s">
        <v>21</v>
      </c>
      <c r="M30" s="224">
        <v>2</v>
      </c>
      <c r="N30" s="70">
        <v>2</v>
      </c>
      <c r="O30" s="69" t="s">
        <v>21</v>
      </c>
      <c r="P30" s="224">
        <v>2</v>
      </c>
      <c r="Q30" s="70"/>
      <c r="R30" s="69"/>
      <c r="S30" s="134"/>
      <c r="T30" s="70"/>
      <c r="U30" s="69"/>
      <c r="V30" s="134"/>
      <c r="W30" s="70"/>
      <c r="X30" s="69"/>
      <c r="Y30" s="134"/>
      <c r="Z30" s="127"/>
      <c r="AA30" s="128"/>
      <c r="AB30" s="133"/>
      <c r="AC30" s="127"/>
      <c r="AD30" s="128"/>
      <c r="AE30" s="133"/>
      <c r="AF30" s="162">
        <f t="shared" si="2"/>
        <v>60</v>
      </c>
      <c r="AG30" s="247">
        <f t="shared" si="3"/>
        <v>4</v>
      </c>
    </row>
    <row r="31" spans="1:33" s="45" customFormat="1" x14ac:dyDescent="0.2">
      <c r="A31" s="98" t="s">
        <v>118</v>
      </c>
      <c r="B31" s="70"/>
      <c r="C31" s="69"/>
      <c r="D31" s="134"/>
      <c r="E31" s="70"/>
      <c r="F31" s="69"/>
      <c r="G31" s="134"/>
      <c r="H31" s="70"/>
      <c r="I31" s="69"/>
      <c r="J31" s="134"/>
      <c r="K31" s="70"/>
      <c r="L31" s="69"/>
      <c r="M31" s="224"/>
      <c r="N31" s="70"/>
      <c r="O31" s="69"/>
      <c r="P31" s="134"/>
      <c r="Q31" s="99">
        <v>2</v>
      </c>
      <c r="R31" s="69" t="s">
        <v>21</v>
      </c>
      <c r="S31" s="244">
        <v>2</v>
      </c>
      <c r="T31" s="99">
        <v>2</v>
      </c>
      <c r="U31" s="69" t="s">
        <v>21</v>
      </c>
      <c r="V31" s="244">
        <v>2</v>
      </c>
      <c r="W31" s="99">
        <v>2</v>
      </c>
      <c r="X31" s="69" t="s">
        <v>21</v>
      </c>
      <c r="Y31" s="244">
        <v>2</v>
      </c>
      <c r="Z31" s="127"/>
      <c r="AA31" s="128"/>
      <c r="AB31" s="133"/>
      <c r="AC31" s="127"/>
      <c r="AD31" s="128"/>
      <c r="AE31" s="133"/>
      <c r="AF31" s="162">
        <f>15*(B31+E31+H31+K31+N31+Q31+T31+W31+Z31+AC31)</f>
        <v>90</v>
      </c>
      <c r="AG31" s="247">
        <f>D31+G31+J31+M31+P31+S31+V31+Y31+AB31+AE31</f>
        <v>6</v>
      </c>
    </row>
    <row r="32" spans="1:33" s="45" customFormat="1" x14ac:dyDescent="0.2">
      <c r="A32" s="98" t="s">
        <v>119</v>
      </c>
      <c r="B32" s="70"/>
      <c r="C32" s="69"/>
      <c r="D32" s="134"/>
      <c r="E32" s="70"/>
      <c r="F32" s="69"/>
      <c r="G32" s="134"/>
      <c r="H32" s="70"/>
      <c r="I32" s="69"/>
      <c r="J32" s="134"/>
      <c r="K32" s="70"/>
      <c r="L32" s="69"/>
      <c r="M32" s="224"/>
      <c r="N32" s="70"/>
      <c r="O32" s="69"/>
      <c r="P32" s="134"/>
      <c r="Q32" s="99"/>
      <c r="R32" s="69"/>
      <c r="S32" s="244"/>
      <c r="T32" s="99">
        <v>1</v>
      </c>
      <c r="U32" s="69" t="s">
        <v>21</v>
      </c>
      <c r="V32" s="244">
        <v>1</v>
      </c>
      <c r="W32" s="99"/>
      <c r="X32" s="69"/>
      <c r="Y32" s="244"/>
      <c r="Z32" s="127"/>
      <c r="AA32" s="128"/>
      <c r="AB32" s="133"/>
      <c r="AC32" s="127"/>
      <c r="AD32" s="128"/>
      <c r="AE32" s="133"/>
      <c r="AF32" s="162">
        <f>15*(B32+E32+H32+K32+N32+Q32+T32+W32+Z32+AC32)</f>
        <v>15</v>
      </c>
      <c r="AG32" s="247">
        <f>D32+G32+J32+M32+P32+S32+V32+Y32+AB32+AE32</f>
        <v>1</v>
      </c>
    </row>
    <row r="33" spans="1:33" s="45" customFormat="1" x14ac:dyDescent="0.2">
      <c r="A33" s="98" t="s">
        <v>100</v>
      </c>
      <c r="B33" s="70">
        <v>2</v>
      </c>
      <c r="C33" s="69" t="s">
        <v>22</v>
      </c>
      <c r="D33" s="134">
        <v>0</v>
      </c>
      <c r="E33" s="70"/>
      <c r="F33" s="69"/>
      <c r="G33" s="134"/>
      <c r="H33" s="70"/>
      <c r="I33" s="69"/>
      <c r="J33" s="134"/>
      <c r="K33" s="70"/>
      <c r="L33" s="69"/>
      <c r="M33" s="224"/>
      <c r="N33" s="70"/>
      <c r="O33" s="69"/>
      <c r="P33" s="134"/>
      <c r="Q33" s="70"/>
      <c r="R33" s="69"/>
      <c r="S33" s="134"/>
      <c r="T33" s="245"/>
      <c r="U33" s="246"/>
      <c r="V33" s="134"/>
      <c r="W33" s="245">
        <v>2</v>
      </c>
      <c r="X33" s="246" t="s">
        <v>22</v>
      </c>
      <c r="Y33" s="134">
        <v>0</v>
      </c>
      <c r="Z33" s="227"/>
      <c r="AA33" s="228"/>
      <c r="AB33" s="133"/>
      <c r="AC33" s="227"/>
      <c r="AD33" s="228"/>
      <c r="AE33" s="133"/>
      <c r="AF33" s="162">
        <f>15*(B33+E33+H33+K33+N33+Q33+T33+W33+Z33+AC33)</f>
        <v>60</v>
      </c>
      <c r="AG33" s="247">
        <f>D33+G33+J33+M33+P33+S33+V33+Y33+AB33+AE33</f>
        <v>0</v>
      </c>
    </row>
    <row r="34" spans="1:33" s="45" customFormat="1" x14ac:dyDescent="0.2">
      <c r="A34" s="98" t="s">
        <v>98</v>
      </c>
      <c r="B34" s="70">
        <v>2</v>
      </c>
      <c r="C34" s="69" t="s">
        <v>45</v>
      </c>
      <c r="D34" s="134">
        <v>2</v>
      </c>
      <c r="E34" s="70"/>
      <c r="F34" s="69"/>
      <c r="G34" s="134"/>
      <c r="H34" s="70"/>
      <c r="I34" s="69"/>
      <c r="J34" s="134"/>
      <c r="K34" s="70"/>
      <c r="L34" s="69"/>
      <c r="M34" s="224"/>
      <c r="N34" s="70"/>
      <c r="O34" s="69"/>
      <c r="P34" s="134"/>
      <c r="Q34" s="70"/>
      <c r="R34" s="69"/>
      <c r="S34" s="134"/>
      <c r="T34" s="70"/>
      <c r="U34" s="69"/>
      <c r="V34" s="134"/>
      <c r="W34" s="70"/>
      <c r="X34" s="69"/>
      <c r="Y34" s="134"/>
      <c r="Z34" s="127"/>
      <c r="AA34" s="128"/>
      <c r="AB34" s="133"/>
      <c r="AC34" s="127"/>
      <c r="AD34" s="128"/>
      <c r="AE34" s="133"/>
      <c r="AF34" s="162">
        <f>15*(B34+E34+H34+K34+N34+Q34+T34+W34+Z34+AC34)</f>
        <v>30</v>
      </c>
      <c r="AG34" s="247">
        <f>D34+G34+J34+M34+P34+S34+V34+Y34+AB34+AE34</f>
        <v>2</v>
      </c>
    </row>
    <row r="35" spans="1:33" s="45" customFormat="1" x14ac:dyDescent="0.2">
      <c r="A35" s="98" t="s">
        <v>99</v>
      </c>
      <c r="B35" s="70"/>
      <c r="C35" s="69"/>
      <c r="D35" s="134"/>
      <c r="E35" s="70">
        <v>2</v>
      </c>
      <c r="F35" s="69" t="s">
        <v>45</v>
      </c>
      <c r="G35" s="134">
        <v>2</v>
      </c>
      <c r="H35" s="70"/>
      <c r="I35" s="69"/>
      <c r="J35" s="134"/>
      <c r="K35" s="70"/>
      <c r="L35" s="69"/>
      <c r="M35" s="224"/>
      <c r="N35" s="70"/>
      <c r="O35" s="69"/>
      <c r="P35" s="134"/>
      <c r="Q35" s="70"/>
      <c r="R35" s="69"/>
      <c r="S35" s="134"/>
      <c r="T35" s="70"/>
      <c r="U35" s="69"/>
      <c r="V35" s="134"/>
      <c r="W35" s="70"/>
      <c r="X35" s="69"/>
      <c r="Y35" s="134"/>
      <c r="Z35" s="127"/>
      <c r="AA35" s="128"/>
      <c r="AB35" s="133"/>
      <c r="AC35" s="127"/>
      <c r="AD35" s="128"/>
      <c r="AE35" s="133"/>
      <c r="AF35" s="162">
        <f>15*(B35+E35+H35+K35+N35+Q35+T35+W35+Z35+AC35)</f>
        <v>30</v>
      </c>
      <c r="AG35" s="247">
        <f>D35+G35+J35+M35+P35+S35+V35+Y35+AB35+AE35</f>
        <v>2</v>
      </c>
    </row>
    <row r="36" spans="1:33" s="45" customFormat="1" x14ac:dyDescent="0.2">
      <c r="A36" s="100" t="s">
        <v>101</v>
      </c>
      <c r="B36" s="70"/>
      <c r="C36" s="69"/>
      <c r="D36" s="134"/>
      <c r="E36" s="70"/>
      <c r="F36" s="69"/>
      <c r="G36" s="134"/>
      <c r="H36" s="70">
        <v>2</v>
      </c>
      <c r="I36" s="69" t="s">
        <v>15</v>
      </c>
      <c r="J36" s="134">
        <v>2</v>
      </c>
      <c r="K36" s="70"/>
      <c r="L36" s="69"/>
      <c r="M36" s="224"/>
      <c r="N36" s="70"/>
      <c r="O36" s="69"/>
      <c r="P36" s="134"/>
      <c r="Q36" s="70"/>
      <c r="R36" s="69"/>
      <c r="S36" s="134"/>
      <c r="T36" s="70"/>
      <c r="U36" s="69"/>
      <c r="V36" s="134"/>
      <c r="W36" s="70"/>
      <c r="X36" s="69"/>
      <c r="Y36" s="134"/>
      <c r="Z36" s="127"/>
      <c r="AA36" s="128"/>
      <c r="AB36" s="133"/>
      <c r="AC36" s="127"/>
      <c r="AD36" s="128"/>
      <c r="AE36" s="133"/>
      <c r="AF36" s="162">
        <f t="shared" ref="AF36:AF55" si="4">15*(B36+E36+H36+K36+N36+Q36+T36+W36+Z36+AC36)</f>
        <v>30</v>
      </c>
      <c r="AG36" s="247">
        <f t="shared" ref="AG36:AG55" si="5">D36+G36+J36+M36+P36+S36+V36+Y36+AB36+AE36</f>
        <v>2</v>
      </c>
    </row>
    <row r="37" spans="1:33" s="45" customFormat="1" x14ac:dyDescent="0.2">
      <c r="A37" s="98" t="s">
        <v>102</v>
      </c>
      <c r="B37" s="70"/>
      <c r="C37" s="69"/>
      <c r="D37" s="134"/>
      <c r="E37" s="70"/>
      <c r="F37" s="69"/>
      <c r="G37" s="134"/>
      <c r="H37" s="70">
        <v>2</v>
      </c>
      <c r="I37" s="69" t="s">
        <v>15</v>
      </c>
      <c r="J37" s="134">
        <v>3</v>
      </c>
      <c r="K37" s="70"/>
      <c r="L37" s="69"/>
      <c r="M37" s="224"/>
      <c r="N37" s="70"/>
      <c r="O37" s="69"/>
      <c r="P37" s="134"/>
      <c r="Q37" s="70"/>
      <c r="R37" s="69"/>
      <c r="S37" s="134"/>
      <c r="T37" s="70"/>
      <c r="U37" s="69"/>
      <c r="V37" s="134"/>
      <c r="W37" s="70"/>
      <c r="X37" s="69"/>
      <c r="Y37" s="134"/>
      <c r="Z37" s="127"/>
      <c r="AA37" s="128"/>
      <c r="AB37" s="133"/>
      <c r="AC37" s="127"/>
      <c r="AD37" s="128"/>
      <c r="AE37" s="133"/>
      <c r="AF37" s="162">
        <f t="shared" si="4"/>
        <v>30</v>
      </c>
      <c r="AG37" s="247">
        <f t="shared" si="5"/>
        <v>3</v>
      </c>
    </row>
    <row r="38" spans="1:33" s="45" customFormat="1" x14ac:dyDescent="0.2">
      <c r="A38" s="98" t="s">
        <v>103</v>
      </c>
      <c r="B38" s="70"/>
      <c r="C38" s="69"/>
      <c r="D38" s="134"/>
      <c r="E38" s="70"/>
      <c r="F38" s="69"/>
      <c r="G38" s="134"/>
      <c r="H38" s="70"/>
      <c r="I38" s="69"/>
      <c r="J38" s="134"/>
      <c r="K38" s="70">
        <v>2</v>
      </c>
      <c r="L38" s="69" t="s">
        <v>15</v>
      </c>
      <c r="M38" s="224">
        <v>3</v>
      </c>
      <c r="N38" s="70"/>
      <c r="O38" s="69"/>
      <c r="P38" s="134"/>
      <c r="Q38" s="70"/>
      <c r="R38" s="69"/>
      <c r="S38" s="134"/>
      <c r="T38" s="70"/>
      <c r="U38" s="69"/>
      <c r="V38" s="134"/>
      <c r="W38" s="70"/>
      <c r="X38" s="69"/>
      <c r="Y38" s="134"/>
      <c r="Z38" s="127"/>
      <c r="AA38" s="128"/>
      <c r="AB38" s="133"/>
      <c r="AC38" s="127"/>
      <c r="AD38" s="128"/>
      <c r="AE38" s="133"/>
      <c r="AF38" s="162">
        <f t="shared" si="4"/>
        <v>30</v>
      </c>
      <c r="AG38" s="247">
        <f t="shared" si="5"/>
        <v>3</v>
      </c>
    </row>
    <row r="39" spans="1:33" s="45" customFormat="1" x14ac:dyDescent="0.2">
      <c r="A39" s="98" t="s">
        <v>104</v>
      </c>
      <c r="B39" s="70"/>
      <c r="C39" s="69"/>
      <c r="D39" s="134"/>
      <c r="E39" s="70"/>
      <c r="F39" s="69"/>
      <c r="G39" s="134"/>
      <c r="H39" s="70"/>
      <c r="I39" s="69"/>
      <c r="J39" s="134"/>
      <c r="K39" s="70"/>
      <c r="L39" s="69"/>
      <c r="M39" s="224"/>
      <c r="N39" s="70">
        <v>2</v>
      </c>
      <c r="O39" s="69" t="s">
        <v>45</v>
      </c>
      <c r="P39" s="134">
        <v>2</v>
      </c>
      <c r="Q39" s="70"/>
      <c r="R39" s="69"/>
      <c r="S39" s="134"/>
      <c r="T39" s="70"/>
      <c r="U39" s="69"/>
      <c r="V39" s="134"/>
      <c r="W39" s="70"/>
      <c r="X39" s="69"/>
      <c r="Y39" s="134"/>
      <c r="Z39" s="127"/>
      <c r="AA39" s="128"/>
      <c r="AB39" s="133"/>
      <c r="AC39" s="127"/>
      <c r="AD39" s="128"/>
      <c r="AE39" s="133"/>
      <c r="AF39" s="162">
        <f t="shared" si="4"/>
        <v>30</v>
      </c>
      <c r="AG39" s="247">
        <f t="shared" si="5"/>
        <v>2</v>
      </c>
    </row>
    <row r="40" spans="1:33" s="45" customFormat="1" x14ac:dyDescent="0.2">
      <c r="A40" s="98" t="s">
        <v>105</v>
      </c>
      <c r="B40" s="70"/>
      <c r="C40" s="69"/>
      <c r="D40" s="134"/>
      <c r="E40" s="70"/>
      <c r="F40" s="69"/>
      <c r="G40" s="134"/>
      <c r="H40" s="70"/>
      <c r="I40" s="69"/>
      <c r="J40" s="134"/>
      <c r="K40" s="70"/>
      <c r="L40" s="69"/>
      <c r="M40" s="224"/>
      <c r="N40" s="70"/>
      <c r="O40" s="69"/>
      <c r="P40" s="134"/>
      <c r="Q40" s="70">
        <v>3</v>
      </c>
      <c r="R40" s="69" t="s">
        <v>15</v>
      </c>
      <c r="S40" s="134">
        <v>2</v>
      </c>
      <c r="T40" s="70"/>
      <c r="U40" s="69"/>
      <c r="V40" s="134"/>
      <c r="W40" s="70"/>
      <c r="X40" s="69"/>
      <c r="Y40" s="134"/>
      <c r="Z40" s="127"/>
      <c r="AA40" s="128"/>
      <c r="AB40" s="133"/>
      <c r="AC40" s="127"/>
      <c r="AD40" s="128"/>
      <c r="AE40" s="133"/>
      <c r="AF40" s="162">
        <f t="shared" si="4"/>
        <v>45</v>
      </c>
      <c r="AG40" s="247">
        <f t="shared" si="5"/>
        <v>2</v>
      </c>
    </row>
    <row r="41" spans="1:33" s="45" customFormat="1" x14ac:dyDescent="0.2">
      <c r="A41" s="98" t="s">
        <v>106</v>
      </c>
      <c r="B41" s="70"/>
      <c r="C41" s="69"/>
      <c r="D41" s="134"/>
      <c r="E41" s="70"/>
      <c r="F41" s="69"/>
      <c r="G41" s="134"/>
      <c r="H41" s="70"/>
      <c r="I41" s="69"/>
      <c r="J41" s="134"/>
      <c r="K41" s="70"/>
      <c r="L41" s="69"/>
      <c r="M41" s="224"/>
      <c r="N41" s="70"/>
      <c r="O41" s="69"/>
      <c r="P41" s="134"/>
      <c r="Q41" s="70"/>
      <c r="R41" s="69"/>
      <c r="S41" s="134"/>
      <c r="T41" s="70">
        <v>2</v>
      </c>
      <c r="U41" s="69" t="s">
        <v>45</v>
      </c>
      <c r="V41" s="134">
        <v>2</v>
      </c>
      <c r="W41" s="70"/>
      <c r="X41" s="69"/>
      <c r="Y41" s="134"/>
      <c r="Z41" s="127"/>
      <c r="AA41" s="128"/>
      <c r="AB41" s="133"/>
      <c r="AC41" s="127"/>
      <c r="AD41" s="128"/>
      <c r="AE41" s="133"/>
      <c r="AF41" s="162">
        <f t="shared" si="4"/>
        <v>30</v>
      </c>
      <c r="AG41" s="247">
        <f t="shared" si="5"/>
        <v>2</v>
      </c>
    </row>
    <row r="42" spans="1:33" s="45" customFormat="1" x14ac:dyDescent="0.2">
      <c r="A42" s="98" t="s">
        <v>107</v>
      </c>
      <c r="B42" s="70"/>
      <c r="C42" s="69"/>
      <c r="D42" s="134"/>
      <c r="E42" s="70"/>
      <c r="F42" s="69"/>
      <c r="G42" s="134"/>
      <c r="H42" s="70"/>
      <c r="I42" s="69"/>
      <c r="J42" s="134"/>
      <c r="K42" s="70"/>
      <c r="L42" s="69"/>
      <c r="M42" s="224"/>
      <c r="N42" s="70"/>
      <c r="O42" s="69"/>
      <c r="P42" s="134"/>
      <c r="Q42" s="70"/>
      <c r="R42" s="69"/>
      <c r="S42" s="134"/>
      <c r="T42" s="70"/>
      <c r="U42" s="69"/>
      <c r="V42" s="134"/>
      <c r="W42" s="70">
        <v>2</v>
      </c>
      <c r="X42" s="69" t="s">
        <v>45</v>
      </c>
      <c r="Y42" s="134">
        <v>2</v>
      </c>
      <c r="Z42" s="127"/>
      <c r="AA42" s="128"/>
      <c r="AB42" s="133"/>
      <c r="AC42" s="127"/>
      <c r="AD42" s="128"/>
      <c r="AE42" s="133"/>
      <c r="AF42" s="162">
        <f t="shared" si="4"/>
        <v>30</v>
      </c>
      <c r="AG42" s="247">
        <f t="shared" si="5"/>
        <v>2</v>
      </c>
    </row>
    <row r="43" spans="1:33" s="45" customFormat="1" x14ac:dyDescent="0.2">
      <c r="A43" s="98" t="s">
        <v>108</v>
      </c>
      <c r="B43" s="70"/>
      <c r="C43" s="69"/>
      <c r="D43" s="134"/>
      <c r="E43" s="70"/>
      <c r="F43" s="69"/>
      <c r="G43" s="134"/>
      <c r="H43" s="70"/>
      <c r="I43" s="69"/>
      <c r="J43" s="134"/>
      <c r="K43" s="70"/>
      <c r="L43" s="69"/>
      <c r="M43" s="224"/>
      <c r="N43" s="70"/>
      <c r="O43" s="69"/>
      <c r="P43" s="134"/>
      <c r="Q43" s="70"/>
      <c r="R43" s="69"/>
      <c r="S43" s="134"/>
      <c r="T43" s="70">
        <v>2</v>
      </c>
      <c r="U43" s="69" t="s">
        <v>45</v>
      </c>
      <c r="V43" s="134">
        <v>3</v>
      </c>
      <c r="W43" s="70"/>
      <c r="X43" s="69"/>
      <c r="Y43" s="134"/>
      <c r="Z43" s="127"/>
      <c r="AA43" s="128"/>
      <c r="AB43" s="133"/>
      <c r="AC43" s="127"/>
      <c r="AD43" s="128"/>
      <c r="AE43" s="133"/>
      <c r="AF43" s="162">
        <f t="shared" si="4"/>
        <v>30</v>
      </c>
      <c r="AG43" s="247">
        <f t="shared" si="5"/>
        <v>3</v>
      </c>
    </row>
    <row r="44" spans="1:33" s="52" customFormat="1" ht="13.5" thickBot="1" x14ac:dyDescent="0.25">
      <c r="A44" s="98" t="s">
        <v>109</v>
      </c>
      <c r="B44" s="70"/>
      <c r="C44" s="69"/>
      <c r="D44" s="134"/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70"/>
      <c r="R44" s="69"/>
      <c r="S44" s="134"/>
      <c r="T44" s="70">
        <v>2</v>
      </c>
      <c r="U44" s="69" t="s">
        <v>45</v>
      </c>
      <c r="V44" s="134">
        <v>2</v>
      </c>
      <c r="W44" s="70"/>
      <c r="X44" s="69"/>
      <c r="Y44" s="134"/>
      <c r="Z44" s="127"/>
      <c r="AA44" s="128"/>
      <c r="AB44" s="133"/>
      <c r="AC44" s="127"/>
      <c r="AD44" s="128"/>
      <c r="AE44" s="133"/>
      <c r="AF44" s="162">
        <f t="shared" si="4"/>
        <v>30</v>
      </c>
      <c r="AG44" s="247">
        <f t="shared" si="5"/>
        <v>2</v>
      </c>
    </row>
    <row r="45" spans="1:33" s="52" customFormat="1" ht="13.5" thickBot="1" x14ac:dyDescent="0.25">
      <c r="A45" s="487" t="s">
        <v>171</v>
      </c>
      <c r="B45" s="461" t="s">
        <v>1</v>
      </c>
      <c r="C45" s="462"/>
      <c r="D45" s="463"/>
      <c r="E45" s="464" t="s">
        <v>2</v>
      </c>
      <c r="F45" s="465"/>
      <c r="G45" s="466"/>
      <c r="H45" s="461" t="s">
        <v>3</v>
      </c>
      <c r="I45" s="462"/>
      <c r="J45" s="463"/>
      <c r="K45" s="461" t="s">
        <v>4</v>
      </c>
      <c r="L45" s="462"/>
      <c r="M45" s="463"/>
      <c r="N45" s="461" t="s">
        <v>5</v>
      </c>
      <c r="O45" s="462"/>
      <c r="P45" s="463"/>
      <c r="Q45" s="461" t="s">
        <v>6</v>
      </c>
      <c r="R45" s="462"/>
      <c r="S45" s="463"/>
      <c r="T45" s="461" t="s">
        <v>7</v>
      </c>
      <c r="U45" s="462"/>
      <c r="V45" s="463"/>
      <c r="W45" s="461" t="s">
        <v>8</v>
      </c>
      <c r="X45" s="462"/>
      <c r="Y45" s="463"/>
      <c r="Z45" s="467" t="s">
        <v>9</v>
      </c>
      <c r="AA45" s="468"/>
      <c r="AB45" s="469"/>
      <c r="AC45" s="467" t="s">
        <v>10</v>
      </c>
      <c r="AD45" s="468"/>
      <c r="AE45" s="469"/>
      <c r="AF45" s="116" t="s">
        <v>11</v>
      </c>
      <c r="AG45" s="116" t="s">
        <v>12</v>
      </c>
    </row>
    <row r="46" spans="1:33" s="52" customFormat="1" ht="13.5" thickBot="1" x14ac:dyDescent="0.25">
      <c r="A46" s="488"/>
      <c r="B46" s="296" t="s">
        <v>11</v>
      </c>
      <c r="C46" s="297"/>
      <c r="D46" s="298" t="s">
        <v>12</v>
      </c>
      <c r="E46" s="299" t="s">
        <v>11</v>
      </c>
      <c r="F46" s="300"/>
      <c r="G46" s="298" t="s">
        <v>12</v>
      </c>
      <c r="H46" s="299" t="s">
        <v>11</v>
      </c>
      <c r="I46" s="300"/>
      <c r="J46" s="298" t="s">
        <v>12</v>
      </c>
      <c r="K46" s="299" t="s">
        <v>11</v>
      </c>
      <c r="L46" s="300"/>
      <c r="M46" s="298" t="s">
        <v>12</v>
      </c>
      <c r="N46" s="299" t="s">
        <v>11</v>
      </c>
      <c r="O46" s="300"/>
      <c r="P46" s="298" t="s">
        <v>12</v>
      </c>
      <c r="Q46" s="299" t="s">
        <v>11</v>
      </c>
      <c r="R46" s="300"/>
      <c r="S46" s="298" t="s">
        <v>12</v>
      </c>
      <c r="T46" s="111" t="s">
        <v>11</v>
      </c>
      <c r="U46" s="112"/>
      <c r="V46" s="110" t="s">
        <v>12</v>
      </c>
      <c r="W46" s="111" t="s">
        <v>11</v>
      </c>
      <c r="X46" s="112"/>
      <c r="Y46" s="110" t="s">
        <v>12</v>
      </c>
      <c r="Z46" s="301" t="s">
        <v>11</v>
      </c>
      <c r="AA46" s="302"/>
      <c r="AB46" s="303" t="s">
        <v>12</v>
      </c>
      <c r="AC46" s="301" t="s">
        <v>11</v>
      </c>
      <c r="AD46" s="302"/>
      <c r="AE46" s="303" t="s">
        <v>12</v>
      </c>
      <c r="AF46" s="304"/>
      <c r="AG46" s="304"/>
    </row>
    <row r="47" spans="1:33" s="27" customFormat="1" x14ac:dyDescent="0.2">
      <c r="A47" s="308" t="s">
        <v>111</v>
      </c>
      <c r="B47" s="73"/>
      <c r="C47" s="74"/>
      <c r="D47" s="191"/>
      <c r="E47" s="73"/>
      <c r="F47" s="74"/>
      <c r="G47" s="191"/>
      <c r="H47" s="73"/>
      <c r="I47" s="74"/>
      <c r="J47" s="191"/>
      <c r="K47" s="73"/>
      <c r="L47" s="74"/>
      <c r="M47" s="309"/>
      <c r="N47" s="73"/>
      <c r="O47" s="74"/>
      <c r="P47" s="191"/>
      <c r="Q47" s="73"/>
      <c r="R47" s="74"/>
      <c r="S47" s="191"/>
      <c r="T47" s="73">
        <v>2</v>
      </c>
      <c r="U47" s="74" t="s">
        <v>21</v>
      </c>
      <c r="V47" s="191">
        <v>2</v>
      </c>
      <c r="W47" s="73"/>
      <c r="X47" s="74"/>
      <c r="Y47" s="191"/>
      <c r="Z47" s="314"/>
      <c r="AA47" s="315"/>
      <c r="AB47" s="316"/>
      <c r="AC47" s="314"/>
      <c r="AD47" s="315"/>
      <c r="AE47" s="316"/>
      <c r="AF47" s="310">
        <f t="shared" ref="AF47:AF50" si="6">15*(B47+E47+H47+K47+N47+Q47+T47+W47+Z47+AC47)</f>
        <v>30</v>
      </c>
      <c r="AG47" s="311">
        <f t="shared" ref="AG47:AG50" si="7">D47+G47+J47+M47+P47+S47+V47+Y47+AB47+AE47</f>
        <v>2</v>
      </c>
    </row>
    <row r="48" spans="1:33" s="27" customFormat="1" x14ac:dyDescent="0.2">
      <c r="A48" s="98" t="s">
        <v>112</v>
      </c>
      <c r="B48" s="70"/>
      <c r="C48" s="69"/>
      <c r="D48" s="134"/>
      <c r="E48" s="70"/>
      <c r="F48" s="69"/>
      <c r="G48" s="134"/>
      <c r="H48" s="70"/>
      <c r="I48" s="69"/>
      <c r="J48" s="134"/>
      <c r="K48" s="70"/>
      <c r="L48" s="69"/>
      <c r="M48" s="224"/>
      <c r="N48" s="70"/>
      <c r="O48" s="69"/>
      <c r="P48" s="134"/>
      <c r="Q48" s="70"/>
      <c r="R48" s="69"/>
      <c r="S48" s="134"/>
      <c r="T48" s="70">
        <v>2</v>
      </c>
      <c r="U48" s="69" t="s">
        <v>45</v>
      </c>
      <c r="V48" s="134">
        <v>2</v>
      </c>
      <c r="W48" s="70"/>
      <c r="X48" s="69"/>
      <c r="Y48" s="134"/>
      <c r="Z48" s="127"/>
      <c r="AA48" s="128"/>
      <c r="AB48" s="133"/>
      <c r="AC48" s="127"/>
      <c r="AD48" s="128"/>
      <c r="AE48" s="133"/>
      <c r="AF48" s="65">
        <f t="shared" si="6"/>
        <v>30</v>
      </c>
      <c r="AG48" s="248">
        <f t="shared" si="7"/>
        <v>2</v>
      </c>
    </row>
    <row r="49" spans="1:33" s="27" customFormat="1" x14ac:dyDescent="0.2">
      <c r="A49" s="98" t="s">
        <v>113</v>
      </c>
      <c r="B49" s="70"/>
      <c r="C49" s="69"/>
      <c r="D49" s="134"/>
      <c r="E49" s="70"/>
      <c r="F49" s="69"/>
      <c r="G49" s="134"/>
      <c r="H49" s="70"/>
      <c r="I49" s="69"/>
      <c r="J49" s="134"/>
      <c r="K49" s="70">
        <v>2</v>
      </c>
      <c r="L49" s="69" t="s">
        <v>21</v>
      </c>
      <c r="M49" s="224">
        <v>2</v>
      </c>
      <c r="N49" s="70"/>
      <c r="O49" s="69"/>
      <c r="P49" s="134"/>
      <c r="Q49" s="70"/>
      <c r="R49" s="69"/>
      <c r="S49" s="134"/>
      <c r="T49" s="70"/>
      <c r="U49" s="69"/>
      <c r="V49" s="134"/>
      <c r="W49" s="70"/>
      <c r="X49" s="69"/>
      <c r="Y49" s="134"/>
      <c r="Z49" s="127"/>
      <c r="AA49" s="128"/>
      <c r="AB49" s="133"/>
      <c r="AC49" s="127"/>
      <c r="AD49" s="128"/>
      <c r="AE49" s="133"/>
      <c r="AF49" s="65">
        <f t="shared" si="6"/>
        <v>30</v>
      </c>
      <c r="AG49" s="248">
        <f t="shared" si="7"/>
        <v>2</v>
      </c>
    </row>
    <row r="50" spans="1:33" s="27" customFormat="1" ht="13.5" thickBot="1" x14ac:dyDescent="0.25">
      <c r="A50" s="138" t="s">
        <v>114</v>
      </c>
      <c r="B50" s="139"/>
      <c r="C50" s="140"/>
      <c r="D50" s="225"/>
      <c r="E50" s="139"/>
      <c r="F50" s="140"/>
      <c r="G50" s="225"/>
      <c r="H50" s="139"/>
      <c r="I50" s="140"/>
      <c r="J50" s="225"/>
      <c r="K50" s="139"/>
      <c r="L50" s="140"/>
      <c r="M50" s="226"/>
      <c r="N50" s="139">
        <v>2</v>
      </c>
      <c r="O50" s="140" t="s">
        <v>45</v>
      </c>
      <c r="P50" s="225">
        <v>2</v>
      </c>
      <c r="Q50" s="139"/>
      <c r="R50" s="140"/>
      <c r="S50" s="225"/>
      <c r="T50" s="139"/>
      <c r="U50" s="140"/>
      <c r="V50" s="225"/>
      <c r="W50" s="139"/>
      <c r="X50" s="140"/>
      <c r="Y50" s="225"/>
      <c r="Z50" s="152"/>
      <c r="AA50" s="153"/>
      <c r="AB50" s="277"/>
      <c r="AC50" s="152"/>
      <c r="AD50" s="153"/>
      <c r="AE50" s="277"/>
      <c r="AF50" s="312">
        <f t="shared" si="6"/>
        <v>30</v>
      </c>
      <c r="AG50" s="313">
        <f t="shared" si="7"/>
        <v>2</v>
      </c>
    </row>
    <row r="51" spans="1:33" s="27" customFormat="1" ht="13.5" thickBot="1" x14ac:dyDescent="0.25">
      <c r="A51" s="458" t="s">
        <v>170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</row>
    <row r="52" spans="1:33" s="45" customFormat="1" x14ac:dyDescent="0.2">
      <c r="A52" s="91" t="s">
        <v>110</v>
      </c>
      <c r="B52" s="78"/>
      <c r="C52" s="79"/>
      <c r="D52" s="155"/>
      <c r="E52" s="78"/>
      <c r="F52" s="79"/>
      <c r="G52" s="155"/>
      <c r="H52" s="78"/>
      <c r="I52" s="79"/>
      <c r="J52" s="155"/>
      <c r="K52" s="78"/>
      <c r="L52" s="79"/>
      <c r="M52" s="317"/>
      <c r="N52" s="78"/>
      <c r="O52" s="79"/>
      <c r="P52" s="155"/>
      <c r="Q52" s="78"/>
      <c r="R52" s="79"/>
      <c r="S52" s="155"/>
      <c r="T52" s="78"/>
      <c r="U52" s="79"/>
      <c r="V52" s="155"/>
      <c r="W52" s="78"/>
      <c r="X52" s="318"/>
      <c r="Y52" s="319"/>
      <c r="Z52" s="305">
        <v>2</v>
      </c>
      <c r="AA52" s="307" t="s">
        <v>45</v>
      </c>
      <c r="AB52" s="306">
        <v>2</v>
      </c>
      <c r="AC52" s="305"/>
      <c r="AD52" s="11"/>
      <c r="AE52" s="306"/>
      <c r="AF52" s="320">
        <f t="shared" si="4"/>
        <v>30</v>
      </c>
      <c r="AG52" s="321">
        <f t="shared" si="5"/>
        <v>2</v>
      </c>
    </row>
    <row r="53" spans="1:33" s="45" customFormat="1" x14ac:dyDescent="0.2">
      <c r="A53" s="98" t="s">
        <v>116</v>
      </c>
      <c r="B53" s="70"/>
      <c r="C53" s="69"/>
      <c r="D53" s="134"/>
      <c r="E53" s="70"/>
      <c r="F53" s="69"/>
      <c r="G53" s="134"/>
      <c r="H53" s="70"/>
      <c r="I53" s="69"/>
      <c r="J53" s="134"/>
      <c r="K53" s="70"/>
      <c r="L53" s="69"/>
      <c r="M53" s="224"/>
      <c r="N53" s="70"/>
      <c r="O53" s="69"/>
      <c r="P53" s="134"/>
      <c r="Q53" s="70"/>
      <c r="R53" s="69"/>
      <c r="S53" s="134"/>
      <c r="T53" s="70"/>
      <c r="U53" s="69"/>
      <c r="V53" s="134"/>
      <c r="W53" s="70"/>
      <c r="X53" s="135"/>
      <c r="Y53" s="136"/>
      <c r="Z53" s="7">
        <v>2</v>
      </c>
      <c r="AA53" s="10" t="s">
        <v>45</v>
      </c>
      <c r="AB53" s="4">
        <v>2</v>
      </c>
      <c r="AC53" s="7">
        <v>2</v>
      </c>
      <c r="AD53" s="10" t="s">
        <v>45</v>
      </c>
      <c r="AE53" s="4">
        <v>2</v>
      </c>
      <c r="AF53" s="162">
        <f t="shared" si="4"/>
        <v>60</v>
      </c>
      <c r="AG53" s="247">
        <f t="shared" si="5"/>
        <v>4</v>
      </c>
    </row>
    <row r="54" spans="1:33" s="45" customFormat="1" x14ac:dyDescent="0.2">
      <c r="A54" s="137" t="s">
        <v>23</v>
      </c>
      <c r="B54" s="70"/>
      <c r="C54" s="69"/>
      <c r="D54" s="134"/>
      <c r="E54" s="70"/>
      <c r="F54" s="69"/>
      <c r="G54" s="134"/>
      <c r="H54" s="70"/>
      <c r="I54" s="69"/>
      <c r="J54" s="134"/>
      <c r="K54" s="70"/>
      <c r="L54" s="69"/>
      <c r="M54" s="224"/>
      <c r="N54" s="70"/>
      <c r="O54" s="69"/>
      <c r="P54" s="134"/>
      <c r="Q54" s="70"/>
      <c r="R54" s="69"/>
      <c r="S54" s="134"/>
      <c r="T54" s="70"/>
      <c r="U54" s="69"/>
      <c r="V54" s="134"/>
      <c r="W54" s="70"/>
      <c r="X54" s="69"/>
      <c r="Y54" s="83"/>
      <c r="Z54" s="9"/>
      <c r="AA54" s="8"/>
      <c r="AB54" s="4">
        <v>20</v>
      </c>
      <c r="AC54" s="7"/>
      <c r="AD54" s="8"/>
      <c r="AE54" s="4">
        <v>20</v>
      </c>
      <c r="AF54" s="162">
        <f t="shared" si="4"/>
        <v>0</v>
      </c>
      <c r="AG54" s="247">
        <f t="shared" si="5"/>
        <v>40</v>
      </c>
    </row>
    <row r="55" spans="1:33" s="45" customFormat="1" ht="13.5" thickBot="1" x14ac:dyDescent="0.25">
      <c r="A55" s="138" t="s">
        <v>24</v>
      </c>
      <c r="B55" s="139"/>
      <c r="C55" s="140"/>
      <c r="D55" s="225"/>
      <c r="E55" s="139"/>
      <c r="F55" s="140"/>
      <c r="G55" s="225"/>
      <c r="H55" s="139"/>
      <c r="I55" s="140"/>
      <c r="J55" s="225"/>
      <c r="K55" s="139"/>
      <c r="L55" s="140"/>
      <c r="M55" s="226"/>
      <c r="N55" s="139"/>
      <c r="O55" s="140"/>
      <c r="P55" s="225"/>
      <c r="Q55" s="139"/>
      <c r="R55" s="140"/>
      <c r="S55" s="225"/>
      <c r="T55" s="139"/>
      <c r="U55" s="140"/>
      <c r="V55" s="225"/>
      <c r="W55" s="139"/>
      <c r="X55" s="140"/>
      <c r="Y55" s="141"/>
      <c r="Z55" s="12"/>
      <c r="AA55" s="13"/>
      <c r="AB55" s="14">
        <v>2</v>
      </c>
      <c r="AC55" s="12"/>
      <c r="AD55" s="13"/>
      <c r="AE55" s="14">
        <v>2</v>
      </c>
      <c r="AF55" s="163">
        <f t="shared" si="4"/>
        <v>0</v>
      </c>
      <c r="AG55" s="249">
        <f t="shared" si="5"/>
        <v>4</v>
      </c>
    </row>
    <row r="56" spans="1:33" s="45" customFormat="1" ht="13.5" thickBot="1" x14ac:dyDescent="0.25">
      <c r="A56" s="101" t="s">
        <v>25</v>
      </c>
      <c r="B56" s="102">
        <f>SUM(B6:B55)</f>
        <v>25</v>
      </c>
      <c r="C56" s="103"/>
      <c r="D56" s="17">
        <f>SUM(D6:D55)</f>
        <v>30</v>
      </c>
      <c r="E56" s="104">
        <f>SUM(E6:E55)</f>
        <v>21</v>
      </c>
      <c r="F56" s="144"/>
      <c r="G56" s="56">
        <f>SUM(G6:G55)</f>
        <v>30</v>
      </c>
      <c r="H56" s="104">
        <f>SUM(H6:H55)</f>
        <v>25</v>
      </c>
      <c r="I56" s="144"/>
      <c r="J56" s="55">
        <f>SUM(J6:J55)</f>
        <v>32</v>
      </c>
      <c r="K56" s="104">
        <f>SUM(K6:K55)</f>
        <v>27</v>
      </c>
      <c r="L56" s="144"/>
      <c r="M56" s="55">
        <f>SUM(M6:M55)</f>
        <v>34</v>
      </c>
      <c r="N56" s="104">
        <f>SUM(N6:N55)</f>
        <v>27</v>
      </c>
      <c r="O56" s="144"/>
      <c r="P56" s="55">
        <f>SUM(P6:P55)</f>
        <v>33</v>
      </c>
      <c r="Q56" s="104">
        <f>SUM(Q6:Q55)</f>
        <v>25</v>
      </c>
      <c r="R56" s="144"/>
      <c r="S56" s="55">
        <f>SUM(S6:S55)</f>
        <v>33</v>
      </c>
      <c r="T56" s="18">
        <f>SUM(T6:T55)</f>
        <v>22</v>
      </c>
      <c r="U56" s="57"/>
      <c r="V56" s="55">
        <f>SUM(V6:V55)</f>
        <v>34</v>
      </c>
      <c r="W56" s="18">
        <f>SUM(W6:W55)</f>
        <v>15</v>
      </c>
      <c r="X56" s="57"/>
      <c r="Y56" s="55">
        <f>SUM(Y6:Y55)</f>
        <v>30</v>
      </c>
      <c r="Z56" s="18">
        <f>SUM(Z6:Z55)</f>
        <v>4</v>
      </c>
      <c r="AA56" s="57"/>
      <c r="AB56" s="55">
        <f>SUM(AB6:AB55)</f>
        <v>26</v>
      </c>
      <c r="AC56" s="18">
        <f>SUM(AC6:AC55)</f>
        <v>2</v>
      </c>
      <c r="AD56" s="57"/>
      <c r="AE56" s="55">
        <f>SUM(AE6:AE55)</f>
        <v>24</v>
      </c>
      <c r="AF56" s="19">
        <f>SUM(AF6:AF55)</f>
        <v>2895</v>
      </c>
      <c r="AG56" s="20">
        <f>SUM(AG6:AG55)-AG48-AG49-AG50</f>
        <v>300</v>
      </c>
    </row>
    <row r="60" spans="1:33" s="45" customFormat="1" x14ac:dyDescent="0.2"/>
    <row r="61" spans="1:33" s="45" customFormat="1" x14ac:dyDescent="0.2"/>
    <row r="62" spans="1:33" s="45" customFormat="1" x14ac:dyDescent="0.2"/>
    <row r="63" spans="1:33" s="45" customFormat="1" x14ac:dyDescent="0.2"/>
  </sheetData>
  <sheetProtection algorithmName="SHA-512" hashValue="eT/sUn4XPgb7cfxt5Xncbw0UQMHWnlM2wAffKKxOiT6vQXwQbg+DqaALVGGQHquZ7AdX1f4JEYvvaHqhcfZE6w==" saltValue="ZAQAS0cvfAPEo8eBGYA7vw==" spinCount="100000" sheet="1" objects="1" scenarios="1"/>
  <mergeCells count="29">
    <mergeCell ref="AC4:AE4"/>
    <mergeCell ref="AF4:AF5"/>
    <mergeCell ref="AG4:AG5"/>
    <mergeCell ref="Q4:S4"/>
    <mergeCell ref="N4:P4"/>
    <mergeCell ref="T4:V4"/>
    <mergeCell ref="W4:Y4"/>
    <mergeCell ref="Z4:AB4"/>
    <mergeCell ref="A4:A5"/>
    <mergeCell ref="B4:D4"/>
    <mergeCell ref="E4:G4"/>
    <mergeCell ref="H4:J4"/>
    <mergeCell ref="K4:M4"/>
    <mergeCell ref="A51:AG51"/>
    <mergeCell ref="A1:AG1"/>
    <mergeCell ref="A2:AG2"/>
    <mergeCell ref="A28:AG28"/>
    <mergeCell ref="A45:A46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3:AG3"/>
  </mergeCells>
  <printOptions horizontalCentered="1"/>
  <pageMargins left="0.19" right="0.22" top="0.46" bottom="0.37" header="0.3" footer="0.22"/>
  <pageSetup paperSize="9" scale="73" orientation="landscape" horizontalDpi="300" verticalDpi="300" r:id="rId1"/>
  <headerFooter>
    <oddHeader>&amp;COsztatlan zenetanár szak mintatantervei - Gordonkatanár szakirány</oddHeader>
    <firstHeader>&amp;COsztatlan zenetanár szak mintatantervei - Gordonkatanár szakirány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63"/>
  <sheetViews>
    <sheetView workbookViewId="0">
      <selection sqref="A1:AG1"/>
    </sheetView>
  </sheetViews>
  <sheetFormatPr defaultRowHeight="12.75" x14ac:dyDescent="0.2"/>
  <cols>
    <col min="1" max="1" width="39" style="21" bestFit="1" customWidth="1"/>
    <col min="2" max="3" width="3.85546875" style="22" customWidth="1"/>
    <col min="4" max="4" width="3.85546875" style="23" customWidth="1"/>
    <col min="5" max="6" width="3.85546875" style="22" customWidth="1"/>
    <col min="7" max="7" width="3.85546875" style="23" customWidth="1"/>
    <col min="8" max="9" width="3.85546875" style="22" customWidth="1"/>
    <col min="10" max="10" width="3.85546875" style="23" customWidth="1"/>
    <col min="11" max="12" width="3.85546875" style="22" customWidth="1"/>
    <col min="13" max="13" width="3.85546875" style="23" customWidth="1"/>
    <col min="14" max="15" width="3.85546875" style="22" customWidth="1"/>
    <col min="16" max="16" width="3.85546875" style="23" customWidth="1"/>
    <col min="17" max="18" width="3.85546875" style="22" customWidth="1"/>
    <col min="19" max="19" width="3.85546875" style="23" customWidth="1"/>
    <col min="20" max="20" width="6.7109375" style="22" customWidth="1"/>
    <col min="21" max="21" width="3.85546875" style="22" customWidth="1"/>
    <col min="22" max="22" width="3.85546875" style="23" customWidth="1"/>
    <col min="23" max="24" width="3.85546875" style="22" customWidth="1"/>
    <col min="25" max="25" width="3.85546875" style="23" customWidth="1"/>
    <col min="26" max="27" width="3.85546875" style="22" customWidth="1"/>
    <col min="28" max="28" width="3.85546875" style="23" customWidth="1"/>
    <col min="29" max="30" width="3.85546875" style="22" customWidth="1"/>
    <col min="31" max="31" width="3.85546875" style="23" customWidth="1"/>
    <col min="32" max="32" width="5" style="24" bestFit="1" customWidth="1"/>
    <col min="33" max="33" width="4" style="37" customWidth="1"/>
    <col min="34" max="36" width="3.85546875" style="6" customWidth="1"/>
    <col min="37" max="16384" width="9.140625" style="6"/>
  </cols>
  <sheetData>
    <row r="1" spans="1:33" ht="13.5" thickBot="1" x14ac:dyDescent="0.25">
      <c r="A1" s="441" t="s">
        <v>182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3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3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</row>
    <row r="4" spans="1:33" s="45" customFormat="1" x14ac:dyDescent="0.2">
      <c r="A4" s="492" t="s">
        <v>0</v>
      </c>
      <c r="B4" s="494" t="s">
        <v>1</v>
      </c>
      <c r="C4" s="495"/>
      <c r="D4" s="496"/>
      <c r="E4" s="489" t="s">
        <v>2</v>
      </c>
      <c r="F4" s="495"/>
      <c r="G4" s="496"/>
      <c r="H4" s="489" t="s">
        <v>3</v>
      </c>
      <c r="I4" s="495"/>
      <c r="J4" s="496"/>
      <c r="K4" s="489" t="s">
        <v>4</v>
      </c>
      <c r="L4" s="490"/>
      <c r="M4" s="491"/>
      <c r="N4" s="489" t="s">
        <v>5</v>
      </c>
      <c r="O4" s="490"/>
      <c r="P4" s="491"/>
      <c r="Q4" s="489" t="s">
        <v>6</v>
      </c>
      <c r="R4" s="490"/>
      <c r="S4" s="491"/>
      <c r="T4" s="489" t="s">
        <v>7</v>
      </c>
      <c r="U4" s="490"/>
      <c r="V4" s="491"/>
      <c r="W4" s="489" t="s">
        <v>8</v>
      </c>
      <c r="X4" s="490"/>
      <c r="Y4" s="491"/>
      <c r="Z4" s="497" t="s">
        <v>9</v>
      </c>
      <c r="AA4" s="498"/>
      <c r="AB4" s="499"/>
      <c r="AC4" s="497" t="s">
        <v>10</v>
      </c>
      <c r="AD4" s="498"/>
      <c r="AE4" s="499"/>
      <c r="AF4" s="500" t="s">
        <v>11</v>
      </c>
      <c r="AG4" s="502" t="s">
        <v>12</v>
      </c>
    </row>
    <row r="5" spans="1:33" s="45" customFormat="1" ht="13.5" thickBot="1" x14ac:dyDescent="0.25">
      <c r="A5" s="493"/>
      <c r="B5" s="179" t="s">
        <v>11</v>
      </c>
      <c r="C5" s="180"/>
      <c r="D5" s="30" t="s">
        <v>12</v>
      </c>
      <c r="E5" s="179" t="s">
        <v>11</v>
      </c>
      <c r="F5" s="180"/>
      <c r="G5" s="30" t="s">
        <v>12</v>
      </c>
      <c r="H5" s="179" t="s">
        <v>11</v>
      </c>
      <c r="I5" s="180"/>
      <c r="J5" s="30" t="s">
        <v>12</v>
      </c>
      <c r="K5" s="179" t="s">
        <v>11</v>
      </c>
      <c r="L5" s="180"/>
      <c r="M5" s="30" t="s">
        <v>12</v>
      </c>
      <c r="N5" s="179" t="s">
        <v>11</v>
      </c>
      <c r="O5" s="180"/>
      <c r="P5" s="30" t="s">
        <v>12</v>
      </c>
      <c r="Q5" s="179" t="s">
        <v>11</v>
      </c>
      <c r="R5" s="180"/>
      <c r="S5" s="30" t="s">
        <v>12</v>
      </c>
      <c r="T5" s="28" t="s">
        <v>11</v>
      </c>
      <c r="U5" s="29"/>
      <c r="V5" s="30" t="s">
        <v>12</v>
      </c>
      <c r="W5" s="28" t="s">
        <v>11</v>
      </c>
      <c r="X5" s="29"/>
      <c r="Y5" s="30" t="s">
        <v>12</v>
      </c>
      <c r="Z5" s="229" t="s">
        <v>11</v>
      </c>
      <c r="AA5" s="230"/>
      <c r="AB5" s="231" t="s">
        <v>12</v>
      </c>
      <c r="AC5" s="229" t="s">
        <v>11</v>
      </c>
      <c r="AD5" s="230"/>
      <c r="AE5" s="231" t="s">
        <v>12</v>
      </c>
      <c r="AF5" s="501"/>
      <c r="AG5" s="503"/>
    </row>
    <row r="6" spans="1:33" s="45" customFormat="1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166">
        <v>2</v>
      </c>
      <c r="I6" s="167" t="s">
        <v>45</v>
      </c>
      <c r="J6" s="192">
        <v>3</v>
      </c>
      <c r="K6" s="73">
        <v>2</v>
      </c>
      <c r="L6" s="74" t="s">
        <v>45</v>
      </c>
      <c r="M6" s="191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195"/>
      <c r="W6" s="193"/>
      <c r="X6" s="196"/>
      <c r="Y6" s="197"/>
      <c r="Z6" s="232"/>
      <c r="AA6" s="233"/>
      <c r="AB6" s="234"/>
      <c r="AC6" s="232"/>
      <c r="AD6" s="233"/>
      <c r="AE6" s="234"/>
      <c r="AF6" s="322">
        <f>15*(B6+E6+H6+K6+N6+Q6+T6+W6+Z6+AC6)</f>
        <v>180</v>
      </c>
      <c r="AG6" s="324">
        <f>D6+G6+J6+M6+P6+S6+V6+Y6+AB6+AE6</f>
        <v>18</v>
      </c>
    </row>
    <row r="7" spans="1:33" s="45" customFormat="1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0"/>
      <c r="I7" s="69"/>
      <c r="J7" s="134"/>
      <c r="K7" s="70"/>
      <c r="L7" s="69"/>
      <c r="M7" s="134"/>
      <c r="N7" s="70"/>
      <c r="O7" s="69"/>
      <c r="P7" s="134"/>
      <c r="Q7" s="70"/>
      <c r="R7" s="69" t="s">
        <v>29</v>
      </c>
      <c r="S7" s="134">
        <v>0</v>
      </c>
      <c r="T7" s="193"/>
      <c r="U7" s="194"/>
      <c r="V7" s="195"/>
      <c r="W7" s="193"/>
      <c r="X7" s="196"/>
      <c r="Y7" s="197"/>
      <c r="Z7" s="232"/>
      <c r="AA7" s="233"/>
      <c r="AB7" s="234"/>
      <c r="AC7" s="232"/>
      <c r="AD7" s="233"/>
      <c r="AE7" s="234"/>
      <c r="AF7" s="322">
        <f t="shared" ref="AF7:AF15" si="0">15*(B7+E7+H7+K7+N7+Q7+T7+W7+Z7+AC7)</f>
        <v>0</v>
      </c>
      <c r="AG7" s="199">
        <f t="shared" ref="AG7:AG15" si="1">D7+G7+J7+M7+P7+S7+V7+Y7+AB7+AE7</f>
        <v>0</v>
      </c>
    </row>
    <row r="8" spans="1:33" s="45" customFormat="1" ht="12.75" customHeight="1" x14ac:dyDescent="0.2">
      <c r="A8" s="67" t="s">
        <v>16</v>
      </c>
      <c r="B8" s="70">
        <v>1</v>
      </c>
      <c r="C8" s="69" t="s">
        <v>45</v>
      </c>
      <c r="D8" s="134">
        <v>1</v>
      </c>
      <c r="E8" s="70">
        <v>1</v>
      </c>
      <c r="F8" s="69" t="s">
        <v>13</v>
      </c>
      <c r="G8" s="134">
        <v>1</v>
      </c>
      <c r="H8" s="70"/>
      <c r="I8" s="69"/>
      <c r="J8" s="134"/>
      <c r="K8" s="70"/>
      <c r="L8" s="69"/>
      <c r="M8" s="134"/>
      <c r="N8" s="70"/>
      <c r="O8" s="69"/>
      <c r="P8" s="134"/>
      <c r="Q8" s="70"/>
      <c r="R8" s="69"/>
      <c r="S8" s="134"/>
      <c r="T8" s="200"/>
      <c r="U8" s="201"/>
      <c r="V8" s="202"/>
      <c r="W8" s="200"/>
      <c r="X8" s="203"/>
      <c r="Y8" s="204"/>
      <c r="Z8" s="235"/>
      <c r="AA8" s="236"/>
      <c r="AB8" s="237"/>
      <c r="AC8" s="235"/>
      <c r="AD8" s="236"/>
      <c r="AE8" s="237"/>
      <c r="AF8" s="322">
        <f t="shared" si="0"/>
        <v>30</v>
      </c>
      <c r="AG8" s="199">
        <f t="shared" si="1"/>
        <v>2</v>
      </c>
    </row>
    <row r="9" spans="1:33" s="45" customFormat="1" ht="12.75" customHeight="1" x14ac:dyDescent="0.2">
      <c r="A9" s="67" t="s">
        <v>30</v>
      </c>
      <c r="B9" s="70">
        <v>2</v>
      </c>
      <c r="C9" s="69" t="s">
        <v>15</v>
      </c>
      <c r="D9" s="134">
        <v>2</v>
      </c>
      <c r="E9" s="70">
        <v>2</v>
      </c>
      <c r="F9" s="69" t="s">
        <v>15</v>
      </c>
      <c r="G9" s="134">
        <v>2</v>
      </c>
      <c r="H9" s="70">
        <v>1</v>
      </c>
      <c r="I9" s="69" t="s">
        <v>15</v>
      </c>
      <c r="J9" s="134">
        <v>1</v>
      </c>
      <c r="K9" s="70">
        <v>1</v>
      </c>
      <c r="L9" s="69" t="s">
        <v>15</v>
      </c>
      <c r="M9" s="134">
        <v>1</v>
      </c>
      <c r="N9" s="70">
        <v>1</v>
      </c>
      <c r="O9" s="69" t="s">
        <v>15</v>
      </c>
      <c r="P9" s="134">
        <v>1</v>
      </c>
      <c r="Q9" s="70"/>
      <c r="R9" s="69"/>
      <c r="S9" s="134"/>
      <c r="T9" s="200"/>
      <c r="U9" s="201"/>
      <c r="V9" s="202"/>
      <c r="W9" s="200"/>
      <c r="X9" s="203"/>
      <c r="Y9" s="204"/>
      <c r="Z9" s="235"/>
      <c r="AA9" s="236"/>
      <c r="AB9" s="237"/>
      <c r="AC9" s="235"/>
      <c r="AD9" s="236"/>
      <c r="AE9" s="237"/>
      <c r="AF9" s="322">
        <f t="shared" si="0"/>
        <v>105</v>
      </c>
      <c r="AG9" s="199">
        <f t="shared" si="1"/>
        <v>7</v>
      </c>
    </row>
    <row r="10" spans="1:33" s="45" customFormat="1" ht="12.75" customHeight="1" x14ac:dyDescent="0.2">
      <c r="A10" s="67" t="s">
        <v>31</v>
      </c>
      <c r="B10" s="70">
        <v>2</v>
      </c>
      <c r="C10" s="69" t="s">
        <v>15</v>
      </c>
      <c r="D10" s="134">
        <v>4</v>
      </c>
      <c r="E10" s="70">
        <v>2</v>
      </c>
      <c r="F10" s="69" t="s">
        <v>15</v>
      </c>
      <c r="G10" s="134">
        <v>4</v>
      </c>
      <c r="H10" s="70">
        <v>1</v>
      </c>
      <c r="I10" s="69" t="s">
        <v>15</v>
      </c>
      <c r="J10" s="134">
        <v>2</v>
      </c>
      <c r="K10" s="70">
        <v>1</v>
      </c>
      <c r="L10" s="69" t="s">
        <v>15</v>
      </c>
      <c r="M10" s="134">
        <v>2</v>
      </c>
      <c r="N10" s="70">
        <v>1</v>
      </c>
      <c r="O10" s="69" t="s">
        <v>15</v>
      </c>
      <c r="P10" s="134">
        <v>2</v>
      </c>
      <c r="Q10" s="70"/>
      <c r="R10" s="69"/>
      <c r="S10" s="134"/>
      <c r="T10" s="200"/>
      <c r="U10" s="201"/>
      <c r="V10" s="202"/>
      <c r="W10" s="200"/>
      <c r="X10" s="203"/>
      <c r="Y10" s="204"/>
      <c r="Z10" s="235"/>
      <c r="AA10" s="236"/>
      <c r="AB10" s="237"/>
      <c r="AC10" s="235"/>
      <c r="AD10" s="236"/>
      <c r="AE10" s="237"/>
      <c r="AF10" s="322">
        <f t="shared" si="0"/>
        <v>105</v>
      </c>
      <c r="AG10" s="199">
        <f t="shared" si="1"/>
        <v>14</v>
      </c>
    </row>
    <row r="11" spans="1:33" s="45" customFormat="1" ht="12.75" customHeight="1" x14ac:dyDescent="0.2">
      <c r="A11" s="67" t="s">
        <v>32</v>
      </c>
      <c r="B11" s="70"/>
      <c r="C11" s="69"/>
      <c r="D11" s="134"/>
      <c r="E11" s="70"/>
      <c r="F11" s="69"/>
      <c r="G11" s="134"/>
      <c r="H11" s="70"/>
      <c r="I11" s="69"/>
      <c r="J11" s="134"/>
      <c r="K11" s="70"/>
      <c r="L11" s="69"/>
      <c r="M11" s="134"/>
      <c r="N11" s="70">
        <v>1</v>
      </c>
      <c r="O11" s="69" t="s">
        <v>15</v>
      </c>
      <c r="P11" s="134">
        <v>1</v>
      </c>
      <c r="Q11" s="70">
        <v>2</v>
      </c>
      <c r="R11" s="69" t="s">
        <v>15</v>
      </c>
      <c r="S11" s="134">
        <v>2</v>
      </c>
      <c r="T11" s="200"/>
      <c r="U11" s="201"/>
      <c r="V11" s="202"/>
      <c r="W11" s="200"/>
      <c r="X11" s="203"/>
      <c r="Y11" s="204"/>
      <c r="Z11" s="235"/>
      <c r="AA11" s="236"/>
      <c r="AB11" s="237"/>
      <c r="AC11" s="235"/>
      <c r="AD11" s="236"/>
      <c r="AE11" s="237"/>
      <c r="AF11" s="322">
        <f t="shared" si="0"/>
        <v>45</v>
      </c>
      <c r="AG11" s="199">
        <f t="shared" si="1"/>
        <v>3</v>
      </c>
    </row>
    <row r="12" spans="1:33" s="45" customFormat="1" ht="12.75" customHeight="1" x14ac:dyDescent="0.2">
      <c r="A12" s="67" t="s">
        <v>33</v>
      </c>
      <c r="B12" s="70"/>
      <c r="C12" s="69"/>
      <c r="D12" s="134"/>
      <c r="E12" s="70"/>
      <c r="F12" s="69"/>
      <c r="G12" s="134"/>
      <c r="H12" s="70"/>
      <c r="I12" s="69"/>
      <c r="J12" s="134"/>
      <c r="K12" s="70"/>
      <c r="L12" s="69"/>
      <c r="M12" s="134"/>
      <c r="N12" s="70"/>
      <c r="O12" s="69"/>
      <c r="P12" s="134"/>
      <c r="Q12" s="70"/>
      <c r="R12" s="69" t="s">
        <v>29</v>
      </c>
      <c r="S12" s="134">
        <v>0</v>
      </c>
      <c r="T12" s="200"/>
      <c r="U12" s="201"/>
      <c r="V12" s="202"/>
      <c r="W12" s="200"/>
      <c r="X12" s="203"/>
      <c r="Y12" s="204"/>
      <c r="Z12" s="235"/>
      <c r="AA12" s="236"/>
      <c r="AB12" s="237"/>
      <c r="AC12" s="235"/>
      <c r="AD12" s="236"/>
      <c r="AE12" s="237"/>
      <c r="AF12" s="322">
        <f t="shared" si="0"/>
        <v>0</v>
      </c>
      <c r="AG12" s="325">
        <f t="shared" si="1"/>
        <v>0</v>
      </c>
    </row>
    <row r="13" spans="1:33" s="45" customFormat="1" x14ac:dyDescent="0.2">
      <c r="A13" s="67" t="s">
        <v>34</v>
      </c>
      <c r="B13" s="70">
        <v>2</v>
      </c>
      <c r="C13" s="69" t="s">
        <v>45</v>
      </c>
      <c r="D13" s="134">
        <v>2</v>
      </c>
      <c r="E13" s="70"/>
      <c r="F13" s="69"/>
      <c r="G13" s="134"/>
      <c r="H13" s="70"/>
      <c r="I13" s="69"/>
      <c r="J13" s="134"/>
      <c r="K13" s="70"/>
      <c r="L13" s="69"/>
      <c r="M13" s="134"/>
      <c r="N13" s="70"/>
      <c r="O13" s="69"/>
      <c r="P13" s="134"/>
      <c r="Q13" s="70"/>
      <c r="R13" s="69"/>
      <c r="S13" s="134"/>
      <c r="T13" s="206"/>
      <c r="U13" s="201"/>
      <c r="V13" s="202"/>
      <c r="W13" s="206"/>
      <c r="X13" s="207"/>
      <c r="Y13" s="202"/>
      <c r="Z13" s="238"/>
      <c r="AA13" s="239"/>
      <c r="AB13" s="240"/>
      <c r="AC13" s="238"/>
      <c r="AD13" s="239"/>
      <c r="AE13" s="240"/>
      <c r="AF13" s="323">
        <f t="shared" si="0"/>
        <v>30</v>
      </c>
      <c r="AG13" s="199">
        <f t="shared" si="1"/>
        <v>2</v>
      </c>
    </row>
    <row r="14" spans="1:33" s="45" customFormat="1" x14ac:dyDescent="0.2">
      <c r="A14" s="67" t="s">
        <v>35</v>
      </c>
      <c r="B14" s="70"/>
      <c r="C14" s="69"/>
      <c r="D14" s="134"/>
      <c r="E14" s="70"/>
      <c r="F14" s="69"/>
      <c r="G14" s="134"/>
      <c r="H14" s="70"/>
      <c r="I14" s="69"/>
      <c r="J14" s="134"/>
      <c r="K14" s="70">
        <v>2</v>
      </c>
      <c r="L14" s="69" t="s">
        <v>45</v>
      </c>
      <c r="M14" s="134">
        <v>2</v>
      </c>
      <c r="N14" s="70"/>
      <c r="O14" s="69"/>
      <c r="P14" s="134"/>
      <c r="Q14" s="70"/>
      <c r="R14" s="69"/>
      <c r="S14" s="134"/>
      <c r="T14" s="206"/>
      <c r="U14" s="201"/>
      <c r="V14" s="202"/>
      <c r="W14" s="206"/>
      <c r="X14" s="207"/>
      <c r="Y14" s="202"/>
      <c r="Z14" s="238"/>
      <c r="AA14" s="239"/>
      <c r="AB14" s="240"/>
      <c r="AC14" s="238"/>
      <c r="AD14" s="239"/>
      <c r="AE14" s="240"/>
      <c r="AF14" s="323">
        <f t="shared" si="0"/>
        <v>30</v>
      </c>
      <c r="AG14" s="199">
        <f t="shared" si="1"/>
        <v>2</v>
      </c>
    </row>
    <row r="15" spans="1:33" s="45" customFormat="1" x14ac:dyDescent="0.2">
      <c r="A15" s="174" t="s">
        <v>17</v>
      </c>
      <c r="B15" s="70"/>
      <c r="C15" s="69"/>
      <c r="D15" s="134"/>
      <c r="E15" s="70"/>
      <c r="F15" s="69"/>
      <c r="G15" s="134"/>
      <c r="H15" s="70">
        <v>2</v>
      </c>
      <c r="I15" s="69" t="s">
        <v>45</v>
      </c>
      <c r="J15" s="134">
        <v>2</v>
      </c>
      <c r="K15" s="70"/>
      <c r="L15" s="69"/>
      <c r="M15" s="134"/>
      <c r="N15" s="70"/>
      <c r="O15" s="69"/>
      <c r="P15" s="134"/>
      <c r="Q15" s="70"/>
      <c r="R15" s="69"/>
      <c r="S15" s="134"/>
      <c r="T15" s="206"/>
      <c r="U15" s="201"/>
      <c r="V15" s="202"/>
      <c r="W15" s="206"/>
      <c r="X15" s="207"/>
      <c r="Y15" s="202"/>
      <c r="Z15" s="238"/>
      <c r="AA15" s="239"/>
      <c r="AB15" s="240"/>
      <c r="AC15" s="238"/>
      <c r="AD15" s="239"/>
      <c r="AE15" s="240"/>
      <c r="AF15" s="323">
        <f t="shared" si="0"/>
        <v>30</v>
      </c>
      <c r="AG15" s="199">
        <f t="shared" si="1"/>
        <v>2</v>
      </c>
    </row>
    <row r="16" spans="1:33" s="45" customFormat="1" x14ac:dyDescent="0.2">
      <c r="A16" s="66" t="s">
        <v>75</v>
      </c>
      <c r="B16" s="78">
        <v>2</v>
      </c>
      <c r="C16" s="79" t="s">
        <v>45</v>
      </c>
      <c r="D16" s="334">
        <v>7</v>
      </c>
      <c r="E16" s="78">
        <v>2</v>
      </c>
      <c r="F16" s="79" t="s">
        <v>45</v>
      </c>
      <c r="G16" s="334">
        <v>7</v>
      </c>
      <c r="H16" s="78">
        <v>2</v>
      </c>
      <c r="I16" s="79" t="s">
        <v>45</v>
      </c>
      <c r="J16" s="334">
        <v>7</v>
      </c>
      <c r="K16" s="78">
        <v>2</v>
      </c>
      <c r="L16" s="79" t="s">
        <v>45</v>
      </c>
      <c r="M16" s="334">
        <v>7</v>
      </c>
      <c r="N16" s="78">
        <v>2</v>
      </c>
      <c r="O16" s="79" t="s">
        <v>45</v>
      </c>
      <c r="P16" s="334">
        <v>7</v>
      </c>
      <c r="Q16" s="78">
        <v>2</v>
      </c>
      <c r="R16" s="79" t="s">
        <v>45</v>
      </c>
      <c r="S16" s="334">
        <v>7</v>
      </c>
      <c r="T16" s="164">
        <v>2</v>
      </c>
      <c r="U16" s="165" t="s">
        <v>45</v>
      </c>
      <c r="V16" s="388">
        <v>7</v>
      </c>
      <c r="W16" s="164">
        <v>2</v>
      </c>
      <c r="X16" s="165" t="s">
        <v>21</v>
      </c>
      <c r="Y16" s="388">
        <v>7</v>
      </c>
      <c r="Z16" s="238"/>
      <c r="AA16" s="239"/>
      <c r="AB16" s="240"/>
      <c r="AC16" s="238"/>
      <c r="AD16" s="239"/>
      <c r="AE16" s="240"/>
      <c r="AF16" s="281">
        <f t="shared" ref="AF16:AF30" si="2">15*(B16+E16+H16+K16+N16+Q16+T16+W16+Z16+AC16)</f>
        <v>240</v>
      </c>
      <c r="AG16" s="199">
        <f t="shared" ref="AG16:AG30" si="3">D16+G16+J16+M16+P16+S16+V16+Y16+AB16+AE16</f>
        <v>56</v>
      </c>
    </row>
    <row r="17" spans="1:33" s="45" customFormat="1" x14ac:dyDescent="0.2">
      <c r="A17" s="67" t="s">
        <v>50</v>
      </c>
      <c r="B17" s="78">
        <v>1</v>
      </c>
      <c r="C17" s="79" t="s">
        <v>45</v>
      </c>
      <c r="D17" s="134">
        <v>1</v>
      </c>
      <c r="E17" s="78">
        <v>1</v>
      </c>
      <c r="F17" s="79" t="s">
        <v>45</v>
      </c>
      <c r="G17" s="134">
        <v>1</v>
      </c>
      <c r="H17" s="78">
        <v>1</v>
      </c>
      <c r="I17" s="79" t="s">
        <v>45</v>
      </c>
      <c r="J17" s="134">
        <v>1</v>
      </c>
      <c r="K17" s="78">
        <v>1</v>
      </c>
      <c r="L17" s="79" t="s">
        <v>45</v>
      </c>
      <c r="M17" s="134">
        <v>1</v>
      </c>
      <c r="N17" s="78"/>
      <c r="O17" s="79"/>
      <c r="P17" s="134"/>
      <c r="Q17" s="78"/>
      <c r="R17" s="79"/>
      <c r="S17" s="134"/>
      <c r="T17" s="164"/>
      <c r="U17" s="165"/>
      <c r="V17" s="202"/>
      <c r="W17" s="164"/>
      <c r="X17" s="165"/>
      <c r="Y17" s="202"/>
      <c r="Z17" s="238"/>
      <c r="AA17" s="239"/>
      <c r="AB17" s="240"/>
      <c r="AC17" s="238"/>
      <c r="AD17" s="239"/>
      <c r="AE17" s="240"/>
      <c r="AF17" s="281">
        <f t="shared" si="2"/>
        <v>60</v>
      </c>
      <c r="AG17" s="199">
        <f t="shared" si="3"/>
        <v>4</v>
      </c>
    </row>
    <row r="18" spans="1:33" s="45" customFormat="1" x14ac:dyDescent="0.2">
      <c r="A18" s="67" t="s">
        <v>94</v>
      </c>
      <c r="B18" s="78">
        <v>1</v>
      </c>
      <c r="C18" s="79" t="s">
        <v>45</v>
      </c>
      <c r="D18" s="134">
        <v>1</v>
      </c>
      <c r="E18" s="78">
        <v>1</v>
      </c>
      <c r="F18" s="79" t="s">
        <v>45</v>
      </c>
      <c r="G18" s="134">
        <v>1</v>
      </c>
      <c r="H18" s="78">
        <v>1</v>
      </c>
      <c r="I18" s="79" t="s">
        <v>45</v>
      </c>
      <c r="J18" s="134">
        <v>1</v>
      </c>
      <c r="K18" s="78">
        <v>1</v>
      </c>
      <c r="L18" s="79" t="s">
        <v>45</v>
      </c>
      <c r="M18" s="134">
        <v>1</v>
      </c>
      <c r="N18" s="78">
        <v>1</v>
      </c>
      <c r="O18" s="79" t="s">
        <v>45</v>
      </c>
      <c r="P18" s="134">
        <v>1</v>
      </c>
      <c r="Q18" s="78">
        <v>1</v>
      </c>
      <c r="R18" s="79" t="s">
        <v>45</v>
      </c>
      <c r="S18" s="134">
        <v>1</v>
      </c>
      <c r="T18" s="164">
        <v>1</v>
      </c>
      <c r="U18" s="165" t="s">
        <v>45</v>
      </c>
      <c r="V18" s="202">
        <v>1</v>
      </c>
      <c r="W18" s="164">
        <v>1</v>
      </c>
      <c r="X18" s="165" t="s">
        <v>45</v>
      </c>
      <c r="Y18" s="202">
        <v>1</v>
      </c>
      <c r="Z18" s="238"/>
      <c r="AA18" s="239"/>
      <c r="AB18" s="240"/>
      <c r="AC18" s="238"/>
      <c r="AD18" s="239"/>
      <c r="AE18" s="240"/>
      <c r="AF18" s="281">
        <f t="shared" si="2"/>
        <v>120</v>
      </c>
      <c r="AG18" s="199">
        <f t="shared" si="3"/>
        <v>8</v>
      </c>
    </row>
    <row r="19" spans="1:33" s="45" customFormat="1" x14ac:dyDescent="0.2">
      <c r="A19" s="67" t="s">
        <v>130</v>
      </c>
      <c r="B19" s="78">
        <v>1</v>
      </c>
      <c r="C19" s="79" t="s">
        <v>15</v>
      </c>
      <c r="D19" s="202">
        <v>1</v>
      </c>
      <c r="E19" s="78">
        <v>1</v>
      </c>
      <c r="F19" s="79" t="s">
        <v>15</v>
      </c>
      <c r="G19" s="202">
        <v>1</v>
      </c>
      <c r="H19" s="78">
        <v>1</v>
      </c>
      <c r="I19" s="79" t="s">
        <v>15</v>
      </c>
      <c r="J19" s="202">
        <v>1</v>
      </c>
      <c r="K19" s="78">
        <v>1</v>
      </c>
      <c r="L19" s="79" t="s">
        <v>15</v>
      </c>
      <c r="M19" s="202">
        <v>1</v>
      </c>
      <c r="N19" s="78">
        <v>1</v>
      </c>
      <c r="O19" s="79" t="s">
        <v>15</v>
      </c>
      <c r="P19" s="202">
        <v>1</v>
      </c>
      <c r="Q19" s="78">
        <v>1</v>
      </c>
      <c r="R19" s="79" t="s">
        <v>15</v>
      </c>
      <c r="S19" s="202">
        <v>1</v>
      </c>
      <c r="T19" s="164">
        <v>1</v>
      </c>
      <c r="U19" s="165" t="s">
        <v>21</v>
      </c>
      <c r="V19" s="202">
        <v>1</v>
      </c>
      <c r="W19" s="164">
        <v>1</v>
      </c>
      <c r="X19" s="165" t="s">
        <v>21</v>
      </c>
      <c r="Y19" s="202">
        <v>1</v>
      </c>
      <c r="Z19" s="238"/>
      <c r="AA19" s="239"/>
      <c r="AB19" s="240"/>
      <c r="AC19" s="238"/>
      <c r="AD19" s="239"/>
      <c r="AE19" s="240"/>
      <c r="AF19" s="281">
        <f t="shared" si="2"/>
        <v>120</v>
      </c>
      <c r="AG19" s="199">
        <f t="shared" si="3"/>
        <v>8</v>
      </c>
    </row>
    <row r="20" spans="1:33" s="45" customFormat="1" x14ac:dyDescent="0.2">
      <c r="A20" s="67" t="s">
        <v>133</v>
      </c>
      <c r="B20" s="211">
        <v>4</v>
      </c>
      <c r="C20" s="212" t="s">
        <v>15</v>
      </c>
      <c r="D20" s="134">
        <v>2</v>
      </c>
      <c r="E20" s="211">
        <v>4</v>
      </c>
      <c r="F20" s="212" t="s">
        <v>15</v>
      </c>
      <c r="G20" s="134">
        <v>2</v>
      </c>
      <c r="H20" s="211">
        <v>4</v>
      </c>
      <c r="I20" s="212" t="s">
        <v>15</v>
      </c>
      <c r="J20" s="134">
        <v>2</v>
      </c>
      <c r="K20" s="211">
        <v>4</v>
      </c>
      <c r="L20" s="212" t="s">
        <v>15</v>
      </c>
      <c r="M20" s="134">
        <v>2</v>
      </c>
      <c r="N20" s="211">
        <v>4</v>
      </c>
      <c r="O20" s="212" t="s">
        <v>15</v>
      </c>
      <c r="P20" s="134">
        <v>2</v>
      </c>
      <c r="Q20" s="211">
        <v>4</v>
      </c>
      <c r="R20" s="212" t="s">
        <v>15</v>
      </c>
      <c r="S20" s="134">
        <v>2</v>
      </c>
      <c r="T20" s="164">
        <v>4</v>
      </c>
      <c r="U20" s="165" t="s">
        <v>21</v>
      </c>
      <c r="V20" s="202">
        <v>2</v>
      </c>
      <c r="W20" s="164">
        <v>4</v>
      </c>
      <c r="X20" s="165" t="s">
        <v>21</v>
      </c>
      <c r="Y20" s="202">
        <v>2</v>
      </c>
      <c r="Z20" s="238"/>
      <c r="AA20" s="239"/>
      <c r="AB20" s="240"/>
      <c r="AC20" s="238"/>
      <c r="AD20" s="239"/>
      <c r="AE20" s="240"/>
      <c r="AF20" s="281">
        <f>15*(B20+E20+H20+K20+N20+Q20+T20+W20+Z20+AC20)</f>
        <v>480</v>
      </c>
      <c r="AG20" s="199">
        <f>D20+G20+J20+M20+P20+S20+V20+Y20+AB20+AE20</f>
        <v>16</v>
      </c>
    </row>
    <row r="21" spans="1:33" s="45" customFormat="1" x14ac:dyDescent="0.2">
      <c r="A21" s="67" t="s">
        <v>19</v>
      </c>
      <c r="B21" s="211">
        <v>1</v>
      </c>
      <c r="C21" s="212" t="s">
        <v>15</v>
      </c>
      <c r="D21" s="134">
        <v>3</v>
      </c>
      <c r="E21" s="211">
        <v>1</v>
      </c>
      <c r="F21" s="212" t="s">
        <v>15</v>
      </c>
      <c r="G21" s="134">
        <v>3</v>
      </c>
      <c r="H21" s="211">
        <v>1</v>
      </c>
      <c r="I21" s="212" t="s">
        <v>15</v>
      </c>
      <c r="J21" s="134">
        <v>3</v>
      </c>
      <c r="K21" s="211">
        <v>1</v>
      </c>
      <c r="L21" s="212" t="s">
        <v>15</v>
      </c>
      <c r="M21" s="134">
        <v>3</v>
      </c>
      <c r="N21" s="211">
        <v>1</v>
      </c>
      <c r="O21" s="212" t="s">
        <v>15</v>
      </c>
      <c r="P21" s="134">
        <v>3</v>
      </c>
      <c r="Q21" s="211">
        <v>1</v>
      </c>
      <c r="R21" s="212" t="s">
        <v>15</v>
      </c>
      <c r="S21" s="134">
        <v>3</v>
      </c>
      <c r="T21" s="164">
        <v>1</v>
      </c>
      <c r="U21" s="165" t="s">
        <v>21</v>
      </c>
      <c r="V21" s="202">
        <v>3</v>
      </c>
      <c r="W21" s="164">
        <v>1</v>
      </c>
      <c r="X21" s="165" t="s">
        <v>21</v>
      </c>
      <c r="Y21" s="202">
        <v>3</v>
      </c>
      <c r="Z21" s="238"/>
      <c r="AA21" s="239"/>
      <c r="AB21" s="240"/>
      <c r="AC21" s="238"/>
      <c r="AD21" s="239"/>
      <c r="AE21" s="240"/>
      <c r="AF21" s="281">
        <f t="shared" si="2"/>
        <v>120</v>
      </c>
      <c r="AG21" s="199">
        <f t="shared" si="3"/>
        <v>24</v>
      </c>
    </row>
    <row r="22" spans="1:33" s="45" customFormat="1" x14ac:dyDescent="0.2">
      <c r="A22" s="67" t="s">
        <v>51</v>
      </c>
      <c r="B22" s="211"/>
      <c r="C22" s="212"/>
      <c r="D22" s="134"/>
      <c r="E22" s="211"/>
      <c r="F22" s="212"/>
      <c r="G22" s="134"/>
      <c r="H22" s="211">
        <v>2</v>
      </c>
      <c r="I22" s="212" t="s">
        <v>15</v>
      </c>
      <c r="J22" s="134">
        <v>1</v>
      </c>
      <c r="K22" s="211">
        <v>2</v>
      </c>
      <c r="L22" s="212" t="s">
        <v>15</v>
      </c>
      <c r="M22" s="134">
        <v>1</v>
      </c>
      <c r="N22" s="211"/>
      <c r="O22" s="212"/>
      <c r="P22" s="134"/>
      <c r="Q22" s="211"/>
      <c r="R22" s="212"/>
      <c r="S22" s="134"/>
      <c r="T22" s="206"/>
      <c r="U22" s="213"/>
      <c r="V22" s="214"/>
      <c r="W22" s="206"/>
      <c r="X22" s="207"/>
      <c r="Y22" s="202"/>
      <c r="Z22" s="238"/>
      <c r="AA22" s="239"/>
      <c r="AB22" s="240"/>
      <c r="AC22" s="238"/>
      <c r="AD22" s="239"/>
      <c r="AE22" s="240"/>
      <c r="AF22" s="281">
        <f t="shared" si="2"/>
        <v>60</v>
      </c>
      <c r="AG22" s="199">
        <f t="shared" si="3"/>
        <v>2</v>
      </c>
    </row>
    <row r="23" spans="1:33" x14ac:dyDescent="0.2">
      <c r="A23" s="67" t="s">
        <v>48</v>
      </c>
      <c r="B23" s="70">
        <v>1</v>
      </c>
      <c r="C23" s="69" t="s">
        <v>15</v>
      </c>
      <c r="D23" s="202">
        <v>1</v>
      </c>
      <c r="E23" s="70">
        <v>1</v>
      </c>
      <c r="F23" s="69" t="s">
        <v>45</v>
      </c>
      <c r="G23" s="202">
        <v>1</v>
      </c>
      <c r="H23" s="70"/>
      <c r="I23" s="69"/>
      <c r="J23" s="202"/>
      <c r="K23" s="70"/>
      <c r="L23" s="69"/>
      <c r="M23" s="202"/>
      <c r="N23" s="70"/>
      <c r="O23" s="69"/>
      <c r="P23" s="202"/>
      <c r="Q23" s="70"/>
      <c r="R23" s="69"/>
      <c r="S23" s="202"/>
      <c r="T23" s="206"/>
      <c r="U23" s="213"/>
      <c r="V23" s="214"/>
      <c r="W23" s="206"/>
      <c r="X23" s="207"/>
      <c r="Y23" s="202"/>
      <c r="Z23" s="238"/>
      <c r="AA23" s="239"/>
      <c r="AB23" s="240"/>
      <c r="AC23" s="238"/>
      <c r="AD23" s="239"/>
      <c r="AE23" s="240"/>
      <c r="AF23" s="281">
        <f t="shared" si="2"/>
        <v>30</v>
      </c>
      <c r="AG23" s="199">
        <f t="shared" si="3"/>
        <v>2</v>
      </c>
    </row>
    <row r="24" spans="1:33" x14ac:dyDescent="0.2">
      <c r="A24" s="67" t="s">
        <v>53</v>
      </c>
      <c r="B24" s="211"/>
      <c r="C24" s="212"/>
      <c r="D24" s="134"/>
      <c r="E24" s="211"/>
      <c r="F24" s="212"/>
      <c r="G24" s="134"/>
      <c r="H24" s="211"/>
      <c r="I24" s="212"/>
      <c r="J24" s="134"/>
      <c r="K24" s="211"/>
      <c r="L24" s="212"/>
      <c r="M24" s="134"/>
      <c r="N24" s="211">
        <v>4</v>
      </c>
      <c r="O24" s="212" t="s">
        <v>21</v>
      </c>
      <c r="P24" s="134">
        <v>2</v>
      </c>
      <c r="Q24" s="211">
        <v>4</v>
      </c>
      <c r="R24" s="212" t="s">
        <v>15</v>
      </c>
      <c r="S24" s="134">
        <v>2</v>
      </c>
      <c r="T24" s="213"/>
      <c r="U24" s="213"/>
      <c r="V24" s="214"/>
      <c r="W24" s="206"/>
      <c r="X24" s="207"/>
      <c r="Y24" s="289"/>
      <c r="Z24" s="238"/>
      <c r="AA24" s="239"/>
      <c r="AB24" s="240"/>
      <c r="AC24" s="238"/>
      <c r="AD24" s="239"/>
      <c r="AE24" s="240"/>
      <c r="AF24" s="281">
        <f t="shared" si="2"/>
        <v>120</v>
      </c>
      <c r="AG24" s="199">
        <f t="shared" si="3"/>
        <v>4</v>
      </c>
    </row>
    <row r="25" spans="1:33" x14ac:dyDescent="0.2">
      <c r="A25" s="67" t="s">
        <v>36</v>
      </c>
      <c r="B25" s="211">
        <v>1</v>
      </c>
      <c r="C25" s="212" t="s">
        <v>22</v>
      </c>
      <c r="D25" s="134"/>
      <c r="E25" s="211">
        <v>1</v>
      </c>
      <c r="F25" s="212" t="s">
        <v>22</v>
      </c>
      <c r="G25" s="134"/>
      <c r="H25" s="211">
        <v>1</v>
      </c>
      <c r="I25" s="212" t="s">
        <v>22</v>
      </c>
      <c r="J25" s="134"/>
      <c r="K25" s="211">
        <v>1</v>
      </c>
      <c r="L25" s="212" t="s">
        <v>22</v>
      </c>
      <c r="M25" s="134"/>
      <c r="N25" s="211">
        <v>1</v>
      </c>
      <c r="O25" s="212" t="s">
        <v>22</v>
      </c>
      <c r="P25" s="134"/>
      <c r="Q25" s="211">
        <v>1</v>
      </c>
      <c r="R25" s="212" t="s">
        <v>22</v>
      </c>
      <c r="S25" s="134"/>
      <c r="T25" s="215"/>
      <c r="U25" s="216"/>
      <c r="V25" s="217"/>
      <c r="W25" s="218"/>
      <c r="X25" s="216"/>
      <c r="Y25" s="219"/>
      <c r="Z25" s="241"/>
      <c r="AA25" s="242"/>
      <c r="AB25" s="243"/>
      <c r="AC25" s="241"/>
      <c r="AD25" s="242"/>
      <c r="AE25" s="243"/>
      <c r="AF25" s="281">
        <f t="shared" si="2"/>
        <v>90</v>
      </c>
      <c r="AG25" s="199">
        <f t="shared" si="3"/>
        <v>0</v>
      </c>
    </row>
    <row r="26" spans="1:33" s="45" customFormat="1" x14ac:dyDescent="0.2">
      <c r="A26" s="176" t="s">
        <v>20</v>
      </c>
      <c r="B26" s="177"/>
      <c r="C26" s="169"/>
      <c r="D26" s="195"/>
      <c r="E26" s="178"/>
      <c r="F26" s="169"/>
      <c r="G26" s="195">
        <v>5</v>
      </c>
      <c r="H26" s="178"/>
      <c r="I26" s="169"/>
      <c r="J26" s="195"/>
      <c r="K26" s="178"/>
      <c r="L26" s="169"/>
      <c r="M26" s="195"/>
      <c r="N26" s="178"/>
      <c r="O26" s="169"/>
      <c r="P26" s="195"/>
      <c r="Q26" s="178"/>
      <c r="R26" s="169"/>
      <c r="S26" s="195">
        <v>5</v>
      </c>
      <c r="T26" s="206"/>
      <c r="U26" s="222"/>
      <c r="V26" s="195">
        <v>3</v>
      </c>
      <c r="W26" s="223"/>
      <c r="X26" s="222"/>
      <c r="Y26" s="195">
        <v>5</v>
      </c>
      <c r="Z26" s="238"/>
      <c r="AA26" s="239"/>
      <c r="AB26" s="240"/>
      <c r="AC26" s="238"/>
      <c r="AD26" s="239"/>
      <c r="AE26" s="240"/>
      <c r="AF26" s="281">
        <f t="shared" si="2"/>
        <v>0</v>
      </c>
      <c r="AG26" s="199">
        <f t="shared" si="3"/>
        <v>18</v>
      </c>
    </row>
    <row r="27" spans="1:33" s="45" customFormat="1" ht="13.5" thickBot="1" x14ac:dyDescent="0.25">
      <c r="A27" s="67" t="s">
        <v>120</v>
      </c>
      <c r="B27" s="164"/>
      <c r="C27" s="165"/>
      <c r="D27" s="202"/>
      <c r="E27" s="164"/>
      <c r="F27" s="165"/>
      <c r="G27" s="202"/>
      <c r="H27" s="164"/>
      <c r="I27" s="165"/>
      <c r="J27" s="202"/>
      <c r="K27" s="164"/>
      <c r="L27" s="165"/>
      <c r="M27" s="202"/>
      <c r="N27" s="164"/>
      <c r="O27" s="165"/>
      <c r="P27" s="202"/>
      <c r="Q27" s="164"/>
      <c r="R27" s="165"/>
      <c r="S27" s="202"/>
      <c r="T27" s="206">
        <v>0</v>
      </c>
      <c r="U27" s="207" t="s">
        <v>21</v>
      </c>
      <c r="V27" s="202">
        <v>4</v>
      </c>
      <c r="W27" s="206">
        <v>0</v>
      </c>
      <c r="X27" s="207" t="s">
        <v>21</v>
      </c>
      <c r="Y27" s="202">
        <v>4</v>
      </c>
      <c r="Z27" s="238"/>
      <c r="AA27" s="239"/>
      <c r="AB27" s="240"/>
      <c r="AC27" s="238"/>
      <c r="AD27" s="239"/>
      <c r="AE27" s="240"/>
      <c r="AF27" s="281">
        <f t="shared" si="2"/>
        <v>0</v>
      </c>
      <c r="AG27" s="199">
        <f t="shared" si="3"/>
        <v>8</v>
      </c>
    </row>
    <row r="28" spans="1:33" s="45" customFormat="1" ht="13.5" thickBot="1" x14ac:dyDescent="0.25">
      <c r="A28" s="444" t="s">
        <v>169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6"/>
    </row>
    <row r="29" spans="1:33" s="45" customFormat="1" x14ac:dyDescent="0.2">
      <c r="A29" s="98" t="s">
        <v>115</v>
      </c>
      <c r="B29" s="70"/>
      <c r="C29" s="69"/>
      <c r="D29" s="134"/>
      <c r="E29" s="70"/>
      <c r="F29" s="69"/>
      <c r="G29" s="134"/>
      <c r="H29" s="70">
        <v>2</v>
      </c>
      <c r="I29" s="69" t="s">
        <v>45</v>
      </c>
      <c r="J29" s="134">
        <v>3</v>
      </c>
      <c r="K29" s="70">
        <v>2</v>
      </c>
      <c r="L29" s="69" t="s">
        <v>45</v>
      </c>
      <c r="M29" s="134">
        <v>3</v>
      </c>
      <c r="N29" s="70">
        <v>2</v>
      </c>
      <c r="O29" s="69" t="s">
        <v>45</v>
      </c>
      <c r="P29" s="134">
        <v>3</v>
      </c>
      <c r="Q29" s="70">
        <v>2</v>
      </c>
      <c r="R29" s="69" t="s">
        <v>45</v>
      </c>
      <c r="S29" s="134">
        <v>3</v>
      </c>
      <c r="T29" s="99"/>
      <c r="U29" s="69"/>
      <c r="V29" s="244"/>
      <c r="W29" s="99"/>
      <c r="X29" s="69"/>
      <c r="Y29" s="244"/>
      <c r="Z29" s="127"/>
      <c r="AA29" s="128"/>
      <c r="AB29" s="133"/>
      <c r="AC29" s="127"/>
      <c r="AD29" s="128"/>
      <c r="AE29" s="133"/>
      <c r="AF29" s="88">
        <f t="shared" si="2"/>
        <v>120</v>
      </c>
      <c r="AG29" s="247">
        <f t="shared" si="3"/>
        <v>12</v>
      </c>
    </row>
    <row r="30" spans="1:33" s="45" customFormat="1" x14ac:dyDescent="0.2">
      <c r="A30" s="98" t="s">
        <v>117</v>
      </c>
      <c r="B30" s="70"/>
      <c r="C30" s="69"/>
      <c r="D30" s="134"/>
      <c r="E30" s="70"/>
      <c r="F30" s="69"/>
      <c r="G30" s="134"/>
      <c r="H30" s="70"/>
      <c r="I30" s="69"/>
      <c r="J30" s="134"/>
      <c r="K30" s="70">
        <v>2</v>
      </c>
      <c r="L30" s="69" t="s">
        <v>21</v>
      </c>
      <c r="M30" s="224">
        <v>2</v>
      </c>
      <c r="N30" s="70">
        <v>2</v>
      </c>
      <c r="O30" s="69" t="s">
        <v>21</v>
      </c>
      <c r="P30" s="224">
        <v>2</v>
      </c>
      <c r="Q30" s="70"/>
      <c r="R30" s="69"/>
      <c r="S30" s="134"/>
      <c r="T30" s="70"/>
      <c r="U30" s="69"/>
      <c r="V30" s="134"/>
      <c r="W30" s="70"/>
      <c r="X30" s="69"/>
      <c r="Y30" s="134"/>
      <c r="Z30" s="127"/>
      <c r="AA30" s="128"/>
      <c r="AB30" s="133"/>
      <c r="AC30" s="127"/>
      <c r="AD30" s="128"/>
      <c r="AE30" s="133"/>
      <c r="AF30" s="88">
        <f t="shared" si="2"/>
        <v>60</v>
      </c>
      <c r="AG30" s="247">
        <f t="shared" si="3"/>
        <v>4</v>
      </c>
    </row>
    <row r="31" spans="1:33" s="45" customFormat="1" x14ac:dyDescent="0.2">
      <c r="A31" s="98" t="s">
        <v>118</v>
      </c>
      <c r="B31" s="70"/>
      <c r="C31" s="69"/>
      <c r="D31" s="134"/>
      <c r="E31" s="70"/>
      <c r="F31" s="69"/>
      <c r="G31" s="134"/>
      <c r="H31" s="70"/>
      <c r="I31" s="69"/>
      <c r="J31" s="134"/>
      <c r="K31" s="70"/>
      <c r="L31" s="69"/>
      <c r="M31" s="224"/>
      <c r="N31" s="70"/>
      <c r="O31" s="69"/>
      <c r="P31" s="134"/>
      <c r="Q31" s="99">
        <v>2</v>
      </c>
      <c r="R31" s="69" t="s">
        <v>21</v>
      </c>
      <c r="S31" s="244">
        <v>2</v>
      </c>
      <c r="T31" s="99">
        <v>2</v>
      </c>
      <c r="U31" s="69" t="s">
        <v>21</v>
      </c>
      <c r="V31" s="244">
        <v>2</v>
      </c>
      <c r="W31" s="99">
        <v>2</v>
      </c>
      <c r="X31" s="69" t="s">
        <v>21</v>
      </c>
      <c r="Y31" s="244">
        <v>2</v>
      </c>
      <c r="Z31" s="127"/>
      <c r="AA31" s="128"/>
      <c r="AB31" s="133"/>
      <c r="AC31" s="127"/>
      <c r="AD31" s="128"/>
      <c r="AE31" s="133"/>
      <c r="AF31" s="88">
        <f>15*(B31+E31+H31+K31+N31+Q31+T31+W31+Z31+AC31)</f>
        <v>90</v>
      </c>
      <c r="AG31" s="247">
        <f>D31+G31+J31+M31+P31+S31+V31+Y31+AB31+AE31</f>
        <v>6</v>
      </c>
    </row>
    <row r="32" spans="1:33" s="45" customFormat="1" x14ac:dyDescent="0.2">
      <c r="A32" s="98" t="s">
        <v>119</v>
      </c>
      <c r="B32" s="70"/>
      <c r="C32" s="69"/>
      <c r="D32" s="134"/>
      <c r="E32" s="70"/>
      <c r="F32" s="69"/>
      <c r="G32" s="134"/>
      <c r="H32" s="70"/>
      <c r="I32" s="69"/>
      <c r="J32" s="134"/>
      <c r="K32" s="70"/>
      <c r="L32" s="69"/>
      <c r="M32" s="224"/>
      <c r="N32" s="70"/>
      <c r="O32" s="69"/>
      <c r="P32" s="134"/>
      <c r="Q32" s="99"/>
      <c r="R32" s="69"/>
      <c r="S32" s="244"/>
      <c r="T32" s="99">
        <v>1</v>
      </c>
      <c r="U32" s="69" t="s">
        <v>21</v>
      </c>
      <c r="V32" s="244">
        <v>1</v>
      </c>
      <c r="W32" s="99"/>
      <c r="X32" s="69"/>
      <c r="Y32" s="244"/>
      <c r="Z32" s="127"/>
      <c r="AA32" s="128"/>
      <c r="AB32" s="133"/>
      <c r="AC32" s="127"/>
      <c r="AD32" s="128"/>
      <c r="AE32" s="133"/>
      <c r="AF32" s="88">
        <f>15*(B32+E32+H32+K32+N32+Q32+T32+W32+Z32+AC32)</f>
        <v>15</v>
      </c>
      <c r="AG32" s="247">
        <f>D32+G32+J32+M32+P32+S32+V32+Y32+AB32+AE32</f>
        <v>1</v>
      </c>
    </row>
    <row r="33" spans="1:33" s="45" customFormat="1" x14ac:dyDescent="0.2">
      <c r="A33" s="98" t="s">
        <v>100</v>
      </c>
      <c r="B33" s="70">
        <v>2</v>
      </c>
      <c r="C33" s="69" t="s">
        <v>22</v>
      </c>
      <c r="D33" s="134">
        <v>0</v>
      </c>
      <c r="E33" s="70"/>
      <c r="F33" s="69"/>
      <c r="G33" s="134"/>
      <c r="H33" s="70"/>
      <c r="I33" s="69"/>
      <c r="J33" s="134"/>
      <c r="K33" s="70"/>
      <c r="L33" s="69"/>
      <c r="M33" s="224"/>
      <c r="N33" s="70"/>
      <c r="O33" s="69"/>
      <c r="P33" s="134"/>
      <c r="Q33" s="70"/>
      <c r="R33" s="69"/>
      <c r="S33" s="134"/>
      <c r="T33" s="245"/>
      <c r="U33" s="246"/>
      <c r="V33" s="134"/>
      <c r="W33" s="245">
        <v>2</v>
      </c>
      <c r="X33" s="246" t="s">
        <v>22</v>
      </c>
      <c r="Y33" s="134">
        <v>0</v>
      </c>
      <c r="Z33" s="227"/>
      <c r="AA33" s="228"/>
      <c r="AB33" s="133"/>
      <c r="AC33" s="227"/>
      <c r="AD33" s="228"/>
      <c r="AE33" s="133"/>
      <c r="AF33" s="322">
        <f>15*(B33+E33+H33+K33+N33+Q33+T33+W33+Z33+AC33)</f>
        <v>60</v>
      </c>
      <c r="AG33" s="247">
        <f>D33+G33+J33+M33+P33+S33+V33+Y33+AB33+AE33</f>
        <v>0</v>
      </c>
    </row>
    <row r="34" spans="1:33" s="45" customFormat="1" x14ac:dyDescent="0.2">
      <c r="A34" s="98" t="s">
        <v>98</v>
      </c>
      <c r="B34" s="70">
        <v>2</v>
      </c>
      <c r="C34" s="69" t="s">
        <v>45</v>
      </c>
      <c r="D34" s="134">
        <v>2</v>
      </c>
      <c r="E34" s="70"/>
      <c r="F34" s="69"/>
      <c r="G34" s="134"/>
      <c r="H34" s="70"/>
      <c r="I34" s="69"/>
      <c r="J34" s="134"/>
      <c r="K34" s="70"/>
      <c r="L34" s="69"/>
      <c r="M34" s="224"/>
      <c r="N34" s="70"/>
      <c r="O34" s="69"/>
      <c r="P34" s="134"/>
      <c r="Q34" s="70"/>
      <c r="R34" s="69"/>
      <c r="S34" s="134"/>
      <c r="T34" s="70"/>
      <c r="U34" s="69"/>
      <c r="V34" s="134"/>
      <c r="W34" s="70"/>
      <c r="X34" s="69"/>
      <c r="Y34" s="134"/>
      <c r="Z34" s="127"/>
      <c r="AA34" s="128"/>
      <c r="AB34" s="133"/>
      <c r="AC34" s="127"/>
      <c r="AD34" s="128"/>
      <c r="AE34" s="133"/>
      <c r="AF34" s="88">
        <f>15*(B34+E34+H34+K34+N34+Q34+T34+W34+Z34+AC34)</f>
        <v>30</v>
      </c>
      <c r="AG34" s="247">
        <f>D34+G34+J34+M34+P34+S34+V34+Y34+AB34+AE34</f>
        <v>2</v>
      </c>
    </row>
    <row r="35" spans="1:33" s="45" customFormat="1" x14ac:dyDescent="0.2">
      <c r="A35" s="98" t="s">
        <v>99</v>
      </c>
      <c r="B35" s="70"/>
      <c r="C35" s="69"/>
      <c r="D35" s="134"/>
      <c r="E35" s="70">
        <v>2</v>
      </c>
      <c r="F35" s="69" t="s">
        <v>45</v>
      </c>
      <c r="G35" s="134">
        <v>2</v>
      </c>
      <c r="H35" s="70"/>
      <c r="I35" s="69"/>
      <c r="J35" s="134"/>
      <c r="K35" s="70"/>
      <c r="L35" s="69"/>
      <c r="M35" s="224"/>
      <c r="N35" s="70"/>
      <c r="O35" s="69"/>
      <c r="P35" s="134"/>
      <c r="Q35" s="70"/>
      <c r="R35" s="69"/>
      <c r="S35" s="134"/>
      <c r="T35" s="70"/>
      <c r="U35" s="69"/>
      <c r="V35" s="134"/>
      <c r="W35" s="70"/>
      <c r="X35" s="69"/>
      <c r="Y35" s="134"/>
      <c r="Z35" s="127"/>
      <c r="AA35" s="128"/>
      <c r="AB35" s="133"/>
      <c r="AC35" s="127"/>
      <c r="AD35" s="128"/>
      <c r="AE35" s="133"/>
      <c r="AF35" s="88">
        <f>15*(B35+E35+H35+K35+N35+Q35+T35+W35+Z35+AC35)</f>
        <v>30</v>
      </c>
      <c r="AG35" s="247">
        <f>D35+G35+J35+M35+P35+S35+V35+Y35+AB35+AE35</f>
        <v>2</v>
      </c>
    </row>
    <row r="36" spans="1:33" s="45" customFormat="1" x14ac:dyDescent="0.2">
      <c r="A36" s="100" t="s">
        <v>101</v>
      </c>
      <c r="B36" s="70"/>
      <c r="C36" s="69"/>
      <c r="D36" s="134"/>
      <c r="E36" s="70"/>
      <c r="F36" s="69"/>
      <c r="G36" s="134"/>
      <c r="H36" s="70">
        <v>2</v>
      </c>
      <c r="I36" s="69" t="s">
        <v>15</v>
      </c>
      <c r="J36" s="134">
        <v>2</v>
      </c>
      <c r="K36" s="70"/>
      <c r="L36" s="69"/>
      <c r="M36" s="224"/>
      <c r="N36" s="70"/>
      <c r="O36" s="69"/>
      <c r="P36" s="134"/>
      <c r="Q36" s="70"/>
      <c r="R36" s="69"/>
      <c r="S36" s="134"/>
      <c r="T36" s="70"/>
      <c r="U36" s="69"/>
      <c r="V36" s="134"/>
      <c r="W36" s="70"/>
      <c r="X36" s="69"/>
      <c r="Y36" s="134"/>
      <c r="Z36" s="127"/>
      <c r="AA36" s="128"/>
      <c r="AB36" s="133"/>
      <c r="AC36" s="127"/>
      <c r="AD36" s="128"/>
      <c r="AE36" s="133"/>
      <c r="AF36" s="88">
        <f t="shared" ref="AF36:AF55" si="4">15*(B36+E36+H36+K36+N36+Q36+T36+W36+Z36+AC36)</f>
        <v>30</v>
      </c>
      <c r="AG36" s="247">
        <f t="shared" ref="AG36:AG55" si="5">D36+G36+J36+M36+P36+S36+V36+Y36+AB36+AE36</f>
        <v>2</v>
      </c>
    </row>
    <row r="37" spans="1:33" s="45" customFormat="1" x14ac:dyDescent="0.2">
      <c r="A37" s="98" t="s">
        <v>102</v>
      </c>
      <c r="B37" s="70"/>
      <c r="C37" s="69"/>
      <c r="D37" s="134"/>
      <c r="E37" s="70"/>
      <c r="F37" s="69"/>
      <c r="G37" s="134"/>
      <c r="H37" s="70">
        <v>2</v>
      </c>
      <c r="I37" s="69" t="s">
        <v>15</v>
      </c>
      <c r="J37" s="134">
        <v>3</v>
      </c>
      <c r="K37" s="70"/>
      <c r="L37" s="69"/>
      <c r="M37" s="224"/>
      <c r="N37" s="70"/>
      <c r="O37" s="69"/>
      <c r="P37" s="134"/>
      <c r="Q37" s="70"/>
      <c r="R37" s="69"/>
      <c r="S37" s="134"/>
      <c r="T37" s="70"/>
      <c r="U37" s="69"/>
      <c r="V37" s="134"/>
      <c r="W37" s="70"/>
      <c r="X37" s="69"/>
      <c r="Y37" s="134"/>
      <c r="Z37" s="127"/>
      <c r="AA37" s="128"/>
      <c r="AB37" s="133"/>
      <c r="AC37" s="127"/>
      <c r="AD37" s="128"/>
      <c r="AE37" s="133"/>
      <c r="AF37" s="88">
        <f t="shared" si="4"/>
        <v>30</v>
      </c>
      <c r="AG37" s="247">
        <f t="shared" si="5"/>
        <v>3</v>
      </c>
    </row>
    <row r="38" spans="1:33" s="45" customFormat="1" x14ac:dyDescent="0.2">
      <c r="A38" s="98" t="s">
        <v>103</v>
      </c>
      <c r="B38" s="70"/>
      <c r="C38" s="69"/>
      <c r="D38" s="134"/>
      <c r="E38" s="70"/>
      <c r="F38" s="69"/>
      <c r="G38" s="134"/>
      <c r="H38" s="70"/>
      <c r="I38" s="69"/>
      <c r="J38" s="134"/>
      <c r="K38" s="70">
        <v>2</v>
      </c>
      <c r="L38" s="69" t="s">
        <v>15</v>
      </c>
      <c r="M38" s="224">
        <v>3</v>
      </c>
      <c r="N38" s="70"/>
      <c r="O38" s="69"/>
      <c r="P38" s="134"/>
      <c r="Q38" s="70"/>
      <c r="R38" s="69"/>
      <c r="S38" s="134"/>
      <c r="T38" s="70"/>
      <c r="U38" s="69"/>
      <c r="V38" s="134"/>
      <c r="W38" s="70"/>
      <c r="X38" s="69"/>
      <c r="Y38" s="134"/>
      <c r="Z38" s="127"/>
      <c r="AA38" s="128"/>
      <c r="AB38" s="133"/>
      <c r="AC38" s="127"/>
      <c r="AD38" s="128"/>
      <c r="AE38" s="133"/>
      <c r="AF38" s="88">
        <f t="shared" si="4"/>
        <v>30</v>
      </c>
      <c r="AG38" s="247">
        <f t="shared" si="5"/>
        <v>3</v>
      </c>
    </row>
    <row r="39" spans="1:33" s="45" customFormat="1" x14ac:dyDescent="0.2">
      <c r="A39" s="98" t="s">
        <v>104</v>
      </c>
      <c r="B39" s="70"/>
      <c r="C39" s="69"/>
      <c r="D39" s="134"/>
      <c r="E39" s="70"/>
      <c r="F39" s="69"/>
      <c r="G39" s="134"/>
      <c r="H39" s="70"/>
      <c r="I39" s="69"/>
      <c r="J39" s="134"/>
      <c r="K39" s="70"/>
      <c r="L39" s="69"/>
      <c r="M39" s="224"/>
      <c r="N39" s="70">
        <v>2</v>
      </c>
      <c r="O39" s="69" t="s">
        <v>45</v>
      </c>
      <c r="P39" s="134">
        <v>2</v>
      </c>
      <c r="Q39" s="70"/>
      <c r="R39" s="69"/>
      <c r="S39" s="134"/>
      <c r="T39" s="70"/>
      <c r="U39" s="69"/>
      <c r="V39" s="134"/>
      <c r="W39" s="70"/>
      <c r="X39" s="69"/>
      <c r="Y39" s="134"/>
      <c r="Z39" s="127"/>
      <c r="AA39" s="128"/>
      <c r="AB39" s="133"/>
      <c r="AC39" s="127"/>
      <c r="AD39" s="128"/>
      <c r="AE39" s="133"/>
      <c r="AF39" s="88">
        <f t="shared" si="4"/>
        <v>30</v>
      </c>
      <c r="AG39" s="247">
        <f t="shared" si="5"/>
        <v>2</v>
      </c>
    </row>
    <row r="40" spans="1:33" s="45" customFormat="1" x14ac:dyDescent="0.2">
      <c r="A40" s="98" t="s">
        <v>105</v>
      </c>
      <c r="B40" s="70"/>
      <c r="C40" s="69"/>
      <c r="D40" s="134"/>
      <c r="E40" s="70"/>
      <c r="F40" s="69"/>
      <c r="G40" s="134"/>
      <c r="H40" s="70"/>
      <c r="I40" s="69"/>
      <c r="J40" s="134"/>
      <c r="K40" s="70"/>
      <c r="L40" s="69"/>
      <c r="M40" s="224"/>
      <c r="N40" s="70"/>
      <c r="O40" s="69"/>
      <c r="P40" s="134"/>
      <c r="Q40" s="70">
        <v>3</v>
      </c>
      <c r="R40" s="69" t="s">
        <v>15</v>
      </c>
      <c r="S40" s="134">
        <v>2</v>
      </c>
      <c r="T40" s="70"/>
      <c r="U40" s="69"/>
      <c r="V40" s="134"/>
      <c r="W40" s="70"/>
      <c r="X40" s="69"/>
      <c r="Y40" s="134"/>
      <c r="Z40" s="127"/>
      <c r="AA40" s="128"/>
      <c r="AB40" s="133"/>
      <c r="AC40" s="127"/>
      <c r="AD40" s="128"/>
      <c r="AE40" s="133"/>
      <c r="AF40" s="88">
        <f t="shared" si="4"/>
        <v>45</v>
      </c>
      <c r="AG40" s="247">
        <f t="shared" si="5"/>
        <v>2</v>
      </c>
    </row>
    <row r="41" spans="1:33" s="45" customFormat="1" x14ac:dyDescent="0.2">
      <c r="A41" s="98" t="s">
        <v>106</v>
      </c>
      <c r="B41" s="70"/>
      <c r="C41" s="69"/>
      <c r="D41" s="134"/>
      <c r="E41" s="70"/>
      <c r="F41" s="69"/>
      <c r="G41" s="134"/>
      <c r="H41" s="70"/>
      <c r="I41" s="69"/>
      <c r="J41" s="134"/>
      <c r="K41" s="70"/>
      <c r="L41" s="69"/>
      <c r="M41" s="224"/>
      <c r="N41" s="70"/>
      <c r="O41" s="69"/>
      <c r="P41" s="134"/>
      <c r="Q41" s="70"/>
      <c r="R41" s="69"/>
      <c r="S41" s="134"/>
      <c r="T41" s="70">
        <v>2</v>
      </c>
      <c r="U41" s="69" t="s">
        <v>45</v>
      </c>
      <c r="V41" s="134">
        <v>2</v>
      </c>
      <c r="W41" s="70"/>
      <c r="X41" s="69"/>
      <c r="Y41" s="134"/>
      <c r="Z41" s="127"/>
      <c r="AA41" s="128"/>
      <c r="AB41" s="133"/>
      <c r="AC41" s="127"/>
      <c r="AD41" s="128"/>
      <c r="AE41" s="133"/>
      <c r="AF41" s="88">
        <f t="shared" si="4"/>
        <v>30</v>
      </c>
      <c r="AG41" s="247">
        <f t="shared" si="5"/>
        <v>2</v>
      </c>
    </row>
    <row r="42" spans="1:33" s="45" customFormat="1" x14ac:dyDescent="0.2">
      <c r="A42" s="98" t="s">
        <v>107</v>
      </c>
      <c r="B42" s="70"/>
      <c r="C42" s="69"/>
      <c r="D42" s="134"/>
      <c r="E42" s="70"/>
      <c r="F42" s="69"/>
      <c r="G42" s="134"/>
      <c r="H42" s="70"/>
      <c r="I42" s="69"/>
      <c r="J42" s="134"/>
      <c r="K42" s="70"/>
      <c r="L42" s="69"/>
      <c r="M42" s="224"/>
      <c r="N42" s="70"/>
      <c r="O42" s="69"/>
      <c r="P42" s="134"/>
      <c r="Q42" s="70"/>
      <c r="R42" s="69"/>
      <c r="S42" s="134"/>
      <c r="T42" s="70"/>
      <c r="U42" s="69"/>
      <c r="V42" s="134"/>
      <c r="W42" s="70">
        <v>2</v>
      </c>
      <c r="X42" s="69" t="s">
        <v>45</v>
      </c>
      <c r="Y42" s="134">
        <v>2</v>
      </c>
      <c r="Z42" s="127"/>
      <c r="AA42" s="128"/>
      <c r="AB42" s="133"/>
      <c r="AC42" s="127"/>
      <c r="AD42" s="128"/>
      <c r="AE42" s="133"/>
      <c r="AF42" s="88">
        <f t="shared" si="4"/>
        <v>30</v>
      </c>
      <c r="AG42" s="247">
        <f t="shared" si="5"/>
        <v>2</v>
      </c>
    </row>
    <row r="43" spans="1:33" s="45" customFormat="1" x14ac:dyDescent="0.2">
      <c r="A43" s="98" t="s">
        <v>108</v>
      </c>
      <c r="B43" s="70"/>
      <c r="C43" s="69"/>
      <c r="D43" s="134"/>
      <c r="E43" s="70"/>
      <c r="F43" s="69"/>
      <c r="G43" s="134"/>
      <c r="H43" s="70"/>
      <c r="I43" s="69"/>
      <c r="J43" s="134"/>
      <c r="K43" s="70"/>
      <c r="L43" s="69"/>
      <c r="M43" s="224"/>
      <c r="N43" s="70"/>
      <c r="O43" s="69"/>
      <c r="P43" s="134"/>
      <c r="Q43" s="70"/>
      <c r="R43" s="69"/>
      <c r="S43" s="134"/>
      <c r="T43" s="70">
        <v>2</v>
      </c>
      <c r="U43" s="69" t="s">
        <v>45</v>
      </c>
      <c r="V43" s="134">
        <v>3</v>
      </c>
      <c r="W43" s="70"/>
      <c r="X43" s="69"/>
      <c r="Y43" s="134"/>
      <c r="Z43" s="127"/>
      <c r="AA43" s="128"/>
      <c r="AB43" s="133"/>
      <c r="AC43" s="127"/>
      <c r="AD43" s="128"/>
      <c r="AE43" s="133"/>
      <c r="AF43" s="88">
        <f t="shared" si="4"/>
        <v>30</v>
      </c>
      <c r="AG43" s="247">
        <f t="shared" si="5"/>
        <v>3</v>
      </c>
    </row>
    <row r="44" spans="1:33" s="52" customFormat="1" ht="13.5" thickBot="1" x14ac:dyDescent="0.25">
      <c r="A44" s="98" t="s">
        <v>109</v>
      </c>
      <c r="B44" s="70"/>
      <c r="C44" s="69"/>
      <c r="D44" s="134"/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70"/>
      <c r="R44" s="69"/>
      <c r="S44" s="134"/>
      <c r="T44" s="70">
        <v>2</v>
      </c>
      <c r="U44" s="69" t="s">
        <v>45</v>
      </c>
      <c r="V44" s="134">
        <v>2</v>
      </c>
      <c r="W44" s="70"/>
      <c r="X44" s="69"/>
      <c r="Y44" s="134"/>
      <c r="Z44" s="127"/>
      <c r="AA44" s="128"/>
      <c r="AB44" s="133"/>
      <c r="AC44" s="127"/>
      <c r="AD44" s="128"/>
      <c r="AE44" s="133"/>
      <c r="AF44" s="88">
        <f t="shared" si="4"/>
        <v>30</v>
      </c>
      <c r="AG44" s="247">
        <f t="shared" si="5"/>
        <v>2</v>
      </c>
    </row>
    <row r="45" spans="1:33" s="52" customFormat="1" ht="13.5" thickBot="1" x14ac:dyDescent="0.25">
      <c r="A45" s="487" t="s">
        <v>171</v>
      </c>
      <c r="B45" s="461" t="s">
        <v>1</v>
      </c>
      <c r="C45" s="462"/>
      <c r="D45" s="463"/>
      <c r="E45" s="464" t="s">
        <v>2</v>
      </c>
      <c r="F45" s="465"/>
      <c r="G45" s="466"/>
      <c r="H45" s="461" t="s">
        <v>3</v>
      </c>
      <c r="I45" s="462"/>
      <c r="J45" s="463"/>
      <c r="K45" s="461" t="s">
        <v>4</v>
      </c>
      <c r="L45" s="462"/>
      <c r="M45" s="463"/>
      <c r="N45" s="461" t="s">
        <v>5</v>
      </c>
      <c r="O45" s="462"/>
      <c r="P45" s="463"/>
      <c r="Q45" s="461" t="s">
        <v>6</v>
      </c>
      <c r="R45" s="462"/>
      <c r="S45" s="463"/>
      <c r="T45" s="461" t="s">
        <v>7</v>
      </c>
      <c r="U45" s="462"/>
      <c r="V45" s="463"/>
      <c r="W45" s="461" t="s">
        <v>8</v>
      </c>
      <c r="X45" s="462"/>
      <c r="Y45" s="463"/>
      <c r="Z45" s="467" t="s">
        <v>9</v>
      </c>
      <c r="AA45" s="468"/>
      <c r="AB45" s="469"/>
      <c r="AC45" s="467" t="s">
        <v>10</v>
      </c>
      <c r="AD45" s="468"/>
      <c r="AE45" s="469"/>
      <c r="AF45" s="116" t="s">
        <v>11</v>
      </c>
      <c r="AG45" s="116" t="s">
        <v>12</v>
      </c>
    </row>
    <row r="46" spans="1:33" s="52" customFormat="1" x14ac:dyDescent="0.2">
      <c r="A46" s="488"/>
      <c r="B46" s="296" t="s">
        <v>11</v>
      </c>
      <c r="C46" s="297"/>
      <c r="D46" s="298" t="s">
        <v>12</v>
      </c>
      <c r="E46" s="299" t="s">
        <v>11</v>
      </c>
      <c r="F46" s="300"/>
      <c r="G46" s="298" t="s">
        <v>12</v>
      </c>
      <c r="H46" s="299" t="s">
        <v>11</v>
      </c>
      <c r="I46" s="300"/>
      <c r="J46" s="298" t="s">
        <v>12</v>
      </c>
      <c r="K46" s="299" t="s">
        <v>11</v>
      </c>
      <c r="L46" s="300"/>
      <c r="M46" s="298" t="s">
        <v>12</v>
      </c>
      <c r="N46" s="299" t="s">
        <v>11</v>
      </c>
      <c r="O46" s="300"/>
      <c r="P46" s="298" t="s">
        <v>12</v>
      </c>
      <c r="Q46" s="299" t="s">
        <v>11</v>
      </c>
      <c r="R46" s="300"/>
      <c r="S46" s="298" t="s">
        <v>12</v>
      </c>
      <c r="T46" s="111" t="s">
        <v>11</v>
      </c>
      <c r="U46" s="112"/>
      <c r="V46" s="110" t="s">
        <v>12</v>
      </c>
      <c r="W46" s="111" t="s">
        <v>11</v>
      </c>
      <c r="X46" s="112"/>
      <c r="Y46" s="110" t="s">
        <v>12</v>
      </c>
      <c r="Z46" s="301" t="s">
        <v>11</v>
      </c>
      <c r="AA46" s="302"/>
      <c r="AB46" s="303" t="s">
        <v>12</v>
      </c>
      <c r="AC46" s="301" t="s">
        <v>11</v>
      </c>
      <c r="AD46" s="302"/>
      <c r="AE46" s="303" t="s">
        <v>12</v>
      </c>
      <c r="AF46" s="304"/>
      <c r="AG46" s="304"/>
    </row>
    <row r="47" spans="1:33" s="27" customFormat="1" x14ac:dyDescent="0.2">
      <c r="A47" s="98" t="s">
        <v>111</v>
      </c>
      <c r="B47" s="70"/>
      <c r="C47" s="69"/>
      <c r="D47" s="134"/>
      <c r="E47" s="70"/>
      <c r="F47" s="69"/>
      <c r="G47" s="134"/>
      <c r="H47" s="70"/>
      <c r="I47" s="69"/>
      <c r="J47" s="134"/>
      <c r="K47" s="70"/>
      <c r="L47" s="69"/>
      <c r="M47" s="224"/>
      <c r="N47" s="70"/>
      <c r="O47" s="69"/>
      <c r="P47" s="134"/>
      <c r="Q47" s="70"/>
      <c r="R47" s="69"/>
      <c r="S47" s="134"/>
      <c r="T47" s="70">
        <v>2</v>
      </c>
      <c r="U47" s="69" t="s">
        <v>21</v>
      </c>
      <c r="V47" s="134">
        <v>2</v>
      </c>
      <c r="W47" s="70"/>
      <c r="X47" s="69"/>
      <c r="Y47" s="134"/>
      <c r="Z47" s="127"/>
      <c r="AA47" s="128"/>
      <c r="AB47" s="133"/>
      <c r="AC47" s="127"/>
      <c r="AD47" s="128"/>
      <c r="AE47" s="133"/>
      <c r="AF47" s="65">
        <f t="shared" ref="AF47:AF50" si="6">15*(B47+E47+H47+K47+N47+Q47+T47+W47+Z47+AC47)</f>
        <v>30</v>
      </c>
      <c r="AG47" s="248">
        <f t="shared" ref="AG47:AG50" si="7">D47+G47+J47+M47+P47+S47+V47+Y47+AB47+AE47</f>
        <v>2</v>
      </c>
    </row>
    <row r="48" spans="1:33" s="27" customFormat="1" x14ac:dyDescent="0.2">
      <c r="A48" s="98" t="s">
        <v>112</v>
      </c>
      <c r="B48" s="70"/>
      <c r="C48" s="69"/>
      <c r="D48" s="134"/>
      <c r="E48" s="70"/>
      <c r="F48" s="69"/>
      <c r="G48" s="134"/>
      <c r="H48" s="70"/>
      <c r="I48" s="69"/>
      <c r="J48" s="134"/>
      <c r="K48" s="70"/>
      <c r="L48" s="69"/>
      <c r="M48" s="224"/>
      <c r="N48" s="70"/>
      <c r="O48" s="69"/>
      <c r="P48" s="134"/>
      <c r="Q48" s="70"/>
      <c r="R48" s="69"/>
      <c r="S48" s="134"/>
      <c r="T48" s="70">
        <v>2</v>
      </c>
      <c r="U48" s="69" t="s">
        <v>45</v>
      </c>
      <c r="V48" s="134">
        <v>2</v>
      </c>
      <c r="W48" s="70"/>
      <c r="X48" s="69"/>
      <c r="Y48" s="134"/>
      <c r="Z48" s="127"/>
      <c r="AA48" s="128"/>
      <c r="AB48" s="133"/>
      <c r="AC48" s="127"/>
      <c r="AD48" s="128"/>
      <c r="AE48" s="133"/>
      <c r="AF48" s="65">
        <f t="shared" si="6"/>
        <v>30</v>
      </c>
      <c r="AG48" s="248">
        <f t="shared" si="7"/>
        <v>2</v>
      </c>
    </row>
    <row r="49" spans="1:33" s="27" customFormat="1" x14ac:dyDescent="0.2">
      <c r="A49" s="98" t="s">
        <v>113</v>
      </c>
      <c r="B49" s="70"/>
      <c r="C49" s="69"/>
      <c r="D49" s="134"/>
      <c r="E49" s="70"/>
      <c r="F49" s="69"/>
      <c r="G49" s="134"/>
      <c r="H49" s="70"/>
      <c r="I49" s="69"/>
      <c r="J49" s="134"/>
      <c r="K49" s="70">
        <v>2</v>
      </c>
      <c r="L49" s="69" t="s">
        <v>21</v>
      </c>
      <c r="M49" s="224">
        <v>2</v>
      </c>
      <c r="N49" s="70"/>
      <c r="O49" s="69"/>
      <c r="P49" s="134"/>
      <c r="Q49" s="70"/>
      <c r="R49" s="69"/>
      <c r="S49" s="134"/>
      <c r="T49" s="70"/>
      <c r="U49" s="69"/>
      <c r="V49" s="134"/>
      <c r="W49" s="70"/>
      <c r="X49" s="69"/>
      <c r="Y49" s="134"/>
      <c r="Z49" s="127"/>
      <c r="AA49" s="128"/>
      <c r="AB49" s="133"/>
      <c r="AC49" s="127"/>
      <c r="AD49" s="128"/>
      <c r="AE49" s="133"/>
      <c r="AF49" s="65">
        <f t="shared" si="6"/>
        <v>30</v>
      </c>
      <c r="AG49" s="248">
        <f t="shared" si="7"/>
        <v>2</v>
      </c>
    </row>
    <row r="50" spans="1:33" s="27" customFormat="1" ht="13.5" thickBot="1" x14ac:dyDescent="0.25">
      <c r="A50" s="98" t="s">
        <v>114</v>
      </c>
      <c r="B50" s="70"/>
      <c r="C50" s="69"/>
      <c r="D50" s="134"/>
      <c r="E50" s="70"/>
      <c r="F50" s="69"/>
      <c r="G50" s="134"/>
      <c r="H50" s="70"/>
      <c r="I50" s="69"/>
      <c r="J50" s="134"/>
      <c r="K50" s="70"/>
      <c r="L50" s="69"/>
      <c r="M50" s="224"/>
      <c r="N50" s="70">
        <v>2</v>
      </c>
      <c r="O50" s="69" t="s">
        <v>45</v>
      </c>
      <c r="P50" s="134">
        <v>2</v>
      </c>
      <c r="Q50" s="70"/>
      <c r="R50" s="69"/>
      <c r="S50" s="134"/>
      <c r="T50" s="70"/>
      <c r="U50" s="69"/>
      <c r="V50" s="134"/>
      <c r="W50" s="70"/>
      <c r="X50" s="69"/>
      <c r="Y50" s="134"/>
      <c r="Z50" s="127"/>
      <c r="AA50" s="128"/>
      <c r="AB50" s="133"/>
      <c r="AC50" s="127"/>
      <c r="AD50" s="128"/>
      <c r="AE50" s="133"/>
      <c r="AF50" s="65">
        <f t="shared" si="6"/>
        <v>30</v>
      </c>
      <c r="AG50" s="248">
        <f t="shared" si="7"/>
        <v>2</v>
      </c>
    </row>
    <row r="51" spans="1:33" s="27" customFormat="1" ht="13.5" thickBot="1" x14ac:dyDescent="0.25">
      <c r="A51" s="458" t="s">
        <v>170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</row>
    <row r="52" spans="1:33" s="45" customFormat="1" x14ac:dyDescent="0.2">
      <c r="A52" s="98" t="s">
        <v>110</v>
      </c>
      <c r="B52" s="70"/>
      <c r="C52" s="69"/>
      <c r="D52" s="134"/>
      <c r="E52" s="70"/>
      <c r="F52" s="69"/>
      <c r="G52" s="134"/>
      <c r="H52" s="70"/>
      <c r="I52" s="69"/>
      <c r="J52" s="134"/>
      <c r="K52" s="70"/>
      <c r="L52" s="69"/>
      <c r="M52" s="224"/>
      <c r="N52" s="70"/>
      <c r="O52" s="69"/>
      <c r="P52" s="134"/>
      <c r="Q52" s="70"/>
      <c r="R52" s="69"/>
      <c r="S52" s="134"/>
      <c r="T52" s="70"/>
      <c r="U52" s="69"/>
      <c r="V52" s="134"/>
      <c r="W52" s="70"/>
      <c r="X52" s="135"/>
      <c r="Y52" s="136"/>
      <c r="Z52" s="7">
        <v>2</v>
      </c>
      <c r="AA52" s="10" t="s">
        <v>45</v>
      </c>
      <c r="AB52" s="4">
        <v>2</v>
      </c>
      <c r="AC52" s="7"/>
      <c r="AD52" s="11"/>
      <c r="AE52" s="4"/>
      <c r="AF52" s="88">
        <f t="shared" si="4"/>
        <v>30</v>
      </c>
      <c r="AG52" s="247">
        <f t="shared" si="5"/>
        <v>2</v>
      </c>
    </row>
    <row r="53" spans="1:33" s="45" customFormat="1" x14ac:dyDescent="0.2">
      <c r="A53" s="98" t="s">
        <v>116</v>
      </c>
      <c r="B53" s="70"/>
      <c r="C53" s="69"/>
      <c r="D53" s="134"/>
      <c r="E53" s="70"/>
      <c r="F53" s="69"/>
      <c r="G53" s="134"/>
      <c r="H53" s="70"/>
      <c r="I53" s="69"/>
      <c r="J53" s="134"/>
      <c r="K53" s="70"/>
      <c r="L53" s="69"/>
      <c r="M53" s="224"/>
      <c r="N53" s="70"/>
      <c r="O53" s="69"/>
      <c r="P53" s="134"/>
      <c r="Q53" s="70"/>
      <c r="R53" s="69"/>
      <c r="S53" s="134"/>
      <c r="T53" s="70"/>
      <c r="U53" s="69"/>
      <c r="V53" s="134"/>
      <c r="W53" s="70"/>
      <c r="X53" s="135"/>
      <c r="Y53" s="136"/>
      <c r="Z53" s="7">
        <v>2</v>
      </c>
      <c r="AA53" s="10" t="s">
        <v>45</v>
      </c>
      <c r="AB53" s="4">
        <v>2</v>
      </c>
      <c r="AC53" s="7">
        <v>2</v>
      </c>
      <c r="AD53" s="10" t="s">
        <v>45</v>
      </c>
      <c r="AE53" s="4">
        <v>2</v>
      </c>
      <c r="AF53" s="88">
        <f t="shared" si="4"/>
        <v>60</v>
      </c>
      <c r="AG53" s="247">
        <f t="shared" si="5"/>
        <v>4</v>
      </c>
    </row>
    <row r="54" spans="1:33" s="45" customFormat="1" x14ac:dyDescent="0.2">
      <c r="A54" s="137" t="s">
        <v>23</v>
      </c>
      <c r="B54" s="70"/>
      <c r="C54" s="69"/>
      <c r="D54" s="134"/>
      <c r="E54" s="70"/>
      <c r="F54" s="69"/>
      <c r="G54" s="134"/>
      <c r="H54" s="70"/>
      <c r="I54" s="69"/>
      <c r="J54" s="134"/>
      <c r="K54" s="70"/>
      <c r="L54" s="69"/>
      <c r="M54" s="224"/>
      <c r="N54" s="70"/>
      <c r="O54" s="69"/>
      <c r="P54" s="134"/>
      <c r="Q54" s="70"/>
      <c r="R54" s="69"/>
      <c r="S54" s="134"/>
      <c r="T54" s="70"/>
      <c r="U54" s="69"/>
      <c r="V54" s="134"/>
      <c r="W54" s="70"/>
      <c r="X54" s="69"/>
      <c r="Y54" s="83"/>
      <c r="Z54" s="9"/>
      <c r="AA54" s="8"/>
      <c r="AB54" s="4">
        <v>20</v>
      </c>
      <c r="AC54" s="7"/>
      <c r="AD54" s="8"/>
      <c r="AE54" s="4">
        <v>20</v>
      </c>
      <c r="AF54" s="88">
        <f t="shared" si="4"/>
        <v>0</v>
      </c>
      <c r="AG54" s="247">
        <f t="shared" si="5"/>
        <v>40</v>
      </c>
    </row>
    <row r="55" spans="1:33" s="45" customFormat="1" ht="13.5" thickBot="1" x14ac:dyDescent="0.25">
      <c r="A55" s="138" t="s">
        <v>24</v>
      </c>
      <c r="B55" s="139"/>
      <c r="C55" s="140"/>
      <c r="D55" s="225"/>
      <c r="E55" s="139"/>
      <c r="F55" s="140"/>
      <c r="G55" s="225"/>
      <c r="H55" s="139"/>
      <c r="I55" s="140"/>
      <c r="J55" s="225"/>
      <c r="K55" s="139"/>
      <c r="L55" s="140"/>
      <c r="M55" s="226"/>
      <c r="N55" s="139"/>
      <c r="O55" s="140"/>
      <c r="P55" s="225"/>
      <c r="Q55" s="139"/>
      <c r="R55" s="140"/>
      <c r="S55" s="225"/>
      <c r="T55" s="139"/>
      <c r="U55" s="140"/>
      <c r="V55" s="225"/>
      <c r="W55" s="139"/>
      <c r="X55" s="140"/>
      <c r="Y55" s="141"/>
      <c r="Z55" s="12"/>
      <c r="AA55" s="13"/>
      <c r="AB55" s="14">
        <v>2</v>
      </c>
      <c r="AC55" s="12"/>
      <c r="AD55" s="13"/>
      <c r="AE55" s="14">
        <v>2</v>
      </c>
      <c r="AF55" s="142">
        <f t="shared" si="4"/>
        <v>0</v>
      </c>
      <c r="AG55" s="249">
        <f t="shared" si="5"/>
        <v>4</v>
      </c>
    </row>
    <row r="56" spans="1:33" s="45" customFormat="1" ht="13.5" thickBot="1" x14ac:dyDescent="0.25">
      <c r="A56" s="101" t="s">
        <v>25</v>
      </c>
      <c r="B56" s="102">
        <f>SUM(B6:B55)</f>
        <v>25</v>
      </c>
      <c r="C56" s="103"/>
      <c r="D56" s="17">
        <f>SUM(D6:D55)</f>
        <v>30</v>
      </c>
      <c r="E56" s="104">
        <f>SUM(E6:E55)</f>
        <v>21</v>
      </c>
      <c r="F56" s="144"/>
      <c r="G56" s="56">
        <f>SUM(G6:G55)</f>
        <v>33</v>
      </c>
      <c r="H56" s="104">
        <f>SUM(H6:H55)</f>
        <v>25</v>
      </c>
      <c r="I56" s="144"/>
      <c r="J56" s="55">
        <f>SUM(J6:J55)</f>
        <v>32</v>
      </c>
      <c r="K56" s="104">
        <f>SUM(K6:K55)</f>
        <v>27</v>
      </c>
      <c r="L56" s="144"/>
      <c r="M56" s="55">
        <f>SUM(M6:M55)</f>
        <v>34</v>
      </c>
      <c r="N56" s="104">
        <f>SUM(N6:N55)</f>
        <v>27</v>
      </c>
      <c r="O56" s="144"/>
      <c r="P56" s="55">
        <f>SUM(P6:P55)</f>
        <v>32</v>
      </c>
      <c r="Q56" s="104">
        <f>SUM(Q6:Q55)</f>
        <v>25</v>
      </c>
      <c r="R56" s="144"/>
      <c r="S56" s="55">
        <f>SUM(S6:S55)</f>
        <v>33</v>
      </c>
      <c r="T56" s="18">
        <f>SUM(T6:T55)</f>
        <v>22</v>
      </c>
      <c r="U56" s="57"/>
      <c r="V56" s="55">
        <f>SUM(V6:V55)</f>
        <v>35</v>
      </c>
      <c r="W56" s="18">
        <f>SUM(W6:W55)</f>
        <v>15</v>
      </c>
      <c r="X56" s="57"/>
      <c r="Y56" s="55">
        <f>SUM(Y6:Y55)</f>
        <v>27</v>
      </c>
      <c r="Z56" s="18">
        <f>SUM(Z6:Z55)</f>
        <v>4</v>
      </c>
      <c r="AA56" s="57"/>
      <c r="AB56" s="55">
        <f>SUM(AB6:AB55)</f>
        <v>26</v>
      </c>
      <c r="AC56" s="18">
        <f>SUM(AC6:AC55)</f>
        <v>2</v>
      </c>
      <c r="AD56" s="57"/>
      <c r="AE56" s="55">
        <f>SUM(AE6:AE55)</f>
        <v>24</v>
      </c>
      <c r="AF56" s="19">
        <f>SUM(AF6:AF55)</f>
        <v>2895</v>
      </c>
      <c r="AG56" s="20">
        <f>SUM(AG6:AG55)-AG48-AG49-AG50</f>
        <v>300</v>
      </c>
    </row>
    <row r="60" spans="1:33" s="45" customFormat="1" x14ac:dyDescent="0.2"/>
    <row r="61" spans="1:33" s="45" customFormat="1" x14ac:dyDescent="0.2"/>
    <row r="62" spans="1:33" s="45" customFormat="1" x14ac:dyDescent="0.2"/>
    <row r="63" spans="1:33" s="45" customFormat="1" x14ac:dyDescent="0.2"/>
  </sheetData>
  <sheetProtection algorithmName="SHA-512" hashValue="hlo8YSvQwBZ8SOLvYTIn7ITA4H1i7s661L9mt6hb4OicGY6gR7jnqZXu10tlxMxk9ssNiMjvrRt37IxWh4Pkng==" saltValue="NNBeJW7LhmWpbQCZTpZRUg==" spinCount="100000" sheet="1" objects="1" scenarios="1"/>
  <mergeCells count="29">
    <mergeCell ref="AC4:AE4"/>
    <mergeCell ref="AF4:AF5"/>
    <mergeCell ref="AG4:AG5"/>
    <mergeCell ref="N4:P4"/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A51:AG51"/>
    <mergeCell ref="A1:AG1"/>
    <mergeCell ref="A2:AG2"/>
    <mergeCell ref="A28:AG28"/>
    <mergeCell ref="A45:A46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3:AG3"/>
  </mergeCells>
  <printOptions horizontalCentered="1"/>
  <pageMargins left="0.19685039370078741" right="0.23622047244094491" top="0.51181102362204722" bottom="0.47244094488188981" header="0.31496062992125984" footer="0.31496062992125984"/>
  <pageSetup paperSize="9" scale="73" orientation="landscape" horizontalDpi="300" verticalDpi="300" r:id="rId1"/>
  <headerFooter>
    <oddHeader>&amp;COsztatlan zenetanár szak mintatantervei - Gordontanár szakirány</oddHeader>
    <firstHeader>&amp;COsztatlan zenetanár szak mintatantervei - Gordonkatanár szakirány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G66"/>
  <sheetViews>
    <sheetView workbookViewId="0">
      <selection sqref="A1:AG1"/>
    </sheetView>
  </sheetViews>
  <sheetFormatPr defaultRowHeight="12.75" x14ac:dyDescent="0.2"/>
  <cols>
    <col min="1" max="1" width="34.7109375" style="21" customWidth="1"/>
    <col min="2" max="3" width="3.85546875" style="22" customWidth="1"/>
    <col min="4" max="4" width="3.85546875" style="23" customWidth="1"/>
    <col min="5" max="6" width="3.85546875" style="22" customWidth="1"/>
    <col min="7" max="7" width="3.85546875" style="23" customWidth="1"/>
    <col min="8" max="9" width="3.85546875" style="22" customWidth="1"/>
    <col min="10" max="10" width="3.85546875" style="23" customWidth="1"/>
    <col min="11" max="12" width="3.85546875" style="22" customWidth="1"/>
    <col min="13" max="13" width="3.85546875" style="23" customWidth="1"/>
    <col min="14" max="15" width="3.85546875" style="22" customWidth="1"/>
    <col min="16" max="16" width="3.85546875" style="23" customWidth="1"/>
    <col min="17" max="18" width="3.85546875" style="22" customWidth="1"/>
    <col min="19" max="19" width="3.85546875" style="23" customWidth="1"/>
    <col min="20" max="20" width="5" style="22" bestFit="1" customWidth="1"/>
    <col min="21" max="21" width="3.85546875" style="22" customWidth="1"/>
    <col min="22" max="22" width="3.85546875" style="23" customWidth="1"/>
    <col min="23" max="24" width="3.85546875" style="22" customWidth="1"/>
    <col min="25" max="25" width="3.85546875" style="23" customWidth="1"/>
    <col min="26" max="27" width="3.85546875" style="22" customWidth="1"/>
    <col min="28" max="28" width="3.85546875" style="23" customWidth="1"/>
    <col min="29" max="30" width="3.85546875" style="22" customWidth="1"/>
    <col min="31" max="31" width="3.85546875" style="23" customWidth="1"/>
    <col min="32" max="32" width="5" style="24" bestFit="1" customWidth="1"/>
    <col min="33" max="33" width="4" style="37" bestFit="1" customWidth="1"/>
    <col min="34" max="247" width="9.140625" style="6"/>
    <col min="248" max="248" width="29.85546875" style="6" bestFit="1" customWidth="1"/>
    <col min="249" max="266" width="3.85546875" style="6" customWidth="1"/>
    <col min="267" max="267" width="5" style="6" bestFit="1" customWidth="1"/>
    <col min="268" max="278" width="3.85546875" style="6" customWidth="1"/>
    <col min="279" max="279" width="5" style="6" bestFit="1" customWidth="1"/>
    <col min="280" max="282" width="4" style="6" bestFit="1" customWidth="1"/>
    <col min="283" max="288" width="3.28515625" style="6" customWidth="1"/>
    <col min="289" max="289" width="49.42578125" style="6" bestFit="1" customWidth="1"/>
    <col min="290" max="503" width="9.140625" style="6"/>
    <col min="504" max="504" width="29.85546875" style="6" bestFit="1" customWidth="1"/>
    <col min="505" max="522" width="3.85546875" style="6" customWidth="1"/>
    <col min="523" max="523" width="5" style="6" bestFit="1" customWidth="1"/>
    <col min="524" max="534" width="3.85546875" style="6" customWidth="1"/>
    <col min="535" max="535" width="5" style="6" bestFit="1" customWidth="1"/>
    <col min="536" max="538" width="4" style="6" bestFit="1" customWidth="1"/>
    <col min="539" max="544" width="3.28515625" style="6" customWidth="1"/>
    <col min="545" max="545" width="49.42578125" style="6" bestFit="1" customWidth="1"/>
    <col min="546" max="759" width="9.140625" style="6"/>
    <col min="760" max="760" width="29.85546875" style="6" bestFit="1" customWidth="1"/>
    <col min="761" max="778" width="3.85546875" style="6" customWidth="1"/>
    <col min="779" max="779" width="5" style="6" bestFit="1" customWidth="1"/>
    <col min="780" max="790" width="3.85546875" style="6" customWidth="1"/>
    <col min="791" max="791" width="5" style="6" bestFit="1" customWidth="1"/>
    <col min="792" max="794" width="4" style="6" bestFit="1" customWidth="1"/>
    <col min="795" max="800" width="3.28515625" style="6" customWidth="1"/>
    <col min="801" max="801" width="49.42578125" style="6" bestFit="1" customWidth="1"/>
    <col min="802" max="1015" width="9.140625" style="6"/>
    <col min="1016" max="1016" width="29.85546875" style="6" bestFit="1" customWidth="1"/>
    <col min="1017" max="1034" width="3.85546875" style="6" customWidth="1"/>
    <col min="1035" max="1035" width="5" style="6" bestFit="1" customWidth="1"/>
    <col min="1036" max="1046" width="3.85546875" style="6" customWidth="1"/>
    <col min="1047" max="1047" width="5" style="6" bestFit="1" customWidth="1"/>
    <col min="1048" max="1050" width="4" style="6" bestFit="1" customWidth="1"/>
    <col min="1051" max="1056" width="3.28515625" style="6" customWidth="1"/>
    <col min="1057" max="1057" width="49.42578125" style="6" bestFit="1" customWidth="1"/>
    <col min="1058" max="1271" width="9.140625" style="6"/>
    <col min="1272" max="1272" width="29.85546875" style="6" bestFit="1" customWidth="1"/>
    <col min="1273" max="1290" width="3.85546875" style="6" customWidth="1"/>
    <col min="1291" max="1291" width="5" style="6" bestFit="1" customWidth="1"/>
    <col min="1292" max="1302" width="3.85546875" style="6" customWidth="1"/>
    <col min="1303" max="1303" width="5" style="6" bestFit="1" customWidth="1"/>
    <col min="1304" max="1306" width="4" style="6" bestFit="1" customWidth="1"/>
    <col min="1307" max="1312" width="3.28515625" style="6" customWidth="1"/>
    <col min="1313" max="1313" width="49.42578125" style="6" bestFit="1" customWidth="1"/>
    <col min="1314" max="1527" width="9.140625" style="6"/>
    <col min="1528" max="1528" width="29.85546875" style="6" bestFit="1" customWidth="1"/>
    <col min="1529" max="1546" width="3.85546875" style="6" customWidth="1"/>
    <col min="1547" max="1547" width="5" style="6" bestFit="1" customWidth="1"/>
    <col min="1548" max="1558" width="3.85546875" style="6" customWidth="1"/>
    <col min="1559" max="1559" width="5" style="6" bestFit="1" customWidth="1"/>
    <col min="1560" max="1562" width="4" style="6" bestFit="1" customWidth="1"/>
    <col min="1563" max="1568" width="3.28515625" style="6" customWidth="1"/>
    <col min="1569" max="1569" width="49.42578125" style="6" bestFit="1" customWidth="1"/>
    <col min="1570" max="1783" width="9.140625" style="6"/>
    <col min="1784" max="1784" width="29.85546875" style="6" bestFit="1" customWidth="1"/>
    <col min="1785" max="1802" width="3.85546875" style="6" customWidth="1"/>
    <col min="1803" max="1803" width="5" style="6" bestFit="1" customWidth="1"/>
    <col min="1804" max="1814" width="3.85546875" style="6" customWidth="1"/>
    <col min="1815" max="1815" width="5" style="6" bestFit="1" customWidth="1"/>
    <col min="1816" max="1818" width="4" style="6" bestFit="1" customWidth="1"/>
    <col min="1819" max="1824" width="3.28515625" style="6" customWidth="1"/>
    <col min="1825" max="1825" width="49.42578125" style="6" bestFit="1" customWidth="1"/>
    <col min="1826" max="2039" width="9.140625" style="6"/>
    <col min="2040" max="2040" width="29.85546875" style="6" bestFit="1" customWidth="1"/>
    <col min="2041" max="2058" width="3.85546875" style="6" customWidth="1"/>
    <col min="2059" max="2059" width="5" style="6" bestFit="1" customWidth="1"/>
    <col min="2060" max="2070" width="3.85546875" style="6" customWidth="1"/>
    <col min="2071" max="2071" width="5" style="6" bestFit="1" customWidth="1"/>
    <col min="2072" max="2074" width="4" style="6" bestFit="1" customWidth="1"/>
    <col min="2075" max="2080" width="3.28515625" style="6" customWidth="1"/>
    <col min="2081" max="2081" width="49.42578125" style="6" bestFit="1" customWidth="1"/>
    <col min="2082" max="2295" width="9.140625" style="6"/>
    <col min="2296" max="2296" width="29.85546875" style="6" bestFit="1" customWidth="1"/>
    <col min="2297" max="2314" width="3.85546875" style="6" customWidth="1"/>
    <col min="2315" max="2315" width="5" style="6" bestFit="1" customWidth="1"/>
    <col min="2316" max="2326" width="3.85546875" style="6" customWidth="1"/>
    <col min="2327" max="2327" width="5" style="6" bestFit="1" customWidth="1"/>
    <col min="2328" max="2330" width="4" style="6" bestFit="1" customWidth="1"/>
    <col min="2331" max="2336" width="3.28515625" style="6" customWidth="1"/>
    <col min="2337" max="2337" width="49.42578125" style="6" bestFit="1" customWidth="1"/>
    <col min="2338" max="2551" width="9.140625" style="6"/>
    <col min="2552" max="2552" width="29.85546875" style="6" bestFit="1" customWidth="1"/>
    <col min="2553" max="2570" width="3.85546875" style="6" customWidth="1"/>
    <col min="2571" max="2571" width="5" style="6" bestFit="1" customWidth="1"/>
    <col min="2572" max="2582" width="3.85546875" style="6" customWidth="1"/>
    <col min="2583" max="2583" width="5" style="6" bestFit="1" customWidth="1"/>
    <col min="2584" max="2586" width="4" style="6" bestFit="1" customWidth="1"/>
    <col min="2587" max="2592" width="3.28515625" style="6" customWidth="1"/>
    <col min="2593" max="2593" width="49.42578125" style="6" bestFit="1" customWidth="1"/>
    <col min="2594" max="2807" width="9.140625" style="6"/>
    <col min="2808" max="2808" width="29.85546875" style="6" bestFit="1" customWidth="1"/>
    <col min="2809" max="2826" width="3.85546875" style="6" customWidth="1"/>
    <col min="2827" max="2827" width="5" style="6" bestFit="1" customWidth="1"/>
    <col min="2828" max="2838" width="3.85546875" style="6" customWidth="1"/>
    <col min="2839" max="2839" width="5" style="6" bestFit="1" customWidth="1"/>
    <col min="2840" max="2842" width="4" style="6" bestFit="1" customWidth="1"/>
    <col min="2843" max="2848" width="3.28515625" style="6" customWidth="1"/>
    <col min="2849" max="2849" width="49.42578125" style="6" bestFit="1" customWidth="1"/>
    <col min="2850" max="3063" width="9.140625" style="6"/>
    <col min="3064" max="3064" width="29.85546875" style="6" bestFit="1" customWidth="1"/>
    <col min="3065" max="3082" width="3.85546875" style="6" customWidth="1"/>
    <col min="3083" max="3083" width="5" style="6" bestFit="1" customWidth="1"/>
    <col min="3084" max="3094" width="3.85546875" style="6" customWidth="1"/>
    <col min="3095" max="3095" width="5" style="6" bestFit="1" customWidth="1"/>
    <col min="3096" max="3098" width="4" style="6" bestFit="1" customWidth="1"/>
    <col min="3099" max="3104" width="3.28515625" style="6" customWidth="1"/>
    <col min="3105" max="3105" width="49.42578125" style="6" bestFit="1" customWidth="1"/>
    <col min="3106" max="3319" width="9.140625" style="6"/>
    <col min="3320" max="3320" width="29.85546875" style="6" bestFit="1" customWidth="1"/>
    <col min="3321" max="3338" width="3.85546875" style="6" customWidth="1"/>
    <col min="3339" max="3339" width="5" style="6" bestFit="1" customWidth="1"/>
    <col min="3340" max="3350" width="3.85546875" style="6" customWidth="1"/>
    <col min="3351" max="3351" width="5" style="6" bestFit="1" customWidth="1"/>
    <col min="3352" max="3354" width="4" style="6" bestFit="1" customWidth="1"/>
    <col min="3355" max="3360" width="3.28515625" style="6" customWidth="1"/>
    <col min="3361" max="3361" width="49.42578125" style="6" bestFit="1" customWidth="1"/>
    <col min="3362" max="3575" width="9.140625" style="6"/>
    <col min="3576" max="3576" width="29.85546875" style="6" bestFit="1" customWidth="1"/>
    <col min="3577" max="3594" width="3.85546875" style="6" customWidth="1"/>
    <col min="3595" max="3595" width="5" style="6" bestFit="1" customWidth="1"/>
    <col min="3596" max="3606" width="3.85546875" style="6" customWidth="1"/>
    <col min="3607" max="3607" width="5" style="6" bestFit="1" customWidth="1"/>
    <col min="3608" max="3610" width="4" style="6" bestFit="1" customWidth="1"/>
    <col min="3611" max="3616" width="3.28515625" style="6" customWidth="1"/>
    <col min="3617" max="3617" width="49.42578125" style="6" bestFit="1" customWidth="1"/>
    <col min="3618" max="3831" width="9.140625" style="6"/>
    <col min="3832" max="3832" width="29.85546875" style="6" bestFit="1" customWidth="1"/>
    <col min="3833" max="3850" width="3.85546875" style="6" customWidth="1"/>
    <col min="3851" max="3851" width="5" style="6" bestFit="1" customWidth="1"/>
    <col min="3852" max="3862" width="3.85546875" style="6" customWidth="1"/>
    <col min="3863" max="3863" width="5" style="6" bestFit="1" customWidth="1"/>
    <col min="3864" max="3866" width="4" style="6" bestFit="1" customWidth="1"/>
    <col min="3867" max="3872" width="3.28515625" style="6" customWidth="1"/>
    <col min="3873" max="3873" width="49.42578125" style="6" bestFit="1" customWidth="1"/>
    <col min="3874" max="4087" width="9.140625" style="6"/>
    <col min="4088" max="4088" width="29.85546875" style="6" bestFit="1" customWidth="1"/>
    <col min="4089" max="4106" width="3.85546875" style="6" customWidth="1"/>
    <col min="4107" max="4107" width="5" style="6" bestFit="1" customWidth="1"/>
    <col min="4108" max="4118" width="3.85546875" style="6" customWidth="1"/>
    <col min="4119" max="4119" width="5" style="6" bestFit="1" customWidth="1"/>
    <col min="4120" max="4122" width="4" style="6" bestFit="1" customWidth="1"/>
    <col min="4123" max="4128" width="3.28515625" style="6" customWidth="1"/>
    <col min="4129" max="4129" width="49.42578125" style="6" bestFit="1" customWidth="1"/>
    <col min="4130" max="4343" width="9.140625" style="6"/>
    <col min="4344" max="4344" width="29.85546875" style="6" bestFit="1" customWidth="1"/>
    <col min="4345" max="4362" width="3.85546875" style="6" customWidth="1"/>
    <col min="4363" max="4363" width="5" style="6" bestFit="1" customWidth="1"/>
    <col min="4364" max="4374" width="3.85546875" style="6" customWidth="1"/>
    <col min="4375" max="4375" width="5" style="6" bestFit="1" customWidth="1"/>
    <col min="4376" max="4378" width="4" style="6" bestFit="1" customWidth="1"/>
    <col min="4379" max="4384" width="3.28515625" style="6" customWidth="1"/>
    <col min="4385" max="4385" width="49.42578125" style="6" bestFit="1" customWidth="1"/>
    <col min="4386" max="4599" width="9.140625" style="6"/>
    <col min="4600" max="4600" width="29.85546875" style="6" bestFit="1" customWidth="1"/>
    <col min="4601" max="4618" width="3.85546875" style="6" customWidth="1"/>
    <col min="4619" max="4619" width="5" style="6" bestFit="1" customWidth="1"/>
    <col min="4620" max="4630" width="3.85546875" style="6" customWidth="1"/>
    <col min="4631" max="4631" width="5" style="6" bestFit="1" customWidth="1"/>
    <col min="4632" max="4634" width="4" style="6" bestFit="1" customWidth="1"/>
    <col min="4635" max="4640" width="3.28515625" style="6" customWidth="1"/>
    <col min="4641" max="4641" width="49.42578125" style="6" bestFit="1" customWidth="1"/>
    <col min="4642" max="4855" width="9.140625" style="6"/>
    <col min="4856" max="4856" width="29.85546875" style="6" bestFit="1" customWidth="1"/>
    <col min="4857" max="4874" width="3.85546875" style="6" customWidth="1"/>
    <col min="4875" max="4875" width="5" style="6" bestFit="1" customWidth="1"/>
    <col min="4876" max="4886" width="3.85546875" style="6" customWidth="1"/>
    <col min="4887" max="4887" width="5" style="6" bestFit="1" customWidth="1"/>
    <col min="4888" max="4890" width="4" style="6" bestFit="1" customWidth="1"/>
    <col min="4891" max="4896" width="3.28515625" style="6" customWidth="1"/>
    <col min="4897" max="4897" width="49.42578125" style="6" bestFit="1" customWidth="1"/>
    <col min="4898" max="5111" width="9.140625" style="6"/>
    <col min="5112" max="5112" width="29.85546875" style="6" bestFit="1" customWidth="1"/>
    <col min="5113" max="5130" width="3.85546875" style="6" customWidth="1"/>
    <col min="5131" max="5131" width="5" style="6" bestFit="1" customWidth="1"/>
    <col min="5132" max="5142" width="3.85546875" style="6" customWidth="1"/>
    <col min="5143" max="5143" width="5" style="6" bestFit="1" customWidth="1"/>
    <col min="5144" max="5146" width="4" style="6" bestFit="1" customWidth="1"/>
    <col min="5147" max="5152" width="3.28515625" style="6" customWidth="1"/>
    <col min="5153" max="5153" width="49.42578125" style="6" bestFit="1" customWidth="1"/>
    <col min="5154" max="5367" width="9.140625" style="6"/>
    <col min="5368" max="5368" width="29.85546875" style="6" bestFit="1" customWidth="1"/>
    <col min="5369" max="5386" width="3.85546875" style="6" customWidth="1"/>
    <col min="5387" max="5387" width="5" style="6" bestFit="1" customWidth="1"/>
    <col min="5388" max="5398" width="3.85546875" style="6" customWidth="1"/>
    <col min="5399" max="5399" width="5" style="6" bestFit="1" customWidth="1"/>
    <col min="5400" max="5402" width="4" style="6" bestFit="1" customWidth="1"/>
    <col min="5403" max="5408" width="3.28515625" style="6" customWidth="1"/>
    <col min="5409" max="5409" width="49.42578125" style="6" bestFit="1" customWidth="1"/>
    <col min="5410" max="5623" width="9.140625" style="6"/>
    <col min="5624" max="5624" width="29.85546875" style="6" bestFit="1" customWidth="1"/>
    <col min="5625" max="5642" width="3.85546875" style="6" customWidth="1"/>
    <col min="5643" max="5643" width="5" style="6" bestFit="1" customWidth="1"/>
    <col min="5644" max="5654" width="3.85546875" style="6" customWidth="1"/>
    <col min="5655" max="5655" width="5" style="6" bestFit="1" customWidth="1"/>
    <col min="5656" max="5658" width="4" style="6" bestFit="1" customWidth="1"/>
    <col min="5659" max="5664" width="3.28515625" style="6" customWidth="1"/>
    <col min="5665" max="5665" width="49.42578125" style="6" bestFit="1" customWidth="1"/>
    <col min="5666" max="5879" width="9.140625" style="6"/>
    <col min="5880" max="5880" width="29.85546875" style="6" bestFit="1" customWidth="1"/>
    <col min="5881" max="5898" width="3.85546875" style="6" customWidth="1"/>
    <col min="5899" max="5899" width="5" style="6" bestFit="1" customWidth="1"/>
    <col min="5900" max="5910" width="3.85546875" style="6" customWidth="1"/>
    <col min="5911" max="5911" width="5" style="6" bestFit="1" customWidth="1"/>
    <col min="5912" max="5914" width="4" style="6" bestFit="1" customWidth="1"/>
    <col min="5915" max="5920" width="3.28515625" style="6" customWidth="1"/>
    <col min="5921" max="5921" width="49.42578125" style="6" bestFit="1" customWidth="1"/>
    <col min="5922" max="6135" width="9.140625" style="6"/>
    <col min="6136" max="6136" width="29.85546875" style="6" bestFit="1" customWidth="1"/>
    <col min="6137" max="6154" width="3.85546875" style="6" customWidth="1"/>
    <col min="6155" max="6155" width="5" style="6" bestFit="1" customWidth="1"/>
    <col min="6156" max="6166" width="3.85546875" style="6" customWidth="1"/>
    <col min="6167" max="6167" width="5" style="6" bestFit="1" customWidth="1"/>
    <col min="6168" max="6170" width="4" style="6" bestFit="1" customWidth="1"/>
    <col min="6171" max="6176" width="3.28515625" style="6" customWidth="1"/>
    <col min="6177" max="6177" width="49.42578125" style="6" bestFit="1" customWidth="1"/>
    <col min="6178" max="6391" width="9.140625" style="6"/>
    <col min="6392" max="6392" width="29.85546875" style="6" bestFit="1" customWidth="1"/>
    <col min="6393" max="6410" width="3.85546875" style="6" customWidth="1"/>
    <col min="6411" max="6411" width="5" style="6" bestFit="1" customWidth="1"/>
    <col min="6412" max="6422" width="3.85546875" style="6" customWidth="1"/>
    <col min="6423" max="6423" width="5" style="6" bestFit="1" customWidth="1"/>
    <col min="6424" max="6426" width="4" style="6" bestFit="1" customWidth="1"/>
    <col min="6427" max="6432" width="3.28515625" style="6" customWidth="1"/>
    <col min="6433" max="6433" width="49.42578125" style="6" bestFit="1" customWidth="1"/>
    <col min="6434" max="6647" width="9.140625" style="6"/>
    <col min="6648" max="6648" width="29.85546875" style="6" bestFit="1" customWidth="1"/>
    <col min="6649" max="6666" width="3.85546875" style="6" customWidth="1"/>
    <col min="6667" max="6667" width="5" style="6" bestFit="1" customWidth="1"/>
    <col min="6668" max="6678" width="3.85546875" style="6" customWidth="1"/>
    <col min="6679" max="6679" width="5" style="6" bestFit="1" customWidth="1"/>
    <col min="6680" max="6682" width="4" style="6" bestFit="1" customWidth="1"/>
    <col min="6683" max="6688" width="3.28515625" style="6" customWidth="1"/>
    <col min="6689" max="6689" width="49.42578125" style="6" bestFit="1" customWidth="1"/>
    <col min="6690" max="6903" width="9.140625" style="6"/>
    <col min="6904" max="6904" width="29.85546875" style="6" bestFit="1" customWidth="1"/>
    <col min="6905" max="6922" width="3.85546875" style="6" customWidth="1"/>
    <col min="6923" max="6923" width="5" style="6" bestFit="1" customWidth="1"/>
    <col min="6924" max="6934" width="3.85546875" style="6" customWidth="1"/>
    <col min="6935" max="6935" width="5" style="6" bestFit="1" customWidth="1"/>
    <col min="6936" max="6938" width="4" style="6" bestFit="1" customWidth="1"/>
    <col min="6939" max="6944" width="3.28515625" style="6" customWidth="1"/>
    <col min="6945" max="6945" width="49.42578125" style="6" bestFit="1" customWidth="1"/>
    <col min="6946" max="7159" width="9.140625" style="6"/>
    <col min="7160" max="7160" width="29.85546875" style="6" bestFit="1" customWidth="1"/>
    <col min="7161" max="7178" width="3.85546875" style="6" customWidth="1"/>
    <col min="7179" max="7179" width="5" style="6" bestFit="1" customWidth="1"/>
    <col min="7180" max="7190" width="3.85546875" style="6" customWidth="1"/>
    <col min="7191" max="7191" width="5" style="6" bestFit="1" customWidth="1"/>
    <col min="7192" max="7194" width="4" style="6" bestFit="1" customWidth="1"/>
    <col min="7195" max="7200" width="3.28515625" style="6" customWidth="1"/>
    <col min="7201" max="7201" width="49.42578125" style="6" bestFit="1" customWidth="1"/>
    <col min="7202" max="7415" width="9.140625" style="6"/>
    <col min="7416" max="7416" width="29.85546875" style="6" bestFit="1" customWidth="1"/>
    <col min="7417" max="7434" width="3.85546875" style="6" customWidth="1"/>
    <col min="7435" max="7435" width="5" style="6" bestFit="1" customWidth="1"/>
    <col min="7436" max="7446" width="3.85546875" style="6" customWidth="1"/>
    <col min="7447" max="7447" width="5" style="6" bestFit="1" customWidth="1"/>
    <col min="7448" max="7450" width="4" style="6" bestFit="1" customWidth="1"/>
    <col min="7451" max="7456" width="3.28515625" style="6" customWidth="1"/>
    <col min="7457" max="7457" width="49.42578125" style="6" bestFit="1" customWidth="1"/>
    <col min="7458" max="7671" width="9.140625" style="6"/>
    <col min="7672" max="7672" width="29.85546875" style="6" bestFit="1" customWidth="1"/>
    <col min="7673" max="7690" width="3.85546875" style="6" customWidth="1"/>
    <col min="7691" max="7691" width="5" style="6" bestFit="1" customWidth="1"/>
    <col min="7692" max="7702" width="3.85546875" style="6" customWidth="1"/>
    <col min="7703" max="7703" width="5" style="6" bestFit="1" customWidth="1"/>
    <col min="7704" max="7706" width="4" style="6" bestFit="1" customWidth="1"/>
    <col min="7707" max="7712" width="3.28515625" style="6" customWidth="1"/>
    <col min="7713" max="7713" width="49.42578125" style="6" bestFit="1" customWidth="1"/>
    <col min="7714" max="7927" width="9.140625" style="6"/>
    <col min="7928" max="7928" width="29.85546875" style="6" bestFit="1" customWidth="1"/>
    <col min="7929" max="7946" width="3.85546875" style="6" customWidth="1"/>
    <col min="7947" max="7947" width="5" style="6" bestFit="1" customWidth="1"/>
    <col min="7948" max="7958" width="3.85546875" style="6" customWidth="1"/>
    <col min="7959" max="7959" width="5" style="6" bestFit="1" customWidth="1"/>
    <col min="7960" max="7962" width="4" style="6" bestFit="1" customWidth="1"/>
    <col min="7963" max="7968" width="3.28515625" style="6" customWidth="1"/>
    <col min="7969" max="7969" width="49.42578125" style="6" bestFit="1" customWidth="1"/>
    <col min="7970" max="8183" width="9.140625" style="6"/>
    <col min="8184" max="8184" width="29.85546875" style="6" bestFit="1" customWidth="1"/>
    <col min="8185" max="8202" width="3.85546875" style="6" customWidth="1"/>
    <col min="8203" max="8203" width="5" style="6" bestFit="1" customWidth="1"/>
    <col min="8204" max="8214" width="3.85546875" style="6" customWidth="1"/>
    <col min="8215" max="8215" width="5" style="6" bestFit="1" customWidth="1"/>
    <col min="8216" max="8218" width="4" style="6" bestFit="1" customWidth="1"/>
    <col min="8219" max="8224" width="3.28515625" style="6" customWidth="1"/>
    <col min="8225" max="8225" width="49.42578125" style="6" bestFit="1" customWidth="1"/>
    <col min="8226" max="8439" width="9.140625" style="6"/>
    <col min="8440" max="8440" width="29.85546875" style="6" bestFit="1" customWidth="1"/>
    <col min="8441" max="8458" width="3.85546875" style="6" customWidth="1"/>
    <col min="8459" max="8459" width="5" style="6" bestFit="1" customWidth="1"/>
    <col min="8460" max="8470" width="3.85546875" style="6" customWidth="1"/>
    <col min="8471" max="8471" width="5" style="6" bestFit="1" customWidth="1"/>
    <col min="8472" max="8474" width="4" style="6" bestFit="1" customWidth="1"/>
    <col min="8475" max="8480" width="3.28515625" style="6" customWidth="1"/>
    <col min="8481" max="8481" width="49.42578125" style="6" bestFit="1" customWidth="1"/>
    <col min="8482" max="8695" width="9.140625" style="6"/>
    <col min="8696" max="8696" width="29.85546875" style="6" bestFit="1" customWidth="1"/>
    <col min="8697" max="8714" width="3.85546875" style="6" customWidth="1"/>
    <col min="8715" max="8715" width="5" style="6" bestFit="1" customWidth="1"/>
    <col min="8716" max="8726" width="3.85546875" style="6" customWidth="1"/>
    <col min="8727" max="8727" width="5" style="6" bestFit="1" customWidth="1"/>
    <col min="8728" max="8730" width="4" style="6" bestFit="1" customWidth="1"/>
    <col min="8731" max="8736" width="3.28515625" style="6" customWidth="1"/>
    <col min="8737" max="8737" width="49.42578125" style="6" bestFit="1" customWidth="1"/>
    <col min="8738" max="8951" width="9.140625" style="6"/>
    <col min="8952" max="8952" width="29.85546875" style="6" bestFit="1" customWidth="1"/>
    <col min="8953" max="8970" width="3.85546875" style="6" customWidth="1"/>
    <col min="8971" max="8971" width="5" style="6" bestFit="1" customWidth="1"/>
    <col min="8972" max="8982" width="3.85546875" style="6" customWidth="1"/>
    <col min="8983" max="8983" width="5" style="6" bestFit="1" customWidth="1"/>
    <col min="8984" max="8986" width="4" style="6" bestFit="1" customWidth="1"/>
    <col min="8987" max="8992" width="3.28515625" style="6" customWidth="1"/>
    <col min="8993" max="8993" width="49.42578125" style="6" bestFit="1" customWidth="1"/>
    <col min="8994" max="9207" width="9.140625" style="6"/>
    <col min="9208" max="9208" width="29.85546875" style="6" bestFit="1" customWidth="1"/>
    <col min="9209" max="9226" width="3.85546875" style="6" customWidth="1"/>
    <col min="9227" max="9227" width="5" style="6" bestFit="1" customWidth="1"/>
    <col min="9228" max="9238" width="3.85546875" style="6" customWidth="1"/>
    <col min="9239" max="9239" width="5" style="6" bestFit="1" customWidth="1"/>
    <col min="9240" max="9242" width="4" style="6" bestFit="1" customWidth="1"/>
    <col min="9243" max="9248" width="3.28515625" style="6" customWidth="1"/>
    <col min="9249" max="9249" width="49.42578125" style="6" bestFit="1" customWidth="1"/>
    <col min="9250" max="9463" width="9.140625" style="6"/>
    <col min="9464" max="9464" width="29.85546875" style="6" bestFit="1" customWidth="1"/>
    <col min="9465" max="9482" width="3.85546875" style="6" customWidth="1"/>
    <col min="9483" max="9483" width="5" style="6" bestFit="1" customWidth="1"/>
    <col min="9484" max="9494" width="3.85546875" style="6" customWidth="1"/>
    <col min="9495" max="9495" width="5" style="6" bestFit="1" customWidth="1"/>
    <col min="9496" max="9498" width="4" style="6" bestFit="1" customWidth="1"/>
    <col min="9499" max="9504" width="3.28515625" style="6" customWidth="1"/>
    <col min="9505" max="9505" width="49.42578125" style="6" bestFit="1" customWidth="1"/>
    <col min="9506" max="9719" width="9.140625" style="6"/>
    <col min="9720" max="9720" width="29.85546875" style="6" bestFit="1" customWidth="1"/>
    <col min="9721" max="9738" width="3.85546875" style="6" customWidth="1"/>
    <col min="9739" max="9739" width="5" style="6" bestFit="1" customWidth="1"/>
    <col min="9740" max="9750" width="3.85546875" style="6" customWidth="1"/>
    <col min="9751" max="9751" width="5" style="6" bestFit="1" customWidth="1"/>
    <col min="9752" max="9754" width="4" style="6" bestFit="1" customWidth="1"/>
    <col min="9755" max="9760" width="3.28515625" style="6" customWidth="1"/>
    <col min="9761" max="9761" width="49.42578125" style="6" bestFit="1" customWidth="1"/>
    <col min="9762" max="9975" width="9.140625" style="6"/>
    <col min="9976" max="9976" width="29.85546875" style="6" bestFit="1" customWidth="1"/>
    <col min="9977" max="9994" width="3.85546875" style="6" customWidth="1"/>
    <col min="9995" max="9995" width="5" style="6" bestFit="1" customWidth="1"/>
    <col min="9996" max="10006" width="3.85546875" style="6" customWidth="1"/>
    <col min="10007" max="10007" width="5" style="6" bestFit="1" customWidth="1"/>
    <col min="10008" max="10010" width="4" style="6" bestFit="1" customWidth="1"/>
    <col min="10011" max="10016" width="3.28515625" style="6" customWidth="1"/>
    <col min="10017" max="10017" width="49.42578125" style="6" bestFit="1" customWidth="1"/>
    <col min="10018" max="10231" width="9.140625" style="6"/>
    <col min="10232" max="10232" width="29.85546875" style="6" bestFit="1" customWidth="1"/>
    <col min="10233" max="10250" width="3.85546875" style="6" customWidth="1"/>
    <col min="10251" max="10251" width="5" style="6" bestFit="1" customWidth="1"/>
    <col min="10252" max="10262" width="3.85546875" style="6" customWidth="1"/>
    <col min="10263" max="10263" width="5" style="6" bestFit="1" customWidth="1"/>
    <col min="10264" max="10266" width="4" style="6" bestFit="1" customWidth="1"/>
    <col min="10267" max="10272" width="3.28515625" style="6" customWidth="1"/>
    <col min="10273" max="10273" width="49.42578125" style="6" bestFit="1" customWidth="1"/>
    <col min="10274" max="10487" width="9.140625" style="6"/>
    <col min="10488" max="10488" width="29.85546875" style="6" bestFit="1" customWidth="1"/>
    <col min="10489" max="10506" width="3.85546875" style="6" customWidth="1"/>
    <col min="10507" max="10507" width="5" style="6" bestFit="1" customWidth="1"/>
    <col min="10508" max="10518" width="3.85546875" style="6" customWidth="1"/>
    <col min="10519" max="10519" width="5" style="6" bestFit="1" customWidth="1"/>
    <col min="10520" max="10522" width="4" style="6" bestFit="1" customWidth="1"/>
    <col min="10523" max="10528" width="3.28515625" style="6" customWidth="1"/>
    <col min="10529" max="10529" width="49.42578125" style="6" bestFit="1" customWidth="1"/>
    <col min="10530" max="10743" width="9.140625" style="6"/>
    <col min="10744" max="10744" width="29.85546875" style="6" bestFit="1" customWidth="1"/>
    <col min="10745" max="10762" width="3.85546875" style="6" customWidth="1"/>
    <col min="10763" max="10763" width="5" style="6" bestFit="1" customWidth="1"/>
    <col min="10764" max="10774" width="3.85546875" style="6" customWidth="1"/>
    <col min="10775" max="10775" width="5" style="6" bestFit="1" customWidth="1"/>
    <col min="10776" max="10778" width="4" style="6" bestFit="1" customWidth="1"/>
    <col min="10779" max="10784" width="3.28515625" style="6" customWidth="1"/>
    <col min="10785" max="10785" width="49.42578125" style="6" bestFit="1" customWidth="1"/>
    <col min="10786" max="10999" width="9.140625" style="6"/>
    <col min="11000" max="11000" width="29.85546875" style="6" bestFit="1" customWidth="1"/>
    <col min="11001" max="11018" width="3.85546875" style="6" customWidth="1"/>
    <col min="11019" max="11019" width="5" style="6" bestFit="1" customWidth="1"/>
    <col min="11020" max="11030" width="3.85546875" style="6" customWidth="1"/>
    <col min="11031" max="11031" width="5" style="6" bestFit="1" customWidth="1"/>
    <col min="11032" max="11034" width="4" style="6" bestFit="1" customWidth="1"/>
    <col min="11035" max="11040" width="3.28515625" style="6" customWidth="1"/>
    <col min="11041" max="11041" width="49.42578125" style="6" bestFit="1" customWidth="1"/>
    <col min="11042" max="11255" width="9.140625" style="6"/>
    <col min="11256" max="11256" width="29.85546875" style="6" bestFit="1" customWidth="1"/>
    <col min="11257" max="11274" width="3.85546875" style="6" customWidth="1"/>
    <col min="11275" max="11275" width="5" style="6" bestFit="1" customWidth="1"/>
    <col min="11276" max="11286" width="3.85546875" style="6" customWidth="1"/>
    <col min="11287" max="11287" width="5" style="6" bestFit="1" customWidth="1"/>
    <col min="11288" max="11290" width="4" style="6" bestFit="1" customWidth="1"/>
    <col min="11291" max="11296" width="3.28515625" style="6" customWidth="1"/>
    <col min="11297" max="11297" width="49.42578125" style="6" bestFit="1" customWidth="1"/>
    <col min="11298" max="11511" width="9.140625" style="6"/>
    <col min="11512" max="11512" width="29.85546875" style="6" bestFit="1" customWidth="1"/>
    <col min="11513" max="11530" width="3.85546875" style="6" customWidth="1"/>
    <col min="11531" max="11531" width="5" style="6" bestFit="1" customWidth="1"/>
    <col min="11532" max="11542" width="3.85546875" style="6" customWidth="1"/>
    <col min="11543" max="11543" width="5" style="6" bestFit="1" customWidth="1"/>
    <col min="11544" max="11546" width="4" style="6" bestFit="1" customWidth="1"/>
    <col min="11547" max="11552" width="3.28515625" style="6" customWidth="1"/>
    <col min="11553" max="11553" width="49.42578125" style="6" bestFit="1" customWidth="1"/>
    <col min="11554" max="11767" width="9.140625" style="6"/>
    <col min="11768" max="11768" width="29.85546875" style="6" bestFit="1" customWidth="1"/>
    <col min="11769" max="11786" width="3.85546875" style="6" customWidth="1"/>
    <col min="11787" max="11787" width="5" style="6" bestFit="1" customWidth="1"/>
    <col min="11788" max="11798" width="3.85546875" style="6" customWidth="1"/>
    <col min="11799" max="11799" width="5" style="6" bestFit="1" customWidth="1"/>
    <col min="11800" max="11802" width="4" style="6" bestFit="1" customWidth="1"/>
    <col min="11803" max="11808" width="3.28515625" style="6" customWidth="1"/>
    <col min="11809" max="11809" width="49.42578125" style="6" bestFit="1" customWidth="1"/>
    <col min="11810" max="12023" width="9.140625" style="6"/>
    <col min="12024" max="12024" width="29.85546875" style="6" bestFit="1" customWidth="1"/>
    <col min="12025" max="12042" width="3.85546875" style="6" customWidth="1"/>
    <col min="12043" max="12043" width="5" style="6" bestFit="1" customWidth="1"/>
    <col min="12044" max="12054" width="3.85546875" style="6" customWidth="1"/>
    <col min="12055" max="12055" width="5" style="6" bestFit="1" customWidth="1"/>
    <col min="12056" max="12058" width="4" style="6" bestFit="1" customWidth="1"/>
    <col min="12059" max="12064" width="3.28515625" style="6" customWidth="1"/>
    <col min="12065" max="12065" width="49.42578125" style="6" bestFit="1" customWidth="1"/>
    <col min="12066" max="12279" width="9.140625" style="6"/>
    <col min="12280" max="12280" width="29.85546875" style="6" bestFit="1" customWidth="1"/>
    <col min="12281" max="12298" width="3.85546875" style="6" customWidth="1"/>
    <col min="12299" max="12299" width="5" style="6" bestFit="1" customWidth="1"/>
    <col min="12300" max="12310" width="3.85546875" style="6" customWidth="1"/>
    <col min="12311" max="12311" width="5" style="6" bestFit="1" customWidth="1"/>
    <col min="12312" max="12314" width="4" style="6" bestFit="1" customWidth="1"/>
    <col min="12315" max="12320" width="3.28515625" style="6" customWidth="1"/>
    <col min="12321" max="12321" width="49.42578125" style="6" bestFit="1" customWidth="1"/>
    <col min="12322" max="12535" width="9.140625" style="6"/>
    <col min="12536" max="12536" width="29.85546875" style="6" bestFit="1" customWidth="1"/>
    <col min="12537" max="12554" width="3.85546875" style="6" customWidth="1"/>
    <col min="12555" max="12555" width="5" style="6" bestFit="1" customWidth="1"/>
    <col min="12556" max="12566" width="3.85546875" style="6" customWidth="1"/>
    <col min="12567" max="12567" width="5" style="6" bestFit="1" customWidth="1"/>
    <col min="12568" max="12570" width="4" style="6" bestFit="1" customWidth="1"/>
    <col min="12571" max="12576" width="3.28515625" style="6" customWidth="1"/>
    <col min="12577" max="12577" width="49.42578125" style="6" bestFit="1" customWidth="1"/>
    <col min="12578" max="12791" width="9.140625" style="6"/>
    <col min="12792" max="12792" width="29.85546875" style="6" bestFit="1" customWidth="1"/>
    <col min="12793" max="12810" width="3.85546875" style="6" customWidth="1"/>
    <col min="12811" max="12811" width="5" style="6" bestFit="1" customWidth="1"/>
    <col min="12812" max="12822" width="3.85546875" style="6" customWidth="1"/>
    <col min="12823" max="12823" width="5" style="6" bestFit="1" customWidth="1"/>
    <col min="12824" max="12826" width="4" style="6" bestFit="1" customWidth="1"/>
    <col min="12827" max="12832" width="3.28515625" style="6" customWidth="1"/>
    <col min="12833" max="12833" width="49.42578125" style="6" bestFit="1" customWidth="1"/>
    <col min="12834" max="13047" width="9.140625" style="6"/>
    <col min="13048" max="13048" width="29.85546875" style="6" bestFit="1" customWidth="1"/>
    <col min="13049" max="13066" width="3.85546875" style="6" customWidth="1"/>
    <col min="13067" max="13067" width="5" style="6" bestFit="1" customWidth="1"/>
    <col min="13068" max="13078" width="3.85546875" style="6" customWidth="1"/>
    <col min="13079" max="13079" width="5" style="6" bestFit="1" customWidth="1"/>
    <col min="13080" max="13082" width="4" style="6" bestFit="1" customWidth="1"/>
    <col min="13083" max="13088" width="3.28515625" style="6" customWidth="1"/>
    <col min="13089" max="13089" width="49.42578125" style="6" bestFit="1" customWidth="1"/>
    <col min="13090" max="13303" width="9.140625" style="6"/>
    <col min="13304" max="13304" width="29.85546875" style="6" bestFit="1" customWidth="1"/>
    <col min="13305" max="13322" width="3.85546875" style="6" customWidth="1"/>
    <col min="13323" max="13323" width="5" style="6" bestFit="1" customWidth="1"/>
    <col min="13324" max="13334" width="3.85546875" style="6" customWidth="1"/>
    <col min="13335" max="13335" width="5" style="6" bestFit="1" customWidth="1"/>
    <col min="13336" max="13338" width="4" style="6" bestFit="1" customWidth="1"/>
    <col min="13339" max="13344" width="3.28515625" style="6" customWidth="1"/>
    <col min="13345" max="13345" width="49.42578125" style="6" bestFit="1" customWidth="1"/>
    <col min="13346" max="13559" width="9.140625" style="6"/>
    <col min="13560" max="13560" width="29.85546875" style="6" bestFit="1" customWidth="1"/>
    <col min="13561" max="13578" width="3.85546875" style="6" customWidth="1"/>
    <col min="13579" max="13579" width="5" style="6" bestFit="1" customWidth="1"/>
    <col min="13580" max="13590" width="3.85546875" style="6" customWidth="1"/>
    <col min="13591" max="13591" width="5" style="6" bestFit="1" customWidth="1"/>
    <col min="13592" max="13594" width="4" style="6" bestFit="1" customWidth="1"/>
    <col min="13595" max="13600" width="3.28515625" style="6" customWidth="1"/>
    <col min="13601" max="13601" width="49.42578125" style="6" bestFit="1" customWidth="1"/>
    <col min="13602" max="13815" width="9.140625" style="6"/>
    <col min="13816" max="13816" width="29.85546875" style="6" bestFit="1" customWidth="1"/>
    <col min="13817" max="13834" width="3.85546875" style="6" customWidth="1"/>
    <col min="13835" max="13835" width="5" style="6" bestFit="1" customWidth="1"/>
    <col min="13836" max="13846" width="3.85546875" style="6" customWidth="1"/>
    <col min="13847" max="13847" width="5" style="6" bestFit="1" customWidth="1"/>
    <col min="13848" max="13850" width="4" style="6" bestFit="1" customWidth="1"/>
    <col min="13851" max="13856" width="3.28515625" style="6" customWidth="1"/>
    <col min="13857" max="13857" width="49.42578125" style="6" bestFit="1" customWidth="1"/>
    <col min="13858" max="14071" width="9.140625" style="6"/>
    <col min="14072" max="14072" width="29.85546875" style="6" bestFit="1" customWidth="1"/>
    <col min="14073" max="14090" width="3.85546875" style="6" customWidth="1"/>
    <col min="14091" max="14091" width="5" style="6" bestFit="1" customWidth="1"/>
    <col min="14092" max="14102" width="3.85546875" style="6" customWidth="1"/>
    <col min="14103" max="14103" width="5" style="6" bestFit="1" customWidth="1"/>
    <col min="14104" max="14106" width="4" style="6" bestFit="1" customWidth="1"/>
    <col min="14107" max="14112" width="3.28515625" style="6" customWidth="1"/>
    <col min="14113" max="14113" width="49.42578125" style="6" bestFit="1" customWidth="1"/>
    <col min="14114" max="14327" width="9.140625" style="6"/>
    <col min="14328" max="14328" width="29.85546875" style="6" bestFit="1" customWidth="1"/>
    <col min="14329" max="14346" width="3.85546875" style="6" customWidth="1"/>
    <col min="14347" max="14347" width="5" style="6" bestFit="1" customWidth="1"/>
    <col min="14348" max="14358" width="3.85546875" style="6" customWidth="1"/>
    <col min="14359" max="14359" width="5" style="6" bestFit="1" customWidth="1"/>
    <col min="14360" max="14362" width="4" style="6" bestFit="1" customWidth="1"/>
    <col min="14363" max="14368" width="3.28515625" style="6" customWidth="1"/>
    <col min="14369" max="14369" width="49.42578125" style="6" bestFit="1" customWidth="1"/>
    <col min="14370" max="14583" width="9.140625" style="6"/>
    <col min="14584" max="14584" width="29.85546875" style="6" bestFit="1" customWidth="1"/>
    <col min="14585" max="14602" width="3.85546875" style="6" customWidth="1"/>
    <col min="14603" max="14603" width="5" style="6" bestFit="1" customWidth="1"/>
    <col min="14604" max="14614" width="3.85546875" style="6" customWidth="1"/>
    <col min="14615" max="14615" width="5" style="6" bestFit="1" customWidth="1"/>
    <col min="14616" max="14618" width="4" style="6" bestFit="1" customWidth="1"/>
    <col min="14619" max="14624" width="3.28515625" style="6" customWidth="1"/>
    <col min="14625" max="14625" width="49.42578125" style="6" bestFit="1" customWidth="1"/>
    <col min="14626" max="14839" width="9.140625" style="6"/>
    <col min="14840" max="14840" width="29.85546875" style="6" bestFit="1" customWidth="1"/>
    <col min="14841" max="14858" width="3.85546875" style="6" customWidth="1"/>
    <col min="14859" max="14859" width="5" style="6" bestFit="1" customWidth="1"/>
    <col min="14860" max="14870" width="3.85546875" style="6" customWidth="1"/>
    <col min="14871" max="14871" width="5" style="6" bestFit="1" customWidth="1"/>
    <col min="14872" max="14874" width="4" style="6" bestFit="1" customWidth="1"/>
    <col min="14875" max="14880" width="3.28515625" style="6" customWidth="1"/>
    <col min="14881" max="14881" width="49.42578125" style="6" bestFit="1" customWidth="1"/>
    <col min="14882" max="15095" width="9.140625" style="6"/>
    <col min="15096" max="15096" width="29.85546875" style="6" bestFit="1" customWidth="1"/>
    <col min="15097" max="15114" width="3.85546875" style="6" customWidth="1"/>
    <col min="15115" max="15115" width="5" style="6" bestFit="1" customWidth="1"/>
    <col min="15116" max="15126" width="3.85546875" style="6" customWidth="1"/>
    <col min="15127" max="15127" width="5" style="6" bestFit="1" customWidth="1"/>
    <col min="15128" max="15130" width="4" style="6" bestFit="1" customWidth="1"/>
    <col min="15131" max="15136" width="3.28515625" style="6" customWidth="1"/>
    <col min="15137" max="15137" width="49.42578125" style="6" bestFit="1" customWidth="1"/>
    <col min="15138" max="15351" width="9.140625" style="6"/>
    <col min="15352" max="15352" width="29.85546875" style="6" bestFit="1" customWidth="1"/>
    <col min="15353" max="15370" width="3.85546875" style="6" customWidth="1"/>
    <col min="15371" max="15371" width="5" style="6" bestFit="1" customWidth="1"/>
    <col min="15372" max="15382" width="3.85546875" style="6" customWidth="1"/>
    <col min="15383" max="15383" width="5" style="6" bestFit="1" customWidth="1"/>
    <col min="15384" max="15386" width="4" style="6" bestFit="1" customWidth="1"/>
    <col min="15387" max="15392" width="3.28515625" style="6" customWidth="1"/>
    <col min="15393" max="15393" width="49.42578125" style="6" bestFit="1" customWidth="1"/>
    <col min="15394" max="15607" width="9.140625" style="6"/>
    <col min="15608" max="15608" width="29.85546875" style="6" bestFit="1" customWidth="1"/>
    <col min="15609" max="15626" width="3.85546875" style="6" customWidth="1"/>
    <col min="15627" max="15627" width="5" style="6" bestFit="1" customWidth="1"/>
    <col min="15628" max="15638" width="3.85546875" style="6" customWidth="1"/>
    <col min="15639" max="15639" width="5" style="6" bestFit="1" customWidth="1"/>
    <col min="15640" max="15642" width="4" style="6" bestFit="1" customWidth="1"/>
    <col min="15643" max="15648" width="3.28515625" style="6" customWidth="1"/>
    <col min="15649" max="15649" width="49.42578125" style="6" bestFit="1" customWidth="1"/>
    <col min="15650" max="15863" width="9.140625" style="6"/>
    <col min="15864" max="15864" width="29.85546875" style="6" bestFit="1" customWidth="1"/>
    <col min="15865" max="15882" width="3.85546875" style="6" customWidth="1"/>
    <col min="15883" max="15883" width="5" style="6" bestFit="1" customWidth="1"/>
    <col min="15884" max="15894" width="3.85546875" style="6" customWidth="1"/>
    <col min="15895" max="15895" width="5" style="6" bestFit="1" customWidth="1"/>
    <col min="15896" max="15898" width="4" style="6" bestFit="1" customWidth="1"/>
    <col min="15899" max="15904" width="3.28515625" style="6" customWidth="1"/>
    <col min="15905" max="15905" width="49.42578125" style="6" bestFit="1" customWidth="1"/>
    <col min="15906" max="16119" width="9.140625" style="6"/>
    <col min="16120" max="16120" width="29.85546875" style="6" bestFit="1" customWidth="1"/>
    <col min="16121" max="16138" width="3.85546875" style="6" customWidth="1"/>
    <col min="16139" max="16139" width="5" style="6" bestFit="1" customWidth="1"/>
    <col min="16140" max="16150" width="3.85546875" style="6" customWidth="1"/>
    <col min="16151" max="16151" width="5" style="6" bestFit="1" customWidth="1"/>
    <col min="16152" max="16154" width="4" style="6" bestFit="1" customWidth="1"/>
    <col min="16155" max="16160" width="3.28515625" style="6" customWidth="1"/>
    <col min="16161" max="16161" width="49.42578125" style="6" bestFit="1" customWidth="1"/>
    <col min="16162" max="16384" width="9.140625" style="6"/>
  </cols>
  <sheetData>
    <row r="1" spans="1:33" ht="13.5" thickBot="1" x14ac:dyDescent="0.25">
      <c r="A1" s="441" t="s">
        <v>180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3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3" s="45" customFormat="1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</row>
    <row r="4" spans="1:33" s="45" customFormat="1" x14ac:dyDescent="0.2">
      <c r="A4" s="492" t="s">
        <v>0</v>
      </c>
      <c r="B4" s="494" t="s">
        <v>1</v>
      </c>
      <c r="C4" s="495"/>
      <c r="D4" s="496"/>
      <c r="E4" s="489" t="s">
        <v>2</v>
      </c>
      <c r="F4" s="495"/>
      <c r="G4" s="496"/>
      <c r="H4" s="489" t="s">
        <v>3</v>
      </c>
      <c r="I4" s="495"/>
      <c r="J4" s="496"/>
      <c r="K4" s="489" t="s">
        <v>4</v>
      </c>
      <c r="L4" s="490"/>
      <c r="M4" s="491"/>
      <c r="N4" s="489" t="s">
        <v>5</v>
      </c>
      <c r="O4" s="490"/>
      <c r="P4" s="491"/>
      <c r="Q4" s="489" t="s">
        <v>6</v>
      </c>
      <c r="R4" s="490"/>
      <c r="S4" s="491"/>
      <c r="T4" s="489" t="s">
        <v>7</v>
      </c>
      <c r="U4" s="490"/>
      <c r="V4" s="491"/>
      <c r="W4" s="489" t="s">
        <v>8</v>
      </c>
      <c r="X4" s="490"/>
      <c r="Y4" s="491"/>
      <c r="Z4" s="497" t="s">
        <v>9</v>
      </c>
      <c r="AA4" s="498"/>
      <c r="AB4" s="499"/>
      <c r="AC4" s="497" t="s">
        <v>10</v>
      </c>
      <c r="AD4" s="498"/>
      <c r="AE4" s="499"/>
      <c r="AF4" s="500" t="s">
        <v>11</v>
      </c>
      <c r="AG4" s="502" t="s">
        <v>12</v>
      </c>
    </row>
    <row r="5" spans="1:33" s="45" customFormat="1" ht="13.5" thickBot="1" x14ac:dyDescent="0.25">
      <c r="A5" s="493"/>
      <c r="B5" s="179" t="s">
        <v>11</v>
      </c>
      <c r="C5" s="180"/>
      <c r="D5" s="30" t="s">
        <v>12</v>
      </c>
      <c r="E5" s="179" t="s">
        <v>11</v>
      </c>
      <c r="F5" s="180"/>
      <c r="G5" s="30" t="s">
        <v>12</v>
      </c>
      <c r="H5" s="179" t="s">
        <v>11</v>
      </c>
      <c r="I5" s="180"/>
      <c r="J5" s="30" t="s">
        <v>12</v>
      </c>
      <c r="K5" s="179" t="s">
        <v>11</v>
      </c>
      <c r="L5" s="180"/>
      <c r="M5" s="30" t="s">
        <v>12</v>
      </c>
      <c r="N5" s="179" t="s">
        <v>11</v>
      </c>
      <c r="O5" s="180"/>
      <c r="P5" s="30" t="s">
        <v>12</v>
      </c>
      <c r="Q5" s="179" t="s">
        <v>11</v>
      </c>
      <c r="R5" s="180"/>
      <c r="S5" s="30" t="s">
        <v>12</v>
      </c>
      <c r="T5" s="28" t="s">
        <v>11</v>
      </c>
      <c r="U5" s="29"/>
      <c r="V5" s="30" t="s">
        <v>12</v>
      </c>
      <c r="W5" s="28" t="s">
        <v>11</v>
      </c>
      <c r="X5" s="29"/>
      <c r="Y5" s="30" t="s">
        <v>12</v>
      </c>
      <c r="Z5" s="229" t="s">
        <v>11</v>
      </c>
      <c r="AA5" s="230"/>
      <c r="AB5" s="231" t="s">
        <v>12</v>
      </c>
      <c r="AC5" s="229" t="s">
        <v>11</v>
      </c>
      <c r="AD5" s="230"/>
      <c r="AE5" s="231" t="s">
        <v>12</v>
      </c>
      <c r="AF5" s="501"/>
      <c r="AG5" s="503"/>
    </row>
    <row r="6" spans="1:33" s="45" customFormat="1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166">
        <v>2</v>
      </c>
      <c r="I6" s="167" t="s">
        <v>45</v>
      </c>
      <c r="J6" s="192">
        <v>3</v>
      </c>
      <c r="K6" s="73">
        <v>2</v>
      </c>
      <c r="L6" s="74" t="s">
        <v>45</v>
      </c>
      <c r="M6" s="191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195"/>
      <c r="W6" s="193"/>
      <c r="X6" s="196"/>
      <c r="Y6" s="197"/>
      <c r="Z6" s="232"/>
      <c r="AA6" s="233"/>
      <c r="AB6" s="234"/>
      <c r="AC6" s="232"/>
      <c r="AD6" s="233"/>
      <c r="AE6" s="234"/>
      <c r="AF6" s="65">
        <f>15*(B6+E6+H6+K6+N6+Q6+T6+W6+Z6+AC6)</f>
        <v>180</v>
      </c>
      <c r="AG6" s="198">
        <f>D6+G6+J6+M6+P6+S6+V6+Y6+AB6+AE6</f>
        <v>18</v>
      </c>
    </row>
    <row r="7" spans="1:33" s="45" customFormat="1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0"/>
      <c r="I7" s="69"/>
      <c r="J7" s="134"/>
      <c r="K7" s="70"/>
      <c r="L7" s="69"/>
      <c r="M7" s="134"/>
      <c r="N7" s="70"/>
      <c r="O7" s="69"/>
      <c r="P7" s="134"/>
      <c r="Q7" s="70"/>
      <c r="R7" s="69" t="s">
        <v>29</v>
      </c>
      <c r="S7" s="134">
        <v>0</v>
      </c>
      <c r="T7" s="193"/>
      <c r="U7" s="194"/>
      <c r="V7" s="195"/>
      <c r="W7" s="193"/>
      <c r="X7" s="196"/>
      <c r="Y7" s="197"/>
      <c r="Z7" s="232"/>
      <c r="AA7" s="233"/>
      <c r="AB7" s="234"/>
      <c r="AC7" s="232"/>
      <c r="AD7" s="233"/>
      <c r="AE7" s="234"/>
      <c r="AF7" s="65">
        <f t="shared" ref="AF7:AF15" si="0">15*(B7+E7+H7+K7+N7+Q7+T7+W7+Z7+AC7)</f>
        <v>0</v>
      </c>
      <c r="AG7" s="199">
        <f t="shared" ref="AG7:AG15" si="1">D7+G7+J7+M7+P7+S7+V7+Y7+AB7+AE7</f>
        <v>0</v>
      </c>
    </row>
    <row r="8" spans="1:33" s="45" customFormat="1" ht="12.75" customHeight="1" x14ac:dyDescent="0.2">
      <c r="A8" s="67" t="s">
        <v>16</v>
      </c>
      <c r="B8" s="70">
        <v>1</v>
      </c>
      <c r="C8" s="69" t="s">
        <v>45</v>
      </c>
      <c r="D8" s="134">
        <v>1</v>
      </c>
      <c r="E8" s="70">
        <v>1</v>
      </c>
      <c r="F8" s="69" t="s">
        <v>13</v>
      </c>
      <c r="G8" s="134">
        <v>1</v>
      </c>
      <c r="H8" s="70"/>
      <c r="I8" s="69"/>
      <c r="J8" s="134"/>
      <c r="K8" s="70"/>
      <c r="L8" s="69"/>
      <c r="M8" s="134"/>
      <c r="N8" s="70"/>
      <c r="O8" s="69"/>
      <c r="P8" s="134"/>
      <c r="Q8" s="70"/>
      <c r="R8" s="69"/>
      <c r="S8" s="134"/>
      <c r="T8" s="200"/>
      <c r="U8" s="201"/>
      <c r="V8" s="202"/>
      <c r="W8" s="200"/>
      <c r="X8" s="203"/>
      <c r="Y8" s="204"/>
      <c r="Z8" s="235"/>
      <c r="AA8" s="236"/>
      <c r="AB8" s="237"/>
      <c r="AC8" s="235"/>
      <c r="AD8" s="236"/>
      <c r="AE8" s="237"/>
      <c r="AF8" s="65">
        <f t="shared" si="0"/>
        <v>30</v>
      </c>
      <c r="AG8" s="199">
        <f t="shared" si="1"/>
        <v>2</v>
      </c>
    </row>
    <row r="9" spans="1:33" s="45" customFormat="1" ht="12.75" customHeight="1" x14ac:dyDescent="0.2">
      <c r="A9" s="67" t="s">
        <v>30</v>
      </c>
      <c r="B9" s="70">
        <v>2</v>
      </c>
      <c r="C9" s="69" t="s">
        <v>15</v>
      </c>
      <c r="D9" s="134">
        <v>2</v>
      </c>
      <c r="E9" s="70">
        <v>2</v>
      </c>
      <c r="F9" s="69" t="s">
        <v>15</v>
      </c>
      <c r="G9" s="134">
        <v>2</v>
      </c>
      <c r="H9" s="70">
        <v>1</v>
      </c>
      <c r="I9" s="69" t="s">
        <v>15</v>
      </c>
      <c r="J9" s="134">
        <v>1</v>
      </c>
      <c r="K9" s="70">
        <v>1</v>
      </c>
      <c r="L9" s="69" t="s">
        <v>15</v>
      </c>
      <c r="M9" s="134">
        <v>1</v>
      </c>
      <c r="N9" s="70">
        <v>1</v>
      </c>
      <c r="O9" s="69" t="s">
        <v>15</v>
      </c>
      <c r="P9" s="134">
        <v>1</v>
      </c>
      <c r="Q9" s="70"/>
      <c r="R9" s="69"/>
      <c r="S9" s="134"/>
      <c r="T9" s="200"/>
      <c r="U9" s="201"/>
      <c r="V9" s="202"/>
      <c r="W9" s="200"/>
      <c r="X9" s="203"/>
      <c r="Y9" s="204"/>
      <c r="Z9" s="235"/>
      <c r="AA9" s="236"/>
      <c r="AB9" s="237"/>
      <c r="AC9" s="235"/>
      <c r="AD9" s="236"/>
      <c r="AE9" s="237"/>
      <c r="AF9" s="65">
        <f t="shared" si="0"/>
        <v>105</v>
      </c>
      <c r="AG9" s="199">
        <f t="shared" si="1"/>
        <v>7</v>
      </c>
    </row>
    <row r="10" spans="1:33" s="45" customFormat="1" ht="12.75" customHeight="1" x14ac:dyDescent="0.2">
      <c r="A10" s="67" t="s">
        <v>31</v>
      </c>
      <c r="B10" s="70">
        <v>2</v>
      </c>
      <c r="C10" s="69" t="s">
        <v>15</v>
      </c>
      <c r="D10" s="134">
        <v>4</v>
      </c>
      <c r="E10" s="70">
        <v>2</v>
      </c>
      <c r="F10" s="69" t="s">
        <v>15</v>
      </c>
      <c r="G10" s="134">
        <v>4</v>
      </c>
      <c r="H10" s="70">
        <v>1</v>
      </c>
      <c r="I10" s="69" t="s">
        <v>15</v>
      </c>
      <c r="J10" s="134">
        <v>2</v>
      </c>
      <c r="K10" s="70">
        <v>1</v>
      </c>
      <c r="L10" s="69" t="s">
        <v>15</v>
      </c>
      <c r="M10" s="134">
        <v>2</v>
      </c>
      <c r="N10" s="70">
        <v>1</v>
      </c>
      <c r="O10" s="69" t="s">
        <v>15</v>
      </c>
      <c r="P10" s="134">
        <v>2</v>
      </c>
      <c r="Q10" s="70"/>
      <c r="R10" s="69"/>
      <c r="S10" s="134"/>
      <c r="T10" s="200"/>
      <c r="U10" s="201"/>
      <c r="V10" s="202"/>
      <c r="W10" s="200"/>
      <c r="X10" s="203"/>
      <c r="Y10" s="204"/>
      <c r="Z10" s="235"/>
      <c r="AA10" s="236"/>
      <c r="AB10" s="237"/>
      <c r="AC10" s="235"/>
      <c r="AD10" s="236"/>
      <c r="AE10" s="237"/>
      <c r="AF10" s="65">
        <f t="shared" si="0"/>
        <v>105</v>
      </c>
      <c r="AG10" s="199">
        <f t="shared" si="1"/>
        <v>14</v>
      </c>
    </row>
    <row r="11" spans="1:33" s="45" customFormat="1" ht="12.75" customHeight="1" x14ac:dyDescent="0.2">
      <c r="A11" s="67" t="s">
        <v>32</v>
      </c>
      <c r="B11" s="70"/>
      <c r="C11" s="69"/>
      <c r="D11" s="134"/>
      <c r="E11" s="70"/>
      <c r="F11" s="69"/>
      <c r="G11" s="134"/>
      <c r="H11" s="70"/>
      <c r="I11" s="69"/>
      <c r="J11" s="134"/>
      <c r="K11" s="70"/>
      <c r="L11" s="69"/>
      <c r="M11" s="134"/>
      <c r="N11" s="70">
        <v>1</v>
      </c>
      <c r="O11" s="69" t="s">
        <v>15</v>
      </c>
      <c r="P11" s="134">
        <v>1</v>
      </c>
      <c r="Q11" s="70">
        <v>2</v>
      </c>
      <c r="R11" s="69" t="s">
        <v>15</v>
      </c>
      <c r="S11" s="134">
        <v>2</v>
      </c>
      <c r="T11" s="200"/>
      <c r="U11" s="201"/>
      <c r="V11" s="202"/>
      <c r="W11" s="200"/>
      <c r="X11" s="203"/>
      <c r="Y11" s="204"/>
      <c r="Z11" s="235"/>
      <c r="AA11" s="236"/>
      <c r="AB11" s="237"/>
      <c r="AC11" s="235"/>
      <c r="AD11" s="236"/>
      <c r="AE11" s="237"/>
      <c r="AF11" s="65">
        <f t="shared" si="0"/>
        <v>45</v>
      </c>
      <c r="AG11" s="199">
        <f t="shared" si="1"/>
        <v>3</v>
      </c>
    </row>
    <row r="12" spans="1:33" s="45" customFormat="1" x14ac:dyDescent="0.2">
      <c r="A12" s="67" t="s">
        <v>33</v>
      </c>
      <c r="B12" s="70"/>
      <c r="C12" s="69"/>
      <c r="D12" s="134"/>
      <c r="E12" s="70"/>
      <c r="F12" s="69"/>
      <c r="G12" s="134"/>
      <c r="H12" s="70"/>
      <c r="I12" s="69"/>
      <c r="J12" s="134"/>
      <c r="K12" s="70"/>
      <c r="L12" s="69"/>
      <c r="M12" s="134"/>
      <c r="N12" s="70"/>
      <c r="O12" s="69"/>
      <c r="P12" s="134"/>
      <c r="Q12" s="70"/>
      <c r="R12" s="69" t="s">
        <v>29</v>
      </c>
      <c r="S12" s="134">
        <v>0</v>
      </c>
      <c r="T12" s="200"/>
      <c r="U12" s="201"/>
      <c r="V12" s="202"/>
      <c r="W12" s="200"/>
      <c r="X12" s="203"/>
      <c r="Y12" s="204"/>
      <c r="Z12" s="235"/>
      <c r="AA12" s="236"/>
      <c r="AB12" s="237"/>
      <c r="AC12" s="235"/>
      <c r="AD12" s="236"/>
      <c r="AE12" s="237"/>
      <c r="AF12" s="65">
        <f t="shared" si="0"/>
        <v>0</v>
      </c>
      <c r="AG12" s="205">
        <f t="shared" si="1"/>
        <v>0</v>
      </c>
    </row>
    <row r="13" spans="1:33" s="45" customFormat="1" x14ac:dyDescent="0.2">
      <c r="A13" s="67" t="s">
        <v>34</v>
      </c>
      <c r="B13" s="70">
        <v>2</v>
      </c>
      <c r="C13" s="69" t="s">
        <v>45</v>
      </c>
      <c r="D13" s="134">
        <v>2</v>
      </c>
      <c r="E13" s="70"/>
      <c r="F13" s="69"/>
      <c r="G13" s="134"/>
      <c r="H13" s="70"/>
      <c r="I13" s="69"/>
      <c r="J13" s="134"/>
      <c r="K13" s="70"/>
      <c r="L13" s="69"/>
      <c r="M13" s="134"/>
      <c r="N13" s="70"/>
      <c r="O13" s="69"/>
      <c r="P13" s="134"/>
      <c r="Q13" s="70"/>
      <c r="R13" s="69"/>
      <c r="S13" s="134"/>
      <c r="T13" s="206"/>
      <c r="U13" s="201"/>
      <c r="V13" s="202"/>
      <c r="W13" s="206"/>
      <c r="X13" s="207"/>
      <c r="Y13" s="202"/>
      <c r="Z13" s="238"/>
      <c r="AA13" s="239"/>
      <c r="AB13" s="240"/>
      <c r="AC13" s="238"/>
      <c r="AD13" s="239"/>
      <c r="AE13" s="240"/>
      <c r="AF13" s="208">
        <f t="shared" si="0"/>
        <v>30</v>
      </c>
      <c r="AG13" s="209">
        <f t="shared" si="1"/>
        <v>2</v>
      </c>
    </row>
    <row r="14" spans="1:33" s="45" customFormat="1" x14ac:dyDescent="0.2">
      <c r="A14" s="67" t="s">
        <v>35</v>
      </c>
      <c r="B14" s="70"/>
      <c r="C14" s="69"/>
      <c r="D14" s="134"/>
      <c r="E14" s="70"/>
      <c r="F14" s="69"/>
      <c r="G14" s="134"/>
      <c r="H14" s="70"/>
      <c r="I14" s="69"/>
      <c r="J14" s="134"/>
      <c r="K14" s="70">
        <v>2</v>
      </c>
      <c r="L14" s="69" t="s">
        <v>45</v>
      </c>
      <c r="M14" s="134">
        <v>2</v>
      </c>
      <c r="N14" s="70"/>
      <c r="O14" s="69"/>
      <c r="P14" s="134"/>
      <c r="Q14" s="70"/>
      <c r="R14" s="69"/>
      <c r="S14" s="134"/>
      <c r="T14" s="206"/>
      <c r="U14" s="201"/>
      <c r="V14" s="202"/>
      <c r="W14" s="206"/>
      <c r="X14" s="207"/>
      <c r="Y14" s="202"/>
      <c r="Z14" s="238"/>
      <c r="AA14" s="239"/>
      <c r="AB14" s="240"/>
      <c r="AC14" s="238"/>
      <c r="AD14" s="239"/>
      <c r="AE14" s="240"/>
      <c r="AF14" s="208">
        <f t="shared" si="0"/>
        <v>30</v>
      </c>
      <c r="AG14" s="209">
        <f t="shared" si="1"/>
        <v>2</v>
      </c>
    </row>
    <row r="15" spans="1:33" s="45" customFormat="1" x14ac:dyDescent="0.2">
      <c r="A15" s="174" t="s">
        <v>17</v>
      </c>
      <c r="B15" s="70"/>
      <c r="C15" s="69"/>
      <c r="D15" s="134"/>
      <c r="E15" s="70"/>
      <c r="F15" s="69"/>
      <c r="G15" s="134"/>
      <c r="H15" s="70">
        <v>2</v>
      </c>
      <c r="I15" s="69" t="s">
        <v>45</v>
      </c>
      <c r="J15" s="134">
        <v>2</v>
      </c>
      <c r="K15" s="70"/>
      <c r="L15" s="69"/>
      <c r="M15" s="134"/>
      <c r="N15" s="70"/>
      <c r="O15" s="69"/>
      <c r="P15" s="134"/>
      <c r="Q15" s="70"/>
      <c r="R15" s="69"/>
      <c r="S15" s="134"/>
      <c r="T15" s="206"/>
      <c r="U15" s="201"/>
      <c r="V15" s="202"/>
      <c r="W15" s="206"/>
      <c r="X15" s="207"/>
      <c r="Y15" s="202"/>
      <c r="Z15" s="238"/>
      <c r="AA15" s="239"/>
      <c r="AB15" s="240"/>
      <c r="AC15" s="238"/>
      <c r="AD15" s="239"/>
      <c r="AE15" s="240"/>
      <c r="AF15" s="208">
        <f t="shared" si="0"/>
        <v>30</v>
      </c>
      <c r="AG15" s="209">
        <f t="shared" si="1"/>
        <v>2</v>
      </c>
    </row>
    <row r="16" spans="1:33" s="45" customFormat="1" x14ac:dyDescent="0.2">
      <c r="A16" s="66" t="s">
        <v>59</v>
      </c>
      <c r="B16" s="78">
        <v>2</v>
      </c>
      <c r="C16" s="79" t="s">
        <v>45</v>
      </c>
      <c r="D16" s="195">
        <v>7</v>
      </c>
      <c r="E16" s="78">
        <v>2</v>
      </c>
      <c r="F16" s="79" t="s">
        <v>45</v>
      </c>
      <c r="G16" s="195">
        <v>7</v>
      </c>
      <c r="H16" s="78">
        <v>2</v>
      </c>
      <c r="I16" s="79" t="s">
        <v>45</v>
      </c>
      <c r="J16" s="195">
        <v>7</v>
      </c>
      <c r="K16" s="78">
        <v>2</v>
      </c>
      <c r="L16" s="79" t="s">
        <v>45</v>
      </c>
      <c r="M16" s="195">
        <v>7</v>
      </c>
      <c r="N16" s="78">
        <v>2</v>
      </c>
      <c r="O16" s="79" t="s">
        <v>45</v>
      </c>
      <c r="P16" s="195">
        <v>7</v>
      </c>
      <c r="Q16" s="78">
        <v>2</v>
      </c>
      <c r="R16" s="79" t="s">
        <v>45</v>
      </c>
      <c r="S16" s="195">
        <v>7</v>
      </c>
      <c r="T16" s="164">
        <v>2</v>
      </c>
      <c r="U16" s="165" t="s">
        <v>45</v>
      </c>
      <c r="V16" s="202">
        <v>7</v>
      </c>
      <c r="W16" s="164">
        <v>2</v>
      </c>
      <c r="X16" s="165" t="s">
        <v>21</v>
      </c>
      <c r="Y16" s="202">
        <v>7</v>
      </c>
      <c r="Z16" s="238"/>
      <c r="AA16" s="239"/>
      <c r="AB16" s="240"/>
      <c r="AC16" s="238"/>
      <c r="AD16" s="239"/>
      <c r="AE16" s="240"/>
      <c r="AF16" s="210">
        <f t="shared" ref="AF16:AF33" si="2">15*(B16+E16+H16+K16+N16+Q16+T16+W16+Z16+AC16)</f>
        <v>240</v>
      </c>
      <c r="AG16" s="209">
        <f t="shared" ref="AG16:AG33" si="3">D16+G16+J16+M16+P16+S16+V16+Y16+AB16+AE16</f>
        <v>56</v>
      </c>
    </row>
    <row r="17" spans="1:33" s="45" customFormat="1" x14ac:dyDescent="0.2">
      <c r="A17" s="67" t="s">
        <v>60</v>
      </c>
      <c r="B17" s="70"/>
      <c r="C17" s="69"/>
      <c r="D17" s="134"/>
      <c r="E17" s="70"/>
      <c r="F17" s="69"/>
      <c r="G17" s="134"/>
      <c r="H17" s="70"/>
      <c r="I17" s="69"/>
      <c r="J17" s="134"/>
      <c r="K17" s="70"/>
      <c r="L17" s="69"/>
      <c r="M17" s="134"/>
      <c r="N17" s="78"/>
      <c r="O17" s="79"/>
      <c r="P17" s="195"/>
      <c r="Q17" s="78"/>
      <c r="R17" s="79"/>
      <c r="S17" s="195"/>
      <c r="T17" s="164">
        <v>1</v>
      </c>
      <c r="U17" s="165" t="s">
        <v>21</v>
      </c>
      <c r="V17" s="202">
        <v>1</v>
      </c>
      <c r="W17" s="164">
        <v>1</v>
      </c>
      <c r="X17" s="165" t="s">
        <v>21</v>
      </c>
      <c r="Y17" s="202">
        <v>1</v>
      </c>
      <c r="Z17" s="238"/>
      <c r="AA17" s="239"/>
      <c r="AB17" s="240"/>
      <c r="AC17" s="238"/>
      <c r="AD17" s="239"/>
      <c r="AE17" s="240"/>
      <c r="AF17" s="210">
        <f t="shared" si="2"/>
        <v>30</v>
      </c>
      <c r="AG17" s="209">
        <f t="shared" si="3"/>
        <v>2</v>
      </c>
    </row>
    <row r="18" spans="1:33" s="45" customFormat="1" x14ac:dyDescent="0.2">
      <c r="A18" s="66" t="s">
        <v>50</v>
      </c>
      <c r="B18" s="78">
        <v>1</v>
      </c>
      <c r="C18" s="79" t="s">
        <v>45</v>
      </c>
      <c r="D18" s="134">
        <v>1</v>
      </c>
      <c r="E18" s="78">
        <v>1</v>
      </c>
      <c r="F18" s="79" t="s">
        <v>45</v>
      </c>
      <c r="G18" s="134">
        <v>1</v>
      </c>
      <c r="H18" s="78">
        <v>1</v>
      </c>
      <c r="I18" s="79" t="s">
        <v>45</v>
      </c>
      <c r="J18" s="134">
        <v>1</v>
      </c>
      <c r="K18" s="78">
        <v>1</v>
      </c>
      <c r="L18" s="79" t="s">
        <v>45</v>
      </c>
      <c r="M18" s="134">
        <v>1</v>
      </c>
      <c r="N18" s="70"/>
      <c r="O18" s="69"/>
      <c r="P18" s="134"/>
      <c r="Q18" s="70"/>
      <c r="R18" s="69"/>
      <c r="S18" s="134"/>
      <c r="T18" s="164"/>
      <c r="U18" s="165"/>
      <c r="V18" s="202"/>
      <c r="W18" s="164"/>
      <c r="X18" s="165"/>
      <c r="Y18" s="202"/>
      <c r="Z18" s="238"/>
      <c r="AA18" s="239"/>
      <c r="AB18" s="240"/>
      <c r="AC18" s="238"/>
      <c r="AD18" s="239"/>
      <c r="AE18" s="240"/>
      <c r="AF18" s="210">
        <f t="shared" si="2"/>
        <v>60</v>
      </c>
      <c r="AG18" s="209">
        <f t="shared" si="3"/>
        <v>4</v>
      </c>
    </row>
    <row r="19" spans="1:33" s="45" customFormat="1" x14ac:dyDescent="0.2">
      <c r="A19" s="66" t="s">
        <v>140</v>
      </c>
      <c r="B19" s="78">
        <v>1</v>
      </c>
      <c r="C19" s="79" t="s">
        <v>45</v>
      </c>
      <c r="D19" s="134">
        <v>1</v>
      </c>
      <c r="E19" s="78">
        <v>1</v>
      </c>
      <c r="F19" s="79" t="s">
        <v>45</v>
      </c>
      <c r="G19" s="134">
        <v>1</v>
      </c>
      <c r="H19" s="78">
        <v>1</v>
      </c>
      <c r="I19" s="79" t="s">
        <v>45</v>
      </c>
      <c r="J19" s="134">
        <v>1</v>
      </c>
      <c r="K19" s="78">
        <v>1</v>
      </c>
      <c r="L19" s="79" t="s">
        <v>45</v>
      </c>
      <c r="M19" s="134">
        <v>1</v>
      </c>
      <c r="N19" s="70">
        <v>1</v>
      </c>
      <c r="O19" s="69" t="s">
        <v>45</v>
      </c>
      <c r="P19" s="134">
        <v>1</v>
      </c>
      <c r="Q19" s="70">
        <v>1</v>
      </c>
      <c r="R19" s="69" t="s">
        <v>45</v>
      </c>
      <c r="S19" s="134">
        <v>1</v>
      </c>
      <c r="T19" s="164"/>
      <c r="U19" s="165"/>
      <c r="V19" s="202"/>
      <c r="W19" s="164"/>
      <c r="X19" s="165"/>
      <c r="Y19" s="202"/>
      <c r="Z19" s="238"/>
      <c r="AA19" s="239"/>
      <c r="AB19" s="240"/>
      <c r="AC19" s="238"/>
      <c r="AD19" s="239"/>
      <c r="AE19" s="240"/>
      <c r="AF19" s="210">
        <f t="shared" si="2"/>
        <v>90</v>
      </c>
      <c r="AG19" s="209">
        <f t="shared" si="3"/>
        <v>6</v>
      </c>
    </row>
    <row r="20" spans="1:33" s="45" customFormat="1" x14ac:dyDescent="0.2">
      <c r="A20" s="67" t="s">
        <v>37</v>
      </c>
      <c r="B20" s="70"/>
      <c r="C20" s="69"/>
      <c r="D20" s="134"/>
      <c r="E20" s="70"/>
      <c r="F20" s="69"/>
      <c r="G20" s="134"/>
      <c r="H20" s="70"/>
      <c r="I20" s="69"/>
      <c r="J20" s="134"/>
      <c r="K20" s="70"/>
      <c r="L20" s="69"/>
      <c r="M20" s="224"/>
      <c r="N20" s="70"/>
      <c r="O20" s="69"/>
      <c r="P20" s="134"/>
      <c r="Q20" s="70"/>
      <c r="R20" s="69"/>
      <c r="S20" s="134">
        <v>4</v>
      </c>
      <c r="T20" s="164"/>
      <c r="U20" s="165"/>
      <c r="V20" s="202"/>
      <c r="W20" s="164"/>
      <c r="X20" s="165"/>
      <c r="Y20" s="202"/>
      <c r="Z20" s="238"/>
      <c r="AA20" s="239"/>
      <c r="AB20" s="240"/>
      <c r="AC20" s="238"/>
      <c r="AD20" s="239"/>
      <c r="AE20" s="240"/>
      <c r="AF20" s="210">
        <f t="shared" si="2"/>
        <v>0</v>
      </c>
      <c r="AG20" s="209">
        <f t="shared" si="3"/>
        <v>4</v>
      </c>
    </row>
    <row r="21" spans="1:33" s="45" customFormat="1" x14ac:dyDescent="0.2">
      <c r="A21" s="67" t="s">
        <v>61</v>
      </c>
      <c r="B21" s="70">
        <v>4</v>
      </c>
      <c r="C21" s="69" t="s">
        <v>15</v>
      </c>
      <c r="D21" s="202">
        <v>2</v>
      </c>
      <c r="E21" s="70">
        <v>4</v>
      </c>
      <c r="F21" s="69" t="s">
        <v>15</v>
      </c>
      <c r="G21" s="202">
        <v>2</v>
      </c>
      <c r="H21" s="70">
        <v>4</v>
      </c>
      <c r="I21" s="69" t="s">
        <v>15</v>
      </c>
      <c r="J21" s="202">
        <v>2</v>
      </c>
      <c r="K21" s="70">
        <v>4</v>
      </c>
      <c r="L21" s="69" t="s">
        <v>15</v>
      </c>
      <c r="M21" s="202">
        <v>2</v>
      </c>
      <c r="N21" s="70">
        <v>4</v>
      </c>
      <c r="O21" s="69" t="s">
        <v>15</v>
      </c>
      <c r="P21" s="202">
        <v>2</v>
      </c>
      <c r="Q21" s="70">
        <v>4</v>
      </c>
      <c r="R21" s="69" t="s">
        <v>15</v>
      </c>
      <c r="S21" s="202">
        <v>2</v>
      </c>
      <c r="T21" s="164">
        <v>4</v>
      </c>
      <c r="U21" s="165" t="s">
        <v>21</v>
      </c>
      <c r="V21" s="202">
        <v>2</v>
      </c>
      <c r="W21" s="164">
        <v>4</v>
      </c>
      <c r="X21" s="165" t="s">
        <v>21</v>
      </c>
      <c r="Y21" s="202">
        <v>2</v>
      </c>
      <c r="Z21" s="238"/>
      <c r="AA21" s="239"/>
      <c r="AB21" s="240"/>
      <c r="AC21" s="238"/>
      <c r="AD21" s="239"/>
      <c r="AE21" s="240"/>
      <c r="AF21" s="210">
        <f t="shared" si="2"/>
        <v>480</v>
      </c>
      <c r="AG21" s="209">
        <f t="shared" si="3"/>
        <v>16</v>
      </c>
    </row>
    <row r="22" spans="1:33" s="45" customFormat="1" x14ac:dyDescent="0.2">
      <c r="A22" s="67" t="s">
        <v>64</v>
      </c>
      <c r="B22" s="70"/>
      <c r="C22" s="69"/>
      <c r="D22" s="202"/>
      <c r="E22" s="70"/>
      <c r="F22" s="69"/>
      <c r="G22" s="202"/>
      <c r="H22" s="70"/>
      <c r="I22" s="69"/>
      <c r="J22" s="202"/>
      <c r="K22" s="70"/>
      <c r="L22" s="69"/>
      <c r="M22" s="202"/>
      <c r="N22" s="70">
        <v>2</v>
      </c>
      <c r="O22" s="69" t="s">
        <v>21</v>
      </c>
      <c r="P22" s="202">
        <v>1</v>
      </c>
      <c r="Q22" s="70">
        <v>2</v>
      </c>
      <c r="R22" s="69" t="s">
        <v>15</v>
      </c>
      <c r="S22" s="202">
        <v>1</v>
      </c>
      <c r="T22" s="164"/>
      <c r="U22" s="165"/>
      <c r="V22" s="202"/>
      <c r="W22" s="164"/>
      <c r="X22" s="165"/>
      <c r="Y22" s="202"/>
      <c r="Z22" s="238"/>
      <c r="AA22" s="239"/>
      <c r="AB22" s="240"/>
      <c r="AC22" s="238"/>
      <c r="AD22" s="239"/>
      <c r="AE22" s="240"/>
      <c r="AF22" s="210">
        <f>15*(B22+E22+H22+K22+N22+Q22+T22+W22+Z22+AC22)</f>
        <v>60</v>
      </c>
      <c r="AG22" s="209">
        <f>D22+G22+J22+M22+P22+S22+V22+Y22+AB22+AE22</f>
        <v>2</v>
      </c>
    </row>
    <row r="23" spans="1:33" s="45" customFormat="1" x14ac:dyDescent="0.2">
      <c r="A23" s="67" t="s">
        <v>26</v>
      </c>
      <c r="B23" s="70">
        <v>1</v>
      </c>
      <c r="C23" s="69" t="s">
        <v>15</v>
      </c>
      <c r="D23" s="202">
        <v>3</v>
      </c>
      <c r="E23" s="70">
        <v>1</v>
      </c>
      <c r="F23" s="69" t="s">
        <v>15</v>
      </c>
      <c r="G23" s="202">
        <v>3</v>
      </c>
      <c r="H23" s="70">
        <v>1</v>
      </c>
      <c r="I23" s="69" t="s">
        <v>15</v>
      </c>
      <c r="J23" s="202">
        <v>3</v>
      </c>
      <c r="K23" s="70">
        <v>1</v>
      </c>
      <c r="L23" s="69" t="s">
        <v>15</v>
      </c>
      <c r="M23" s="202">
        <v>3</v>
      </c>
      <c r="N23" s="70">
        <v>1</v>
      </c>
      <c r="O23" s="69" t="s">
        <v>15</v>
      </c>
      <c r="P23" s="202">
        <v>3</v>
      </c>
      <c r="Q23" s="70">
        <v>1</v>
      </c>
      <c r="R23" s="69" t="s">
        <v>15</v>
      </c>
      <c r="S23" s="202">
        <v>3</v>
      </c>
      <c r="T23" s="164">
        <v>1</v>
      </c>
      <c r="U23" s="165" t="s">
        <v>21</v>
      </c>
      <c r="V23" s="202">
        <v>3</v>
      </c>
      <c r="W23" s="164">
        <v>1</v>
      </c>
      <c r="X23" s="165" t="s">
        <v>21</v>
      </c>
      <c r="Y23" s="202">
        <v>3</v>
      </c>
      <c r="Z23" s="238"/>
      <c r="AA23" s="239"/>
      <c r="AB23" s="240"/>
      <c r="AC23" s="238"/>
      <c r="AD23" s="239"/>
      <c r="AE23" s="240"/>
      <c r="AF23" s="210">
        <f>15*(B23+E23+H23+K23+N23+Q23+T23+W23+Z23+AC23)</f>
        <v>120</v>
      </c>
      <c r="AG23" s="209">
        <f>D23+G23+J23+M23+P23+S23+V23+Y23+AB23+AE23</f>
        <v>24</v>
      </c>
    </row>
    <row r="24" spans="1:33" s="45" customFormat="1" x14ac:dyDescent="0.2">
      <c r="A24" s="67" t="s">
        <v>48</v>
      </c>
      <c r="B24" s="164">
        <v>1</v>
      </c>
      <c r="C24" s="165" t="s">
        <v>15</v>
      </c>
      <c r="D24" s="202">
        <v>1</v>
      </c>
      <c r="E24" s="164">
        <v>1</v>
      </c>
      <c r="F24" s="165" t="s">
        <v>45</v>
      </c>
      <c r="G24" s="202">
        <v>1</v>
      </c>
      <c r="H24" s="164"/>
      <c r="I24" s="165"/>
      <c r="J24" s="202"/>
      <c r="K24" s="164"/>
      <c r="L24" s="165"/>
      <c r="M24" s="202"/>
      <c r="N24" s="164"/>
      <c r="O24" s="165"/>
      <c r="P24" s="202"/>
      <c r="Q24" s="164"/>
      <c r="R24" s="165"/>
      <c r="S24" s="202"/>
      <c r="T24" s="206"/>
      <c r="U24" s="213"/>
      <c r="V24" s="214"/>
      <c r="W24" s="206"/>
      <c r="X24" s="207"/>
      <c r="Y24" s="202"/>
      <c r="Z24" s="238"/>
      <c r="AA24" s="239"/>
      <c r="AB24" s="240"/>
      <c r="AC24" s="238"/>
      <c r="AD24" s="239"/>
      <c r="AE24" s="240"/>
      <c r="AF24" s="210">
        <f t="shared" si="2"/>
        <v>30</v>
      </c>
      <c r="AG24" s="209">
        <f t="shared" si="3"/>
        <v>2</v>
      </c>
    </row>
    <row r="25" spans="1:33" s="45" customFormat="1" x14ac:dyDescent="0.2">
      <c r="A25" s="90" t="s">
        <v>96</v>
      </c>
      <c r="B25" s="293"/>
      <c r="C25" s="294"/>
      <c r="D25" s="295"/>
      <c r="E25" s="293"/>
      <c r="F25" s="294"/>
      <c r="G25" s="295"/>
      <c r="H25" s="293">
        <v>1</v>
      </c>
      <c r="I25" s="294" t="s">
        <v>15</v>
      </c>
      <c r="J25" s="295">
        <v>1</v>
      </c>
      <c r="K25" s="293">
        <v>1</v>
      </c>
      <c r="L25" s="294" t="s">
        <v>15</v>
      </c>
      <c r="M25" s="295">
        <v>1</v>
      </c>
      <c r="N25" s="293"/>
      <c r="O25" s="294"/>
      <c r="P25" s="295"/>
      <c r="Q25" s="293"/>
      <c r="R25" s="294"/>
      <c r="S25" s="295"/>
      <c r="T25" s="206"/>
      <c r="U25" s="213"/>
      <c r="V25" s="214"/>
      <c r="W25" s="206"/>
      <c r="X25" s="207"/>
      <c r="Y25" s="202"/>
      <c r="Z25" s="238"/>
      <c r="AA25" s="239"/>
      <c r="AB25" s="240"/>
      <c r="AC25" s="238"/>
      <c r="AD25" s="239"/>
      <c r="AE25" s="240"/>
      <c r="AF25" s="210">
        <f t="shared" si="2"/>
        <v>30</v>
      </c>
      <c r="AG25" s="209">
        <f t="shared" si="3"/>
        <v>2</v>
      </c>
    </row>
    <row r="26" spans="1:33" x14ac:dyDescent="0.2">
      <c r="A26" s="90" t="s">
        <v>95</v>
      </c>
      <c r="B26" s="293"/>
      <c r="C26" s="294"/>
      <c r="D26" s="295"/>
      <c r="E26" s="293"/>
      <c r="F26" s="294"/>
      <c r="G26" s="295"/>
      <c r="H26" s="293">
        <v>1</v>
      </c>
      <c r="I26" s="294" t="s">
        <v>15</v>
      </c>
      <c r="J26" s="295">
        <v>1</v>
      </c>
      <c r="K26" s="293">
        <v>1</v>
      </c>
      <c r="L26" s="294" t="s">
        <v>15</v>
      </c>
      <c r="M26" s="295">
        <v>1</v>
      </c>
      <c r="N26" s="293"/>
      <c r="O26" s="294"/>
      <c r="P26" s="295"/>
      <c r="Q26" s="293"/>
      <c r="R26" s="294"/>
      <c r="S26" s="295"/>
      <c r="T26" s="206"/>
      <c r="U26" s="213"/>
      <c r="V26" s="214"/>
      <c r="W26" s="206"/>
      <c r="X26" s="207"/>
      <c r="Y26" s="202"/>
      <c r="Z26" s="238"/>
      <c r="AA26" s="239"/>
      <c r="AB26" s="240"/>
      <c r="AC26" s="238"/>
      <c r="AD26" s="239"/>
      <c r="AE26" s="240"/>
      <c r="AF26" s="210">
        <f t="shared" si="2"/>
        <v>30</v>
      </c>
      <c r="AG26" s="209">
        <f t="shared" si="3"/>
        <v>2</v>
      </c>
    </row>
    <row r="27" spans="1:33" x14ac:dyDescent="0.2">
      <c r="A27" s="90" t="s">
        <v>53</v>
      </c>
      <c r="B27" s="293"/>
      <c r="C27" s="294"/>
      <c r="D27" s="295"/>
      <c r="E27" s="293"/>
      <c r="F27" s="294"/>
      <c r="G27" s="295"/>
      <c r="H27" s="293"/>
      <c r="I27" s="294"/>
      <c r="J27" s="295"/>
      <c r="K27" s="293"/>
      <c r="L27" s="294"/>
      <c r="M27" s="295"/>
      <c r="N27" s="293"/>
      <c r="O27" s="294"/>
      <c r="P27" s="295"/>
      <c r="Q27" s="293"/>
      <c r="R27" s="294"/>
      <c r="S27" s="295"/>
      <c r="T27" s="213">
        <v>4</v>
      </c>
      <c r="U27" s="213" t="s">
        <v>21</v>
      </c>
      <c r="V27" s="214">
        <v>2</v>
      </c>
      <c r="W27" s="206">
        <v>4</v>
      </c>
      <c r="X27" s="207" t="s">
        <v>21</v>
      </c>
      <c r="Y27" s="289">
        <v>2</v>
      </c>
      <c r="Z27" s="238"/>
      <c r="AA27" s="239"/>
      <c r="AB27" s="240"/>
      <c r="AC27" s="238"/>
      <c r="AD27" s="239"/>
      <c r="AE27" s="240"/>
      <c r="AF27" s="210">
        <f t="shared" si="2"/>
        <v>120</v>
      </c>
      <c r="AG27" s="209">
        <f t="shared" si="3"/>
        <v>4</v>
      </c>
    </row>
    <row r="28" spans="1:33" x14ac:dyDescent="0.2">
      <c r="A28" s="67" t="s">
        <v>36</v>
      </c>
      <c r="B28" s="164">
        <v>1</v>
      </c>
      <c r="C28" s="165" t="s">
        <v>22</v>
      </c>
      <c r="D28" s="202"/>
      <c r="E28" s="164">
        <v>1</v>
      </c>
      <c r="F28" s="165" t="s">
        <v>22</v>
      </c>
      <c r="G28" s="202"/>
      <c r="H28" s="164">
        <v>1</v>
      </c>
      <c r="I28" s="165" t="s">
        <v>22</v>
      </c>
      <c r="J28" s="202"/>
      <c r="K28" s="164">
        <v>1</v>
      </c>
      <c r="L28" s="165" t="s">
        <v>22</v>
      </c>
      <c r="M28" s="202"/>
      <c r="N28" s="164">
        <v>1</v>
      </c>
      <c r="O28" s="165" t="s">
        <v>22</v>
      </c>
      <c r="P28" s="202"/>
      <c r="Q28" s="164">
        <v>1</v>
      </c>
      <c r="R28" s="165" t="s">
        <v>22</v>
      </c>
      <c r="S28" s="202"/>
      <c r="T28" s="215"/>
      <c r="U28" s="216"/>
      <c r="V28" s="217"/>
      <c r="W28" s="218"/>
      <c r="X28" s="216"/>
      <c r="Y28" s="219"/>
      <c r="Z28" s="241"/>
      <c r="AA28" s="242"/>
      <c r="AB28" s="243"/>
      <c r="AC28" s="241"/>
      <c r="AD28" s="242"/>
      <c r="AE28" s="243"/>
      <c r="AF28" s="210">
        <f t="shared" ref="AF28" si="4">15*(B28+E28+H28+K28+N28+Q28+T28+W28+Z28+AC28)</f>
        <v>90</v>
      </c>
      <c r="AG28" s="209">
        <f t="shared" ref="AG28" si="5">D28+G28+J28+M28+P28+S28+V28+Y28+AB28+AE28</f>
        <v>0</v>
      </c>
    </row>
    <row r="29" spans="1:33" s="45" customFormat="1" x14ac:dyDescent="0.2">
      <c r="A29" s="176" t="s">
        <v>20</v>
      </c>
      <c r="B29" s="177"/>
      <c r="C29" s="169"/>
      <c r="D29" s="195">
        <v>3</v>
      </c>
      <c r="E29" s="178"/>
      <c r="F29" s="169"/>
      <c r="G29" s="195">
        <v>4</v>
      </c>
      <c r="H29" s="178"/>
      <c r="I29" s="169"/>
      <c r="J29" s="195"/>
      <c r="K29" s="178"/>
      <c r="L29" s="169"/>
      <c r="M29" s="195"/>
      <c r="N29" s="178"/>
      <c r="O29" s="169"/>
      <c r="P29" s="195">
        <v>2</v>
      </c>
      <c r="Q29" s="178"/>
      <c r="R29" s="169"/>
      <c r="S29" s="195">
        <v>2</v>
      </c>
      <c r="T29" s="206"/>
      <c r="U29" s="222"/>
      <c r="V29" s="195"/>
      <c r="W29" s="223"/>
      <c r="X29" s="222"/>
      <c r="Y29" s="195">
        <v>7</v>
      </c>
      <c r="Z29" s="238"/>
      <c r="AA29" s="239"/>
      <c r="AB29" s="240"/>
      <c r="AC29" s="238"/>
      <c r="AD29" s="239"/>
      <c r="AE29" s="240"/>
      <c r="AF29" s="210">
        <f t="shared" si="2"/>
        <v>0</v>
      </c>
      <c r="AG29" s="209">
        <f t="shared" si="3"/>
        <v>18</v>
      </c>
    </row>
    <row r="30" spans="1:33" s="45" customFormat="1" ht="13.5" thickBot="1" x14ac:dyDescent="0.25">
      <c r="A30" s="67" t="s">
        <v>120</v>
      </c>
      <c r="B30" s="164"/>
      <c r="C30" s="165"/>
      <c r="D30" s="202"/>
      <c r="E30" s="164"/>
      <c r="F30" s="165"/>
      <c r="G30" s="202"/>
      <c r="H30" s="164"/>
      <c r="I30" s="165"/>
      <c r="J30" s="202"/>
      <c r="K30" s="164"/>
      <c r="L30" s="165"/>
      <c r="M30" s="202"/>
      <c r="N30" s="164"/>
      <c r="O30" s="165"/>
      <c r="P30" s="202"/>
      <c r="Q30" s="164"/>
      <c r="R30" s="165"/>
      <c r="S30" s="202"/>
      <c r="T30" s="206">
        <v>0</v>
      </c>
      <c r="U30" s="207" t="s">
        <v>21</v>
      </c>
      <c r="V30" s="202">
        <v>4</v>
      </c>
      <c r="W30" s="206">
        <v>0</v>
      </c>
      <c r="X30" s="207" t="s">
        <v>21</v>
      </c>
      <c r="Y30" s="202">
        <v>4</v>
      </c>
      <c r="Z30" s="238"/>
      <c r="AA30" s="239"/>
      <c r="AB30" s="240"/>
      <c r="AC30" s="238"/>
      <c r="AD30" s="239"/>
      <c r="AE30" s="240"/>
      <c r="AF30" s="210">
        <f t="shared" si="2"/>
        <v>0</v>
      </c>
      <c r="AG30" s="209">
        <f t="shared" si="3"/>
        <v>8</v>
      </c>
    </row>
    <row r="31" spans="1:33" s="45" customFormat="1" ht="13.5" thickBot="1" x14ac:dyDescent="0.25">
      <c r="A31" s="444" t="s">
        <v>169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6"/>
    </row>
    <row r="32" spans="1:33" s="45" customFormat="1" x14ac:dyDescent="0.2">
      <c r="A32" s="98" t="s">
        <v>115</v>
      </c>
      <c r="B32" s="70"/>
      <c r="C32" s="69"/>
      <c r="D32" s="134"/>
      <c r="E32" s="70"/>
      <c r="F32" s="69"/>
      <c r="G32" s="134"/>
      <c r="H32" s="70">
        <v>2</v>
      </c>
      <c r="I32" s="69" t="s">
        <v>45</v>
      </c>
      <c r="J32" s="134">
        <v>3</v>
      </c>
      <c r="K32" s="70">
        <v>2</v>
      </c>
      <c r="L32" s="69" t="s">
        <v>45</v>
      </c>
      <c r="M32" s="134">
        <v>3</v>
      </c>
      <c r="N32" s="70">
        <v>2</v>
      </c>
      <c r="O32" s="69" t="s">
        <v>45</v>
      </c>
      <c r="P32" s="134">
        <v>3</v>
      </c>
      <c r="Q32" s="70">
        <v>2</v>
      </c>
      <c r="R32" s="69" t="s">
        <v>45</v>
      </c>
      <c r="S32" s="134">
        <v>3</v>
      </c>
      <c r="T32" s="99"/>
      <c r="U32" s="69"/>
      <c r="V32" s="244"/>
      <c r="W32" s="99"/>
      <c r="X32" s="69"/>
      <c r="Y32" s="244"/>
      <c r="Z32" s="127"/>
      <c r="AA32" s="128"/>
      <c r="AB32" s="133"/>
      <c r="AC32" s="127"/>
      <c r="AD32" s="128"/>
      <c r="AE32" s="133"/>
      <c r="AF32" s="88">
        <f t="shared" si="2"/>
        <v>120</v>
      </c>
      <c r="AG32" s="247">
        <f t="shared" si="3"/>
        <v>12</v>
      </c>
    </row>
    <row r="33" spans="1:33" s="45" customFormat="1" x14ac:dyDescent="0.2">
      <c r="A33" s="98" t="s">
        <v>117</v>
      </c>
      <c r="B33" s="70"/>
      <c r="C33" s="69"/>
      <c r="D33" s="134"/>
      <c r="E33" s="70"/>
      <c r="F33" s="69"/>
      <c r="G33" s="134"/>
      <c r="H33" s="70"/>
      <c r="I33" s="69"/>
      <c r="J33" s="134"/>
      <c r="K33" s="70">
        <v>2</v>
      </c>
      <c r="L33" s="69" t="s">
        <v>21</v>
      </c>
      <c r="M33" s="224">
        <v>2</v>
      </c>
      <c r="N33" s="70">
        <v>2</v>
      </c>
      <c r="O33" s="69" t="s">
        <v>21</v>
      </c>
      <c r="P33" s="224">
        <v>2</v>
      </c>
      <c r="Q33" s="70"/>
      <c r="R33" s="69"/>
      <c r="S33" s="134"/>
      <c r="T33" s="70"/>
      <c r="U33" s="69"/>
      <c r="V33" s="134"/>
      <c r="W33" s="70"/>
      <c r="X33" s="69"/>
      <c r="Y33" s="134"/>
      <c r="Z33" s="127"/>
      <c r="AA33" s="128"/>
      <c r="AB33" s="133"/>
      <c r="AC33" s="127"/>
      <c r="AD33" s="128"/>
      <c r="AE33" s="133"/>
      <c r="AF33" s="88">
        <f t="shared" si="2"/>
        <v>60</v>
      </c>
      <c r="AG33" s="247">
        <f t="shared" si="3"/>
        <v>4</v>
      </c>
    </row>
    <row r="34" spans="1:33" s="45" customFormat="1" x14ac:dyDescent="0.2">
      <c r="A34" s="98" t="s">
        <v>118</v>
      </c>
      <c r="B34" s="70"/>
      <c r="C34" s="69"/>
      <c r="D34" s="134"/>
      <c r="E34" s="70"/>
      <c r="F34" s="69"/>
      <c r="G34" s="134"/>
      <c r="H34" s="70"/>
      <c r="I34" s="69"/>
      <c r="J34" s="134"/>
      <c r="K34" s="70"/>
      <c r="L34" s="69"/>
      <c r="M34" s="224"/>
      <c r="N34" s="70"/>
      <c r="O34" s="69"/>
      <c r="P34" s="134"/>
      <c r="Q34" s="99">
        <v>2</v>
      </c>
      <c r="R34" s="69" t="s">
        <v>21</v>
      </c>
      <c r="S34" s="244">
        <v>2</v>
      </c>
      <c r="T34" s="99">
        <v>2</v>
      </c>
      <c r="U34" s="69" t="s">
        <v>21</v>
      </c>
      <c r="V34" s="244">
        <v>2</v>
      </c>
      <c r="W34" s="99">
        <v>2</v>
      </c>
      <c r="X34" s="69" t="s">
        <v>21</v>
      </c>
      <c r="Y34" s="244">
        <v>2</v>
      </c>
      <c r="Z34" s="127"/>
      <c r="AA34" s="128"/>
      <c r="AB34" s="133"/>
      <c r="AC34" s="127"/>
      <c r="AD34" s="128"/>
      <c r="AE34" s="133"/>
      <c r="AF34" s="88">
        <f>15*(B34+E34+H34+K34+N34+Q34+T34+W34+Z34+AC34)</f>
        <v>90</v>
      </c>
      <c r="AG34" s="247">
        <f>D34+G34+J34+M34+P34+S34+V34+Y34+AB34+AE34</f>
        <v>6</v>
      </c>
    </row>
    <row r="35" spans="1:33" s="45" customFormat="1" x14ac:dyDescent="0.2">
      <c r="A35" s="98" t="s">
        <v>119</v>
      </c>
      <c r="B35" s="70"/>
      <c r="C35" s="69"/>
      <c r="D35" s="134"/>
      <c r="E35" s="70"/>
      <c r="F35" s="69"/>
      <c r="G35" s="134"/>
      <c r="H35" s="70"/>
      <c r="I35" s="69"/>
      <c r="J35" s="134"/>
      <c r="K35" s="70"/>
      <c r="L35" s="69"/>
      <c r="M35" s="224"/>
      <c r="N35" s="70"/>
      <c r="O35" s="69"/>
      <c r="P35" s="134"/>
      <c r="Q35" s="99"/>
      <c r="R35" s="69"/>
      <c r="S35" s="244"/>
      <c r="T35" s="99">
        <v>1</v>
      </c>
      <c r="U35" s="69" t="s">
        <v>21</v>
      </c>
      <c r="V35" s="244">
        <v>1</v>
      </c>
      <c r="W35" s="99"/>
      <c r="X35" s="69"/>
      <c r="Y35" s="244"/>
      <c r="Z35" s="127"/>
      <c r="AA35" s="128"/>
      <c r="AB35" s="133"/>
      <c r="AC35" s="127"/>
      <c r="AD35" s="128"/>
      <c r="AE35" s="133"/>
      <c r="AF35" s="88">
        <f>15*(B35+E35+H35+K35+N35+Q35+T35+W35+Z35+AC35)</f>
        <v>15</v>
      </c>
      <c r="AG35" s="247">
        <f>D35+G35+J35+M35+P35+S35+V35+Y35+AB35+AE35</f>
        <v>1</v>
      </c>
    </row>
    <row r="36" spans="1:33" s="45" customFormat="1" x14ac:dyDescent="0.2">
      <c r="A36" s="98" t="s">
        <v>100</v>
      </c>
      <c r="B36" s="70">
        <v>2</v>
      </c>
      <c r="C36" s="69" t="s">
        <v>22</v>
      </c>
      <c r="D36" s="134">
        <v>0</v>
      </c>
      <c r="E36" s="70"/>
      <c r="F36" s="69"/>
      <c r="G36" s="134"/>
      <c r="H36" s="70"/>
      <c r="I36" s="69"/>
      <c r="J36" s="134"/>
      <c r="K36" s="70"/>
      <c r="L36" s="69"/>
      <c r="M36" s="224"/>
      <c r="N36" s="70"/>
      <c r="O36" s="69"/>
      <c r="P36" s="134"/>
      <c r="Q36" s="70"/>
      <c r="R36" s="69"/>
      <c r="S36" s="134"/>
      <c r="T36" s="245"/>
      <c r="U36" s="246"/>
      <c r="V36" s="134"/>
      <c r="W36" s="245">
        <v>2</v>
      </c>
      <c r="X36" s="246" t="s">
        <v>22</v>
      </c>
      <c r="Y36" s="134">
        <v>0</v>
      </c>
      <c r="Z36" s="227"/>
      <c r="AA36" s="228"/>
      <c r="AB36" s="133"/>
      <c r="AC36" s="227"/>
      <c r="AD36" s="228"/>
      <c r="AE36" s="133"/>
      <c r="AF36" s="65">
        <f>15*(B36+E36+H36+K36+N36+Q36+T36+W36+Z36+AC36)</f>
        <v>60</v>
      </c>
      <c r="AG36" s="248">
        <f>D36+G36+J36+M36+P36+S36+V36+Y36+AB36+AE36</f>
        <v>0</v>
      </c>
    </row>
    <row r="37" spans="1:33" s="45" customFormat="1" x14ac:dyDescent="0.2">
      <c r="A37" s="98" t="s">
        <v>98</v>
      </c>
      <c r="B37" s="70">
        <v>2</v>
      </c>
      <c r="C37" s="69" t="s">
        <v>45</v>
      </c>
      <c r="D37" s="134">
        <v>2</v>
      </c>
      <c r="E37" s="70"/>
      <c r="F37" s="69"/>
      <c r="G37" s="134"/>
      <c r="H37" s="70"/>
      <c r="I37" s="69"/>
      <c r="J37" s="134"/>
      <c r="K37" s="70"/>
      <c r="L37" s="69"/>
      <c r="M37" s="224"/>
      <c r="N37" s="70"/>
      <c r="O37" s="69"/>
      <c r="P37" s="134"/>
      <c r="Q37" s="70"/>
      <c r="R37" s="69"/>
      <c r="S37" s="134"/>
      <c r="T37" s="70"/>
      <c r="U37" s="69"/>
      <c r="V37" s="134"/>
      <c r="W37" s="70"/>
      <c r="X37" s="69"/>
      <c r="Y37" s="134"/>
      <c r="Z37" s="127"/>
      <c r="AA37" s="128"/>
      <c r="AB37" s="133"/>
      <c r="AC37" s="127"/>
      <c r="AD37" s="128"/>
      <c r="AE37" s="133"/>
      <c r="AF37" s="88">
        <f>15*(B37+E37+H37+K37+N37+Q37+T37+W37+Z37+AC37)</f>
        <v>30</v>
      </c>
      <c r="AG37" s="247">
        <f>D37+G37+J37+M37+P37+S37+V37+Y37+AB37+AE37</f>
        <v>2</v>
      </c>
    </row>
    <row r="38" spans="1:33" s="45" customFormat="1" x14ac:dyDescent="0.2">
      <c r="A38" s="98" t="s">
        <v>99</v>
      </c>
      <c r="B38" s="70"/>
      <c r="C38" s="69"/>
      <c r="D38" s="134"/>
      <c r="E38" s="70">
        <v>2</v>
      </c>
      <c r="F38" s="69" t="s">
        <v>45</v>
      </c>
      <c r="G38" s="134">
        <v>2</v>
      </c>
      <c r="H38" s="70"/>
      <c r="I38" s="69"/>
      <c r="J38" s="134"/>
      <c r="K38" s="70"/>
      <c r="L38" s="69"/>
      <c r="M38" s="224"/>
      <c r="N38" s="70"/>
      <c r="O38" s="69"/>
      <c r="P38" s="134"/>
      <c r="Q38" s="70"/>
      <c r="R38" s="69"/>
      <c r="S38" s="134"/>
      <c r="T38" s="70"/>
      <c r="U38" s="69"/>
      <c r="V38" s="134"/>
      <c r="W38" s="70"/>
      <c r="X38" s="69"/>
      <c r="Y38" s="134"/>
      <c r="Z38" s="127"/>
      <c r="AA38" s="128"/>
      <c r="AB38" s="133"/>
      <c r="AC38" s="127"/>
      <c r="AD38" s="128"/>
      <c r="AE38" s="133"/>
      <c r="AF38" s="88">
        <f>15*(B38+E38+H38+K38+N38+Q38+T38+W38+Z38+AC38)</f>
        <v>30</v>
      </c>
      <c r="AG38" s="247">
        <f>D38+G38+J38+M38+P38+S38+V38+Y38+AB38+AE38</f>
        <v>2</v>
      </c>
    </row>
    <row r="39" spans="1:33" s="45" customFormat="1" x14ac:dyDescent="0.2">
      <c r="A39" s="100" t="s">
        <v>101</v>
      </c>
      <c r="B39" s="70"/>
      <c r="C39" s="69"/>
      <c r="D39" s="134"/>
      <c r="E39" s="70"/>
      <c r="F39" s="69"/>
      <c r="G39" s="134"/>
      <c r="H39" s="70">
        <v>2</v>
      </c>
      <c r="I39" s="69" t="s">
        <v>15</v>
      </c>
      <c r="J39" s="134">
        <v>2</v>
      </c>
      <c r="K39" s="70"/>
      <c r="L39" s="69"/>
      <c r="M39" s="224"/>
      <c r="N39" s="70"/>
      <c r="O39" s="69"/>
      <c r="P39" s="134"/>
      <c r="Q39" s="70"/>
      <c r="R39" s="69"/>
      <c r="S39" s="134"/>
      <c r="T39" s="70"/>
      <c r="U39" s="69"/>
      <c r="V39" s="134"/>
      <c r="W39" s="70"/>
      <c r="X39" s="69"/>
      <c r="Y39" s="134"/>
      <c r="Z39" s="127"/>
      <c r="AA39" s="128"/>
      <c r="AB39" s="133"/>
      <c r="AC39" s="127"/>
      <c r="AD39" s="128"/>
      <c r="AE39" s="133"/>
      <c r="AF39" s="88">
        <f t="shared" ref="AF39:AF58" si="6">15*(B39+E39+H39+K39+N39+Q39+T39+W39+Z39+AC39)</f>
        <v>30</v>
      </c>
      <c r="AG39" s="247">
        <f t="shared" ref="AG39:AG58" si="7">D39+G39+J39+M39+P39+S39+V39+Y39+AB39+AE39</f>
        <v>2</v>
      </c>
    </row>
    <row r="40" spans="1:33" s="45" customFormat="1" x14ac:dyDescent="0.2">
      <c r="A40" s="98" t="s">
        <v>102</v>
      </c>
      <c r="B40" s="70"/>
      <c r="C40" s="69"/>
      <c r="D40" s="134"/>
      <c r="E40" s="70"/>
      <c r="F40" s="69"/>
      <c r="G40" s="134"/>
      <c r="H40" s="70">
        <v>2</v>
      </c>
      <c r="I40" s="69" t="s">
        <v>15</v>
      </c>
      <c r="J40" s="134">
        <v>3</v>
      </c>
      <c r="K40" s="70"/>
      <c r="L40" s="69"/>
      <c r="M40" s="224"/>
      <c r="N40" s="70"/>
      <c r="O40" s="69"/>
      <c r="P40" s="134"/>
      <c r="Q40" s="70"/>
      <c r="R40" s="69"/>
      <c r="S40" s="134"/>
      <c r="T40" s="70"/>
      <c r="U40" s="69"/>
      <c r="V40" s="134"/>
      <c r="W40" s="70"/>
      <c r="X40" s="69"/>
      <c r="Y40" s="134"/>
      <c r="Z40" s="127"/>
      <c r="AA40" s="128"/>
      <c r="AB40" s="133"/>
      <c r="AC40" s="127"/>
      <c r="AD40" s="128"/>
      <c r="AE40" s="133"/>
      <c r="AF40" s="88">
        <f t="shared" si="6"/>
        <v>30</v>
      </c>
      <c r="AG40" s="247">
        <f t="shared" si="7"/>
        <v>3</v>
      </c>
    </row>
    <row r="41" spans="1:33" s="45" customFormat="1" x14ac:dyDescent="0.2">
      <c r="A41" s="98" t="s">
        <v>103</v>
      </c>
      <c r="B41" s="70"/>
      <c r="C41" s="69"/>
      <c r="D41" s="134"/>
      <c r="E41" s="70"/>
      <c r="F41" s="69"/>
      <c r="G41" s="134"/>
      <c r="H41" s="70"/>
      <c r="I41" s="69"/>
      <c r="J41" s="134"/>
      <c r="K41" s="70">
        <v>2</v>
      </c>
      <c r="L41" s="69" t="s">
        <v>15</v>
      </c>
      <c r="M41" s="224">
        <v>3</v>
      </c>
      <c r="N41" s="70"/>
      <c r="O41" s="69"/>
      <c r="P41" s="134"/>
      <c r="Q41" s="70"/>
      <c r="R41" s="69"/>
      <c r="S41" s="134"/>
      <c r="T41" s="70"/>
      <c r="U41" s="69"/>
      <c r="V41" s="134"/>
      <c r="W41" s="70"/>
      <c r="X41" s="69"/>
      <c r="Y41" s="134"/>
      <c r="Z41" s="127"/>
      <c r="AA41" s="128"/>
      <c r="AB41" s="133"/>
      <c r="AC41" s="127"/>
      <c r="AD41" s="128"/>
      <c r="AE41" s="133"/>
      <c r="AF41" s="88">
        <f t="shared" si="6"/>
        <v>30</v>
      </c>
      <c r="AG41" s="247">
        <f t="shared" si="7"/>
        <v>3</v>
      </c>
    </row>
    <row r="42" spans="1:33" s="45" customFormat="1" x14ac:dyDescent="0.2">
      <c r="A42" s="98" t="s">
        <v>104</v>
      </c>
      <c r="B42" s="70"/>
      <c r="C42" s="69"/>
      <c r="D42" s="134"/>
      <c r="E42" s="70"/>
      <c r="F42" s="69"/>
      <c r="G42" s="134"/>
      <c r="H42" s="70"/>
      <c r="I42" s="69"/>
      <c r="J42" s="134"/>
      <c r="K42" s="70"/>
      <c r="L42" s="69"/>
      <c r="M42" s="224"/>
      <c r="N42" s="70">
        <v>2</v>
      </c>
      <c r="O42" s="69" t="s">
        <v>45</v>
      </c>
      <c r="P42" s="134">
        <v>2</v>
      </c>
      <c r="Q42" s="70"/>
      <c r="R42" s="69"/>
      <c r="S42" s="134"/>
      <c r="T42" s="70"/>
      <c r="U42" s="69"/>
      <c r="V42" s="134"/>
      <c r="W42" s="70"/>
      <c r="X42" s="69"/>
      <c r="Y42" s="134"/>
      <c r="Z42" s="127"/>
      <c r="AA42" s="128"/>
      <c r="AB42" s="133"/>
      <c r="AC42" s="127"/>
      <c r="AD42" s="128"/>
      <c r="AE42" s="133"/>
      <c r="AF42" s="88">
        <f t="shared" si="6"/>
        <v>30</v>
      </c>
      <c r="AG42" s="247">
        <f t="shared" si="7"/>
        <v>2</v>
      </c>
    </row>
    <row r="43" spans="1:33" s="45" customFormat="1" x14ac:dyDescent="0.2">
      <c r="A43" s="98" t="s">
        <v>105</v>
      </c>
      <c r="B43" s="70"/>
      <c r="C43" s="69"/>
      <c r="D43" s="134"/>
      <c r="E43" s="70"/>
      <c r="F43" s="69"/>
      <c r="G43" s="134"/>
      <c r="H43" s="70"/>
      <c r="I43" s="69"/>
      <c r="J43" s="134"/>
      <c r="K43" s="70"/>
      <c r="L43" s="69"/>
      <c r="M43" s="224"/>
      <c r="N43" s="70"/>
      <c r="O43" s="69"/>
      <c r="P43" s="134"/>
      <c r="Q43" s="70">
        <v>3</v>
      </c>
      <c r="R43" s="69" t="s">
        <v>15</v>
      </c>
      <c r="S43" s="134">
        <v>2</v>
      </c>
      <c r="T43" s="70"/>
      <c r="U43" s="69"/>
      <c r="V43" s="134"/>
      <c r="W43" s="70"/>
      <c r="X43" s="69"/>
      <c r="Y43" s="134"/>
      <c r="Z43" s="127"/>
      <c r="AA43" s="128"/>
      <c r="AB43" s="133"/>
      <c r="AC43" s="127"/>
      <c r="AD43" s="128"/>
      <c r="AE43" s="133"/>
      <c r="AF43" s="88">
        <f t="shared" si="6"/>
        <v>45</v>
      </c>
      <c r="AG43" s="247">
        <f t="shared" si="7"/>
        <v>2</v>
      </c>
    </row>
    <row r="44" spans="1:33" s="45" customFormat="1" x14ac:dyDescent="0.2">
      <c r="A44" s="98" t="s">
        <v>106</v>
      </c>
      <c r="B44" s="70"/>
      <c r="C44" s="69"/>
      <c r="D44" s="134"/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70"/>
      <c r="R44" s="69"/>
      <c r="S44" s="134"/>
      <c r="T44" s="70">
        <v>2</v>
      </c>
      <c r="U44" s="69" t="s">
        <v>45</v>
      </c>
      <c r="V44" s="134">
        <v>2</v>
      </c>
      <c r="W44" s="70"/>
      <c r="X44" s="69"/>
      <c r="Y44" s="134"/>
      <c r="Z44" s="127"/>
      <c r="AA44" s="128"/>
      <c r="AB44" s="133"/>
      <c r="AC44" s="127"/>
      <c r="AD44" s="128"/>
      <c r="AE44" s="133"/>
      <c r="AF44" s="88">
        <f t="shared" si="6"/>
        <v>30</v>
      </c>
      <c r="AG44" s="247">
        <f t="shared" si="7"/>
        <v>2</v>
      </c>
    </row>
    <row r="45" spans="1:33" s="45" customFormat="1" x14ac:dyDescent="0.2">
      <c r="A45" s="98" t="s">
        <v>107</v>
      </c>
      <c r="B45" s="70"/>
      <c r="C45" s="69"/>
      <c r="D45" s="134"/>
      <c r="E45" s="70"/>
      <c r="F45" s="69"/>
      <c r="G45" s="134"/>
      <c r="H45" s="70"/>
      <c r="I45" s="69"/>
      <c r="J45" s="134"/>
      <c r="K45" s="70"/>
      <c r="L45" s="69"/>
      <c r="M45" s="224"/>
      <c r="N45" s="70"/>
      <c r="O45" s="69"/>
      <c r="P45" s="134"/>
      <c r="Q45" s="70"/>
      <c r="R45" s="69"/>
      <c r="S45" s="134"/>
      <c r="T45" s="70"/>
      <c r="U45" s="69"/>
      <c r="V45" s="134"/>
      <c r="W45" s="70">
        <v>2</v>
      </c>
      <c r="X45" s="69" t="s">
        <v>45</v>
      </c>
      <c r="Y45" s="134">
        <v>2</v>
      </c>
      <c r="Z45" s="127"/>
      <c r="AA45" s="128"/>
      <c r="AB45" s="133"/>
      <c r="AC45" s="127"/>
      <c r="AD45" s="128"/>
      <c r="AE45" s="133"/>
      <c r="AF45" s="88">
        <f t="shared" si="6"/>
        <v>30</v>
      </c>
      <c r="AG45" s="247">
        <f t="shared" si="7"/>
        <v>2</v>
      </c>
    </row>
    <row r="46" spans="1:33" s="45" customFormat="1" x14ac:dyDescent="0.2">
      <c r="A46" s="98" t="s">
        <v>108</v>
      </c>
      <c r="B46" s="70"/>
      <c r="C46" s="69"/>
      <c r="D46" s="134"/>
      <c r="E46" s="70"/>
      <c r="F46" s="69"/>
      <c r="G46" s="134"/>
      <c r="H46" s="70"/>
      <c r="I46" s="69"/>
      <c r="J46" s="134"/>
      <c r="K46" s="70"/>
      <c r="L46" s="69"/>
      <c r="M46" s="224"/>
      <c r="N46" s="70"/>
      <c r="O46" s="69"/>
      <c r="P46" s="134"/>
      <c r="Q46" s="70"/>
      <c r="R46" s="69"/>
      <c r="S46" s="134"/>
      <c r="T46" s="70">
        <v>2</v>
      </c>
      <c r="U46" s="69" t="s">
        <v>45</v>
      </c>
      <c r="V46" s="134">
        <v>3</v>
      </c>
      <c r="W46" s="70"/>
      <c r="X46" s="69"/>
      <c r="Y46" s="134"/>
      <c r="Z46" s="127"/>
      <c r="AA46" s="128"/>
      <c r="AB46" s="133"/>
      <c r="AC46" s="127"/>
      <c r="AD46" s="128"/>
      <c r="AE46" s="133"/>
      <c r="AF46" s="88">
        <f t="shared" si="6"/>
        <v>30</v>
      </c>
      <c r="AG46" s="247">
        <f t="shared" si="7"/>
        <v>3</v>
      </c>
    </row>
    <row r="47" spans="1:33" s="52" customFormat="1" ht="13.5" thickBot="1" x14ac:dyDescent="0.25">
      <c r="A47" s="98" t="s">
        <v>109</v>
      </c>
      <c r="B47" s="70"/>
      <c r="C47" s="69"/>
      <c r="D47" s="134"/>
      <c r="E47" s="70"/>
      <c r="F47" s="69"/>
      <c r="G47" s="134"/>
      <c r="H47" s="70"/>
      <c r="I47" s="69"/>
      <c r="J47" s="134"/>
      <c r="K47" s="70"/>
      <c r="L47" s="69"/>
      <c r="M47" s="224"/>
      <c r="N47" s="70"/>
      <c r="O47" s="69"/>
      <c r="P47" s="134"/>
      <c r="Q47" s="70"/>
      <c r="R47" s="69"/>
      <c r="S47" s="134"/>
      <c r="T47" s="70">
        <v>2</v>
      </c>
      <c r="U47" s="69" t="s">
        <v>45</v>
      </c>
      <c r="V47" s="134">
        <v>2</v>
      </c>
      <c r="W47" s="70"/>
      <c r="X47" s="69"/>
      <c r="Y47" s="134"/>
      <c r="Z47" s="127"/>
      <c r="AA47" s="128"/>
      <c r="AB47" s="133"/>
      <c r="AC47" s="127"/>
      <c r="AD47" s="128"/>
      <c r="AE47" s="133"/>
      <c r="AF47" s="88">
        <f t="shared" si="6"/>
        <v>30</v>
      </c>
      <c r="AG47" s="247">
        <f t="shared" si="7"/>
        <v>2</v>
      </c>
    </row>
    <row r="48" spans="1:33" s="52" customFormat="1" ht="13.5" thickBot="1" x14ac:dyDescent="0.25">
      <c r="A48" s="487" t="s">
        <v>171</v>
      </c>
      <c r="B48" s="461" t="s">
        <v>1</v>
      </c>
      <c r="C48" s="462"/>
      <c r="D48" s="463"/>
      <c r="E48" s="464" t="s">
        <v>2</v>
      </c>
      <c r="F48" s="465"/>
      <c r="G48" s="466"/>
      <c r="H48" s="461" t="s">
        <v>3</v>
      </c>
      <c r="I48" s="462"/>
      <c r="J48" s="463"/>
      <c r="K48" s="461" t="s">
        <v>4</v>
      </c>
      <c r="L48" s="462"/>
      <c r="M48" s="463"/>
      <c r="N48" s="461" t="s">
        <v>5</v>
      </c>
      <c r="O48" s="462"/>
      <c r="P48" s="463"/>
      <c r="Q48" s="461" t="s">
        <v>6</v>
      </c>
      <c r="R48" s="462"/>
      <c r="S48" s="463"/>
      <c r="T48" s="461" t="s">
        <v>7</v>
      </c>
      <c r="U48" s="462"/>
      <c r="V48" s="463"/>
      <c r="W48" s="461" t="s">
        <v>8</v>
      </c>
      <c r="X48" s="462"/>
      <c r="Y48" s="463"/>
      <c r="Z48" s="467" t="s">
        <v>9</v>
      </c>
      <c r="AA48" s="468"/>
      <c r="AB48" s="469"/>
      <c r="AC48" s="467" t="s">
        <v>10</v>
      </c>
      <c r="AD48" s="468"/>
      <c r="AE48" s="469"/>
      <c r="AF48" s="116" t="s">
        <v>11</v>
      </c>
      <c r="AG48" s="116" t="s">
        <v>12</v>
      </c>
    </row>
    <row r="49" spans="1:33" s="52" customFormat="1" ht="13.5" thickBot="1" x14ac:dyDescent="0.25">
      <c r="A49" s="488"/>
      <c r="B49" s="156" t="s">
        <v>11</v>
      </c>
      <c r="C49" s="157"/>
      <c r="D49" s="158" t="s">
        <v>12</v>
      </c>
      <c r="E49" s="159" t="s">
        <v>11</v>
      </c>
      <c r="F49" s="160"/>
      <c r="G49" s="158" t="s">
        <v>12</v>
      </c>
      <c r="H49" s="159" t="s">
        <v>11</v>
      </c>
      <c r="I49" s="160"/>
      <c r="J49" s="158" t="s">
        <v>12</v>
      </c>
      <c r="K49" s="159" t="s">
        <v>11</v>
      </c>
      <c r="L49" s="160"/>
      <c r="M49" s="158" t="s">
        <v>12</v>
      </c>
      <c r="N49" s="159" t="s">
        <v>11</v>
      </c>
      <c r="O49" s="160"/>
      <c r="P49" s="158" t="s">
        <v>12</v>
      </c>
      <c r="Q49" s="159" t="s">
        <v>11</v>
      </c>
      <c r="R49" s="160"/>
      <c r="S49" s="158" t="s">
        <v>12</v>
      </c>
      <c r="T49" s="113" t="s">
        <v>11</v>
      </c>
      <c r="U49" s="114"/>
      <c r="V49" s="115" t="s">
        <v>12</v>
      </c>
      <c r="W49" s="113" t="s">
        <v>11</v>
      </c>
      <c r="X49" s="114"/>
      <c r="Y49" s="115" t="s">
        <v>12</v>
      </c>
      <c r="Z49" s="130" t="s">
        <v>11</v>
      </c>
      <c r="AA49" s="131"/>
      <c r="AB49" s="132" t="s">
        <v>12</v>
      </c>
      <c r="AC49" s="130" t="s">
        <v>11</v>
      </c>
      <c r="AD49" s="131"/>
      <c r="AE49" s="132" t="s">
        <v>12</v>
      </c>
      <c r="AF49" s="97"/>
      <c r="AG49" s="97"/>
    </row>
    <row r="50" spans="1:33" s="27" customFormat="1" x14ac:dyDescent="0.2">
      <c r="A50" s="98" t="s">
        <v>111</v>
      </c>
      <c r="B50" s="70"/>
      <c r="C50" s="69"/>
      <c r="D50" s="134"/>
      <c r="E50" s="70"/>
      <c r="F50" s="69"/>
      <c r="G50" s="134"/>
      <c r="H50" s="70"/>
      <c r="I50" s="69"/>
      <c r="J50" s="134"/>
      <c r="K50" s="70"/>
      <c r="L50" s="69"/>
      <c r="M50" s="224"/>
      <c r="N50" s="70"/>
      <c r="O50" s="69"/>
      <c r="P50" s="134"/>
      <c r="Q50" s="70"/>
      <c r="R50" s="69"/>
      <c r="S50" s="134"/>
      <c r="T50" s="70">
        <v>2</v>
      </c>
      <c r="U50" s="69" t="s">
        <v>21</v>
      </c>
      <c r="V50" s="134">
        <v>2</v>
      </c>
      <c r="W50" s="70"/>
      <c r="X50" s="69"/>
      <c r="Y50" s="134"/>
      <c r="Z50" s="127"/>
      <c r="AA50" s="128"/>
      <c r="AB50" s="133"/>
      <c r="AC50" s="127"/>
      <c r="AD50" s="128"/>
      <c r="AE50" s="133"/>
      <c r="AF50" s="65">
        <f t="shared" ref="AF50:AF53" si="8">15*(B50+E50+H50+K50+N50+Q50+T50+W50+Z50+AC50)</f>
        <v>30</v>
      </c>
      <c r="AG50" s="248">
        <f t="shared" ref="AG50:AG53" si="9">D50+G50+J50+M50+P50+S50+V50+Y50+AB50+AE50</f>
        <v>2</v>
      </c>
    </row>
    <row r="51" spans="1:33" s="27" customFormat="1" x14ac:dyDescent="0.2">
      <c r="A51" s="98" t="s">
        <v>112</v>
      </c>
      <c r="B51" s="70"/>
      <c r="C51" s="69"/>
      <c r="D51" s="134"/>
      <c r="E51" s="70"/>
      <c r="F51" s="69"/>
      <c r="G51" s="134"/>
      <c r="H51" s="70"/>
      <c r="I51" s="69"/>
      <c r="J51" s="134"/>
      <c r="K51" s="70"/>
      <c r="L51" s="69"/>
      <c r="M51" s="224"/>
      <c r="N51" s="70"/>
      <c r="O51" s="69"/>
      <c r="P51" s="134"/>
      <c r="Q51" s="70"/>
      <c r="R51" s="69"/>
      <c r="S51" s="134"/>
      <c r="T51" s="70">
        <v>2</v>
      </c>
      <c r="U51" s="69" t="s">
        <v>45</v>
      </c>
      <c r="V51" s="134">
        <v>2</v>
      </c>
      <c r="W51" s="70"/>
      <c r="X51" s="69"/>
      <c r="Y51" s="134"/>
      <c r="Z51" s="127"/>
      <c r="AA51" s="128"/>
      <c r="AB51" s="133"/>
      <c r="AC51" s="127"/>
      <c r="AD51" s="128"/>
      <c r="AE51" s="133"/>
      <c r="AF51" s="65">
        <f t="shared" si="8"/>
        <v>30</v>
      </c>
      <c r="AG51" s="248">
        <f t="shared" si="9"/>
        <v>2</v>
      </c>
    </row>
    <row r="52" spans="1:33" s="27" customFormat="1" x14ac:dyDescent="0.2">
      <c r="A52" s="98" t="s">
        <v>113</v>
      </c>
      <c r="B52" s="70"/>
      <c r="C52" s="69"/>
      <c r="D52" s="134"/>
      <c r="E52" s="70"/>
      <c r="F52" s="69"/>
      <c r="G52" s="134"/>
      <c r="H52" s="70"/>
      <c r="I52" s="69"/>
      <c r="J52" s="134"/>
      <c r="K52" s="70">
        <v>2</v>
      </c>
      <c r="L52" s="69" t="s">
        <v>21</v>
      </c>
      <c r="M52" s="224">
        <v>2</v>
      </c>
      <c r="N52" s="70"/>
      <c r="O52" s="69"/>
      <c r="P52" s="134"/>
      <c r="Q52" s="70"/>
      <c r="R52" s="69"/>
      <c r="S52" s="134"/>
      <c r="T52" s="70"/>
      <c r="U52" s="69"/>
      <c r="V52" s="134"/>
      <c r="W52" s="70"/>
      <c r="X52" s="69"/>
      <c r="Y52" s="134"/>
      <c r="Z52" s="127"/>
      <c r="AA52" s="128"/>
      <c r="AB52" s="133"/>
      <c r="AC52" s="127"/>
      <c r="AD52" s="128"/>
      <c r="AE52" s="133"/>
      <c r="AF52" s="65">
        <f t="shared" si="8"/>
        <v>30</v>
      </c>
      <c r="AG52" s="248">
        <f t="shared" si="9"/>
        <v>2</v>
      </c>
    </row>
    <row r="53" spans="1:33" s="27" customFormat="1" ht="13.5" thickBot="1" x14ac:dyDescent="0.25">
      <c r="A53" s="98" t="s">
        <v>114</v>
      </c>
      <c r="B53" s="70"/>
      <c r="C53" s="69"/>
      <c r="D53" s="134"/>
      <c r="E53" s="70"/>
      <c r="F53" s="69"/>
      <c r="G53" s="134"/>
      <c r="H53" s="70"/>
      <c r="I53" s="69"/>
      <c r="J53" s="134"/>
      <c r="K53" s="70"/>
      <c r="L53" s="69"/>
      <c r="M53" s="224"/>
      <c r="N53" s="70">
        <v>2</v>
      </c>
      <c r="O53" s="69" t="s">
        <v>45</v>
      </c>
      <c r="P53" s="134">
        <v>2</v>
      </c>
      <c r="Q53" s="70"/>
      <c r="R53" s="69"/>
      <c r="S53" s="134"/>
      <c r="T53" s="70"/>
      <c r="U53" s="69"/>
      <c r="V53" s="134"/>
      <c r="W53" s="70"/>
      <c r="X53" s="69"/>
      <c r="Y53" s="134"/>
      <c r="Z53" s="127"/>
      <c r="AA53" s="128"/>
      <c r="AB53" s="133"/>
      <c r="AC53" s="127"/>
      <c r="AD53" s="128"/>
      <c r="AE53" s="133"/>
      <c r="AF53" s="65">
        <f t="shared" si="8"/>
        <v>30</v>
      </c>
      <c r="AG53" s="248">
        <f t="shared" si="9"/>
        <v>2</v>
      </c>
    </row>
    <row r="54" spans="1:33" s="27" customFormat="1" ht="13.5" thickBot="1" x14ac:dyDescent="0.25">
      <c r="A54" s="458" t="s">
        <v>170</v>
      </c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60"/>
    </row>
    <row r="55" spans="1:33" s="45" customFormat="1" x14ac:dyDescent="0.2">
      <c r="A55" s="98" t="s">
        <v>110</v>
      </c>
      <c r="B55" s="70"/>
      <c r="C55" s="69"/>
      <c r="D55" s="134"/>
      <c r="E55" s="70"/>
      <c r="F55" s="69"/>
      <c r="G55" s="134"/>
      <c r="H55" s="70"/>
      <c r="I55" s="69"/>
      <c r="J55" s="134"/>
      <c r="K55" s="70"/>
      <c r="L55" s="69"/>
      <c r="M55" s="224"/>
      <c r="N55" s="70"/>
      <c r="O55" s="69"/>
      <c r="P55" s="134"/>
      <c r="Q55" s="70"/>
      <c r="R55" s="69"/>
      <c r="S55" s="134"/>
      <c r="T55" s="70"/>
      <c r="U55" s="69"/>
      <c r="V55" s="134"/>
      <c r="W55" s="70"/>
      <c r="X55" s="135"/>
      <c r="Y55" s="136"/>
      <c r="Z55" s="7">
        <v>2</v>
      </c>
      <c r="AA55" s="10" t="s">
        <v>45</v>
      </c>
      <c r="AB55" s="4">
        <v>2</v>
      </c>
      <c r="AC55" s="7"/>
      <c r="AD55" s="11"/>
      <c r="AE55" s="4"/>
      <c r="AF55" s="88">
        <f t="shared" si="6"/>
        <v>30</v>
      </c>
      <c r="AG55" s="247">
        <f t="shared" si="7"/>
        <v>2</v>
      </c>
    </row>
    <row r="56" spans="1:33" s="45" customFormat="1" x14ac:dyDescent="0.2">
      <c r="A56" s="98" t="s">
        <v>116</v>
      </c>
      <c r="B56" s="70"/>
      <c r="C56" s="69"/>
      <c r="D56" s="134"/>
      <c r="E56" s="70"/>
      <c r="F56" s="69"/>
      <c r="G56" s="134"/>
      <c r="H56" s="70"/>
      <c r="I56" s="69"/>
      <c r="J56" s="134"/>
      <c r="K56" s="70"/>
      <c r="L56" s="69"/>
      <c r="M56" s="224"/>
      <c r="N56" s="70"/>
      <c r="O56" s="69"/>
      <c r="P56" s="134"/>
      <c r="Q56" s="70"/>
      <c r="R56" s="69"/>
      <c r="S56" s="134"/>
      <c r="T56" s="70"/>
      <c r="U56" s="69"/>
      <c r="V56" s="134"/>
      <c r="W56" s="70"/>
      <c r="X56" s="135"/>
      <c r="Y56" s="136"/>
      <c r="Z56" s="7">
        <v>2</v>
      </c>
      <c r="AA56" s="10" t="s">
        <v>45</v>
      </c>
      <c r="AB56" s="4">
        <v>2</v>
      </c>
      <c r="AC56" s="7">
        <v>2</v>
      </c>
      <c r="AD56" s="10" t="s">
        <v>45</v>
      </c>
      <c r="AE56" s="4">
        <v>2</v>
      </c>
      <c r="AF56" s="88">
        <f t="shared" si="6"/>
        <v>60</v>
      </c>
      <c r="AG56" s="247">
        <f t="shared" si="7"/>
        <v>4</v>
      </c>
    </row>
    <row r="57" spans="1:33" s="45" customFormat="1" x14ac:dyDescent="0.2">
      <c r="A57" s="137" t="s">
        <v>23</v>
      </c>
      <c r="B57" s="70"/>
      <c r="C57" s="69"/>
      <c r="D57" s="134"/>
      <c r="E57" s="70"/>
      <c r="F57" s="69"/>
      <c r="G57" s="134"/>
      <c r="H57" s="70"/>
      <c r="I57" s="69"/>
      <c r="J57" s="134"/>
      <c r="K57" s="70"/>
      <c r="L57" s="69"/>
      <c r="M57" s="224"/>
      <c r="N57" s="70"/>
      <c r="O57" s="69"/>
      <c r="P57" s="134"/>
      <c r="Q57" s="70"/>
      <c r="R57" s="69"/>
      <c r="S57" s="134"/>
      <c r="T57" s="70"/>
      <c r="U57" s="69"/>
      <c r="V57" s="134"/>
      <c r="W57" s="70"/>
      <c r="X57" s="69"/>
      <c r="Y57" s="83"/>
      <c r="Z57" s="9"/>
      <c r="AA57" s="8"/>
      <c r="AB57" s="4">
        <v>20</v>
      </c>
      <c r="AC57" s="7"/>
      <c r="AD57" s="8"/>
      <c r="AE57" s="4">
        <v>20</v>
      </c>
      <c r="AF57" s="88">
        <f t="shared" si="6"/>
        <v>0</v>
      </c>
      <c r="AG57" s="247">
        <f t="shared" si="7"/>
        <v>40</v>
      </c>
    </row>
    <row r="58" spans="1:33" s="45" customFormat="1" ht="13.5" thickBot="1" x14ac:dyDescent="0.25">
      <c r="A58" s="138" t="s">
        <v>24</v>
      </c>
      <c r="B58" s="139"/>
      <c r="C58" s="140"/>
      <c r="D58" s="225"/>
      <c r="E58" s="139"/>
      <c r="F58" s="140"/>
      <c r="G58" s="225"/>
      <c r="H58" s="139"/>
      <c r="I58" s="140"/>
      <c r="J58" s="225"/>
      <c r="K58" s="139"/>
      <c r="L58" s="140"/>
      <c r="M58" s="226"/>
      <c r="N58" s="139"/>
      <c r="O58" s="140"/>
      <c r="P58" s="225"/>
      <c r="Q58" s="139"/>
      <c r="R58" s="140"/>
      <c r="S58" s="225"/>
      <c r="T58" s="139"/>
      <c r="U58" s="140"/>
      <c r="V58" s="225"/>
      <c r="W58" s="139"/>
      <c r="X58" s="140"/>
      <c r="Y58" s="141"/>
      <c r="Z58" s="12"/>
      <c r="AA58" s="13"/>
      <c r="AB58" s="14">
        <v>2</v>
      </c>
      <c r="AC58" s="12"/>
      <c r="AD58" s="13"/>
      <c r="AE58" s="14">
        <v>2</v>
      </c>
      <c r="AF58" s="142">
        <f t="shared" si="6"/>
        <v>0</v>
      </c>
      <c r="AG58" s="249">
        <f t="shared" si="7"/>
        <v>4</v>
      </c>
    </row>
    <row r="59" spans="1:33" s="45" customFormat="1" ht="13.5" thickBot="1" x14ac:dyDescent="0.25">
      <c r="A59" s="101" t="s">
        <v>25</v>
      </c>
      <c r="B59" s="102">
        <f>SUM(B6:B58)</f>
        <v>24</v>
      </c>
      <c r="C59" s="103"/>
      <c r="D59" s="17">
        <f>SUM(D6:D58)</f>
        <v>32</v>
      </c>
      <c r="E59" s="104">
        <f>SUM(E6:E58)</f>
        <v>20</v>
      </c>
      <c r="F59" s="144"/>
      <c r="G59" s="56">
        <f>SUM(G6:G58)</f>
        <v>31</v>
      </c>
      <c r="H59" s="104">
        <f>SUM(H6:H58)</f>
        <v>24</v>
      </c>
      <c r="I59" s="144"/>
      <c r="J59" s="55">
        <f>SUM(J6:J58)</f>
        <v>32</v>
      </c>
      <c r="K59" s="104">
        <f t="shared" ref="K59" si="10">SUM(K6:K58)-K52</f>
        <v>24</v>
      </c>
      <c r="L59" s="55"/>
      <c r="M59" s="55">
        <f>SUM(M6:M58)-M52</f>
        <v>32</v>
      </c>
      <c r="N59" s="104">
        <f t="shared" ref="N59" si="11">SUM(N6:N58)-N53</f>
        <v>22</v>
      </c>
      <c r="O59" s="55"/>
      <c r="P59" s="55">
        <f>SUM(P6:P58)-P53</f>
        <v>30</v>
      </c>
      <c r="Q59" s="104">
        <f>SUM(Q6:Q58)</f>
        <v>22</v>
      </c>
      <c r="R59" s="144"/>
      <c r="S59" s="55">
        <f>SUM(S6:S58)</f>
        <v>32</v>
      </c>
      <c r="T59" s="104">
        <f t="shared" ref="T59" si="12">SUM(T6:T58)-T51</f>
        <v>23</v>
      </c>
      <c r="U59" s="55"/>
      <c r="V59" s="55">
        <f>SUM(V6:V58)-V51</f>
        <v>31</v>
      </c>
      <c r="W59" s="18">
        <f>SUM(W6:W58)</f>
        <v>18</v>
      </c>
      <c r="X59" s="57"/>
      <c r="Y59" s="55">
        <f>SUM(Y6:Y58)</f>
        <v>30</v>
      </c>
      <c r="Z59" s="18">
        <f>SUM(Z6:Z58)</f>
        <v>4</v>
      </c>
      <c r="AA59" s="57"/>
      <c r="AB59" s="55">
        <f>SUM(AB6:AB58)</f>
        <v>26</v>
      </c>
      <c r="AC59" s="18">
        <f>SUM(AC6:AC58)</f>
        <v>2</v>
      </c>
      <c r="AD59" s="57"/>
      <c r="AE59" s="55">
        <f>SUM(AE6:AE58)</f>
        <v>24</v>
      </c>
      <c r="AF59" s="19">
        <f>SUM(AF6:AF58)-AF51-AF52-AF53</f>
        <v>2745</v>
      </c>
      <c r="AG59" s="20">
        <f>SUM(AG6:AG58)-AG51-AG52-AG53</f>
        <v>300</v>
      </c>
    </row>
    <row r="63" spans="1:33" s="45" customFormat="1" x14ac:dyDescent="0.2"/>
    <row r="64" spans="1:33" s="45" customFormat="1" x14ac:dyDescent="0.2"/>
    <row r="65" s="45" customFormat="1" x14ac:dyDescent="0.2"/>
    <row r="66" s="45" customFormat="1" x14ac:dyDescent="0.2"/>
  </sheetData>
  <sheetProtection algorithmName="SHA-512" hashValue="JEyPMZiCYrFBaloUrQu7mTa3qZfBFcDJt3KjcLZMqMMU+9Zk/WQlmK2yAmx4rDn1QSdkISPedT7cQAeKVcKrpw==" saltValue="BxG7yjoGeDPcVhDywJtADA==" spinCount="100000" sheet="1" objects="1" scenarios="1"/>
  <mergeCells count="29">
    <mergeCell ref="A3:AG3"/>
    <mergeCell ref="A4:A5"/>
    <mergeCell ref="B4:D4"/>
    <mergeCell ref="W4:Y4"/>
    <mergeCell ref="Z4:AB4"/>
    <mergeCell ref="AC4:AE4"/>
    <mergeCell ref="AF4:AF5"/>
    <mergeCell ref="E4:G4"/>
    <mergeCell ref="H4:J4"/>
    <mergeCell ref="K4:M4"/>
    <mergeCell ref="Q4:S4"/>
    <mergeCell ref="T4:V4"/>
    <mergeCell ref="AG4:AG5"/>
    <mergeCell ref="A54:AG54"/>
    <mergeCell ref="A1:AG1"/>
    <mergeCell ref="A2:AG2"/>
    <mergeCell ref="A31:AG31"/>
    <mergeCell ref="A48:A49"/>
    <mergeCell ref="B48:D48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N4:P4"/>
  </mergeCells>
  <printOptions horizontalCentered="1"/>
  <pageMargins left="0.25" right="0.25" top="0.39" bottom="0.23" header="0.21" footer="0.16"/>
  <pageSetup paperSize="9" scale="73" orientation="landscape" horizontalDpi="300" verticalDpi="300" r:id="rId1"/>
  <headerFooter>
    <oddHeader>&amp;COsztatlan zenetanár szak mintatantervei - Gitártanár szakirány</oddHeader>
    <firstHeader>&amp;COsztatlan zenetanár szak mintatantervei - Gitártanár szakirány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G63"/>
  <sheetViews>
    <sheetView zoomScaleNormal="100" workbookViewId="0">
      <selection sqref="A1:AG1"/>
    </sheetView>
  </sheetViews>
  <sheetFormatPr defaultRowHeight="12.75" x14ac:dyDescent="0.2"/>
  <cols>
    <col min="1" max="1" width="34" style="21" customWidth="1"/>
    <col min="2" max="3" width="3.85546875" style="22" customWidth="1"/>
    <col min="4" max="4" width="3.85546875" style="23" customWidth="1"/>
    <col min="5" max="6" width="3.85546875" style="22" customWidth="1"/>
    <col min="7" max="7" width="3.85546875" style="23" customWidth="1"/>
    <col min="8" max="9" width="3.85546875" style="22" customWidth="1"/>
    <col min="10" max="10" width="3.85546875" style="23" customWidth="1"/>
    <col min="11" max="12" width="3.85546875" style="22" customWidth="1"/>
    <col min="13" max="13" width="3.85546875" style="23" customWidth="1"/>
    <col min="14" max="15" width="3.85546875" style="22" customWidth="1"/>
    <col min="16" max="16" width="3.85546875" style="23" customWidth="1"/>
    <col min="17" max="18" width="3.85546875" style="22" customWidth="1"/>
    <col min="19" max="19" width="3.85546875" style="23" customWidth="1"/>
    <col min="20" max="20" width="5.140625" style="22" bestFit="1" customWidth="1"/>
    <col min="21" max="24" width="3.85546875" style="22" customWidth="1"/>
    <col min="25" max="25" width="3.85546875" style="23" customWidth="1"/>
    <col min="26" max="27" width="3.85546875" style="22" customWidth="1"/>
    <col min="28" max="28" width="3.85546875" style="23" customWidth="1"/>
    <col min="29" max="30" width="3.85546875" style="22" customWidth="1"/>
    <col min="31" max="31" width="3.85546875" style="23" customWidth="1"/>
    <col min="32" max="32" width="5.85546875" style="24" customWidth="1"/>
    <col min="33" max="33" width="4" style="37" bestFit="1" customWidth="1"/>
    <col min="34" max="242" width="9.140625" style="6"/>
    <col min="243" max="243" width="29.85546875" style="6" bestFit="1" customWidth="1"/>
    <col min="244" max="261" width="3.85546875" style="6" customWidth="1"/>
    <col min="262" max="262" width="4.7109375" style="6" customWidth="1"/>
    <col min="263" max="273" width="3.85546875" style="6" customWidth="1"/>
    <col min="274" max="274" width="5.85546875" style="6" customWidth="1"/>
    <col min="275" max="277" width="4" style="6" bestFit="1" customWidth="1"/>
    <col min="278" max="278" width="5.28515625" style="6" customWidth="1"/>
    <col min="279" max="283" width="3.7109375" style="6" customWidth="1"/>
    <col min="284" max="284" width="49.42578125" style="6" bestFit="1" customWidth="1"/>
    <col min="285" max="498" width="9.140625" style="6"/>
    <col min="499" max="499" width="29.85546875" style="6" bestFit="1" customWidth="1"/>
    <col min="500" max="517" width="3.85546875" style="6" customWidth="1"/>
    <col min="518" max="518" width="4.7109375" style="6" customWidth="1"/>
    <col min="519" max="529" width="3.85546875" style="6" customWidth="1"/>
    <col min="530" max="530" width="5.85546875" style="6" customWidth="1"/>
    <col min="531" max="533" width="4" style="6" bestFit="1" customWidth="1"/>
    <col min="534" max="534" width="5.28515625" style="6" customWidth="1"/>
    <col min="535" max="539" width="3.7109375" style="6" customWidth="1"/>
    <col min="540" max="540" width="49.42578125" style="6" bestFit="1" customWidth="1"/>
    <col min="541" max="754" width="9.140625" style="6"/>
    <col min="755" max="755" width="29.85546875" style="6" bestFit="1" customWidth="1"/>
    <col min="756" max="773" width="3.85546875" style="6" customWidth="1"/>
    <col min="774" max="774" width="4.7109375" style="6" customWidth="1"/>
    <col min="775" max="785" width="3.85546875" style="6" customWidth="1"/>
    <col min="786" max="786" width="5.85546875" style="6" customWidth="1"/>
    <col min="787" max="789" width="4" style="6" bestFit="1" customWidth="1"/>
    <col min="790" max="790" width="5.28515625" style="6" customWidth="1"/>
    <col min="791" max="795" width="3.7109375" style="6" customWidth="1"/>
    <col min="796" max="796" width="49.42578125" style="6" bestFit="1" customWidth="1"/>
    <col min="797" max="1010" width="9.140625" style="6"/>
    <col min="1011" max="1011" width="29.85546875" style="6" bestFit="1" customWidth="1"/>
    <col min="1012" max="1029" width="3.85546875" style="6" customWidth="1"/>
    <col min="1030" max="1030" width="4.7109375" style="6" customWidth="1"/>
    <col min="1031" max="1041" width="3.85546875" style="6" customWidth="1"/>
    <col min="1042" max="1042" width="5.85546875" style="6" customWidth="1"/>
    <col min="1043" max="1045" width="4" style="6" bestFit="1" customWidth="1"/>
    <col min="1046" max="1046" width="5.28515625" style="6" customWidth="1"/>
    <col min="1047" max="1051" width="3.7109375" style="6" customWidth="1"/>
    <col min="1052" max="1052" width="49.42578125" style="6" bestFit="1" customWidth="1"/>
    <col min="1053" max="1266" width="9.140625" style="6"/>
    <col min="1267" max="1267" width="29.85546875" style="6" bestFit="1" customWidth="1"/>
    <col min="1268" max="1285" width="3.85546875" style="6" customWidth="1"/>
    <col min="1286" max="1286" width="4.7109375" style="6" customWidth="1"/>
    <col min="1287" max="1297" width="3.85546875" style="6" customWidth="1"/>
    <col min="1298" max="1298" width="5.85546875" style="6" customWidth="1"/>
    <col min="1299" max="1301" width="4" style="6" bestFit="1" customWidth="1"/>
    <col min="1302" max="1302" width="5.28515625" style="6" customWidth="1"/>
    <col min="1303" max="1307" width="3.7109375" style="6" customWidth="1"/>
    <col min="1308" max="1308" width="49.42578125" style="6" bestFit="1" customWidth="1"/>
    <col min="1309" max="1522" width="9.140625" style="6"/>
    <col min="1523" max="1523" width="29.85546875" style="6" bestFit="1" customWidth="1"/>
    <col min="1524" max="1541" width="3.85546875" style="6" customWidth="1"/>
    <col min="1542" max="1542" width="4.7109375" style="6" customWidth="1"/>
    <col min="1543" max="1553" width="3.85546875" style="6" customWidth="1"/>
    <col min="1554" max="1554" width="5.85546875" style="6" customWidth="1"/>
    <col min="1555" max="1557" width="4" style="6" bestFit="1" customWidth="1"/>
    <col min="1558" max="1558" width="5.28515625" style="6" customWidth="1"/>
    <col min="1559" max="1563" width="3.7109375" style="6" customWidth="1"/>
    <col min="1564" max="1564" width="49.42578125" style="6" bestFit="1" customWidth="1"/>
    <col min="1565" max="1778" width="9.140625" style="6"/>
    <col min="1779" max="1779" width="29.85546875" style="6" bestFit="1" customWidth="1"/>
    <col min="1780" max="1797" width="3.85546875" style="6" customWidth="1"/>
    <col min="1798" max="1798" width="4.7109375" style="6" customWidth="1"/>
    <col min="1799" max="1809" width="3.85546875" style="6" customWidth="1"/>
    <col min="1810" max="1810" width="5.85546875" style="6" customWidth="1"/>
    <col min="1811" max="1813" width="4" style="6" bestFit="1" customWidth="1"/>
    <col min="1814" max="1814" width="5.28515625" style="6" customWidth="1"/>
    <col min="1815" max="1819" width="3.7109375" style="6" customWidth="1"/>
    <col min="1820" max="1820" width="49.42578125" style="6" bestFit="1" customWidth="1"/>
    <col min="1821" max="2034" width="9.140625" style="6"/>
    <col min="2035" max="2035" width="29.85546875" style="6" bestFit="1" customWidth="1"/>
    <col min="2036" max="2053" width="3.85546875" style="6" customWidth="1"/>
    <col min="2054" max="2054" width="4.7109375" style="6" customWidth="1"/>
    <col min="2055" max="2065" width="3.85546875" style="6" customWidth="1"/>
    <col min="2066" max="2066" width="5.85546875" style="6" customWidth="1"/>
    <col min="2067" max="2069" width="4" style="6" bestFit="1" customWidth="1"/>
    <col min="2070" max="2070" width="5.28515625" style="6" customWidth="1"/>
    <col min="2071" max="2075" width="3.7109375" style="6" customWidth="1"/>
    <col min="2076" max="2076" width="49.42578125" style="6" bestFit="1" customWidth="1"/>
    <col min="2077" max="2290" width="9.140625" style="6"/>
    <col min="2291" max="2291" width="29.85546875" style="6" bestFit="1" customWidth="1"/>
    <col min="2292" max="2309" width="3.85546875" style="6" customWidth="1"/>
    <col min="2310" max="2310" width="4.7109375" style="6" customWidth="1"/>
    <col min="2311" max="2321" width="3.85546875" style="6" customWidth="1"/>
    <col min="2322" max="2322" width="5.85546875" style="6" customWidth="1"/>
    <col min="2323" max="2325" width="4" style="6" bestFit="1" customWidth="1"/>
    <col min="2326" max="2326" width="5.28515625" style="6" customWidth="1"/>
    <col min="2327" max="2331" width="3.7109375" style="6" customWidth="1"/>
    <col min="2332" max="2332" width="49.42578125" style="6" bestFit="1" customWidth="1"/>
    <col min="2333" max="2546" width="9.140625" style="6"/>
    <col min="2547" max="2547" width="29.85546875" style="6" bestFit="1" customWidth="1"/>
    <col min="2548" max="2565" width="3.85546875" style="6" customWidth="1"/>
    <col min="2566" max="2566" width="4.7109375" style="6" customWidth="1"/>
    <col min="2567" max="2577" width="3.85546875" style="6" customWidth="1"/>
    <col min="2578" max="2578" width="5.85546875" style="6" customWidth="1"/>
    <col min="2579" max="2581" width="4" style="6" bestFit="1" customWidth="1"/>
    <col min="2582" max="2582" width="5.28515625" style="6" customWidth="1"/>
    <col min="2583" max="2587" width="3.7109375" style="6" customWidth="1"/>
    <col min="2588" max="2588" width="49.42578125" style="6" bestFit="1" customWidth="1"/>
    <col min="2589" max="2802" width="9.140625" style="6"/>
    <col min="2803" max="2803" width="29.85546875" style="6" bestFit="1" customWidth="1"/>
    <col min="2804" max="2821" width="3.85546875" style="6" customWidth="1"/>
    <col min="2822" max="2822" width="4.7109375" style="6" customWidth="1"/>
    <col min="2823" max="2833" width="3.85546875" style="6" customWidth="1"/>
    <col min="2834" max="2834" width="5.85546875" style="6" customWidth="1"/>
    <col min="2835" max="2837" width="4" style="6" bestFit="1" customWidth="1"/>
    <col min="2838" max="2838" width="5.28515625" style="6" customWidth="1"/>
    <col min="2839" max="2843" width="3.7109375" style="6" customWidth="1"/>
    <col min="2844" max="2844" width="49.42578125" style="6" bestFit="1" customWidth="1"/>
    <col min="2845" max="3058" width="9.140625" style="6"/>
    <col min="3059" max="3059" width="29.85546875" style="6" bestFit="1" customWidth="1"/>
    <col min="3060" max="3077" width="3.85546875" style="6" customWidth="1"/>
    <col min="3078" max="3078" width="4.7109375" style="6" customWidth="1"/>
    <col min="3079" max="3089" width="3.85546875" style="6" customWidth="1"/>
    <col min="3090" max="3090" width="5.85546875" style="6" customWidth="1"/>
    <col min="3091" max="3093" width="4" style="6" bestFit="1" customWidth="1"/>
    <col min="3094" max="3094" width="5.28515625" style="6" customWidth="1"/>
    <col min="3095" max="3099" width="3.7109375" style="6" customWidth="1"/>
    <col min="3100" max="3100" width="49.42578125" style="6" bestFit="1" customWidth="1"/>
    <col min="3101" max="3314" width="9.140625" style="6"/>
    <col min="3315" max="3315" width="29.85546875" style="6" bestFit="1" customWidth="1"/>
    <col min="3316" max="3333" width="3.85546875" style="6" customWidth="1"/>
    <col min="3334" max="3334" width="4.7109375" style="6" customWidth="1"/>
    <col min="3335" max="3345" width="3.85546875" style="6" customWidth="1"/>
    <col min="3346" max="3346" width="5.85546875" style="6" customWidth="1"/>
    <col min="3347" max="3349" width="4" style="6" bestFit="1" customWidth="1"/>
    <col min="3350" max="3350" width="5.28515625" style="6" customWidth="1"/>
    <col min="3351" max="3355" width="3.7109375" style="6" customWidth="1"/>
    <col min="3356" max="3356" width="49.42578125" style="6" bestFit="1" customWidth="1"/>
    <col min="3357" max="3570" width="9.140625" style="6"/>
    <col min="3571" max="3571" width="29.85546875" style="6" bestFit="1" customWidth="1"/>
    <col min="3572" max="3589" width="3.85546875" style="6" customWidth="1"/>
    <col min="3590" max="3590" width="4.7109375" style="6" customWidth="1"/>
    <col min="3591" max="3601" width="3.85546875" style="6" customWidth="1"/>
    <col min="3602" max="3602" width="5.85546875" style="6" customWidth="1"/>
    <col min="3603" max="3605" width="4" style="6" bestFit="1" customWidth="1"/>
    <col min="3606" max="3606" width="5.28515625" style="6" customWidth="1"/>
    <col min="3607" max="3611" width="3.7109375" style="6" customWidth="1"/>
    <col min="3612" max="3612" width="49.42578125" style="6" bestFit="1" customWidth="1"/>
    <col min="3613" max="3826" width="9.140625" style="6"/>
    <col min="3827" max="3827" width="29.85546875" style="6" bestFit="1" customWidth="1"/>
    <col min="3828" max="3845" width="3.85546875" style="6" customWidth="1"/>
    <col min="3846" max="3846" width="4.7109375" style="6" customWidth="1"/>
    <col min="3847" max="3857" width="3.85546875" style="6" customWidth="1"/>
    <col min="3858" max="3858" width="5.85546875" style="6" customWidth="1"/>
    <col min="3859" max="3861" width="4" style="6" bestFit="1" customWidth="1"/>
    <col min="3862" max="3862" width="5.28515625" style="6" customWidth="1"/>
    <col min="3863" max="3867" width="3.7109375" style="6" customWidth="1"/>
    <col min="3868" max="3868" width="49.42578125" style="6" bestFit="1" customWidth="1"/>
    <col min="3869" max="4082" width="9.140625" style="6"/>
    <col min="4083" max="4083" width="29.85546875" style="6" bestFit="1" customWidth="1"/>
    <col min="4084" max="4101" width="3.85546875" style="6" customWidth="1"/>
    <col min="4102" max="4102" width="4.7109375" style="6" customWidth="1"/>
    <col min="4103" max="4113" width="3.85546875" style="6" customWidth="1"/>
    <col min="4114" max="4114" width="5.85546875" style="6" customWidth="1"/>
    <col min="4115" max="4117" width="4" style="6" bestFit="1" customWidth="1"/>
    <col min="4118" max="4118" width="5.28515625" style="6" customWidth="1"/>
    <col min="4119" max="4123" width="3.7109375" style="6" customWidth="1"/>
    <col min="4124" max="4124" width="49.42578125" style="6" bestFit="1" customWidth="1"/>
    <col min="4125" max="4338" width="9.140625" style="6"/>
    <col min="4339" max="4339" width="29.85546875" style="6" bestFit="1" customWidth="1"/>
    <col min="4340" max="4357" width="3.85546875" style="6" customWidth="1"/>
    <col min="4358" max="4358" width="4.7109375" style="6" customWidth="1"/>
    <col min="4359" max="4369" width="3.85546875" style="6" customWidth="1"/>
    <col min="4370" max="4370" width="5.85546875" style="6" customWidth="1"/>
    <col min="4371" max="4373" width="4" style="6" bestFit="1" customWidth="1"/>
    <col min="4374" max="4374" width="5.28515625" style="6" customWidth="1"/>
    <col min="4375" max="4379" width="3.7109375" style="6" customWidth="1"/>
    <col min="4380" max="4380" width="49.42578125" style="6" bestFit="1" customWidth="1"/>
    <col min="4381" max="4594" width="9.140625" style="6"/>
    <col min="4595" max="4595" width="29.85546875" style="6" bestFit="1" customWidth="1"/>
    <col min="4596" max="4613" width="3.85546875" style="6" customWidth="1"/>
    <col min="4614" max="4614" width="4.7109375" style="6" customWidth="1"/>
    <col min="4615" max="4625" width="3.85546875" style="6" customWidth="1"/>
    <col min="4626" max="4626" width="5.85546875" style="6" customWidth="1"/>
    <col min="4627" max="4629" width="4" style="6" bestFit="1" customWidth="1"/>
    <col min="4630" max="4630" width="5.28515625" style="6" customWidth="1"/>
    <col min="4631" max="4635" width="3.7109375" style="6" customWidth="1"/>
    <col min="4636" max="4636" width="49.42578125" style="6" bestFit="1" customWidth="1"/>
    <col min="4637" max="4850" width="9.140625" style="6"/>
    <col min="4851" max="4851" width="29.85546875" style="6" bestFit="1" customWidth="1"/>
    <col min="4852" max="4869" width="3.85546875" style="6" customWidth="1"/>
    <col min="4870" max="4870" width="4.7109375" style="6" customWidth="1"/>
    <col min="4871" max="4881" width="3.85546875" style="6" customWidth="1"/>
    <col min="4882" max="4882" width="5.85546875" style="6" customWidth="1"/>
    <col min="4883" max="4885" width="4" style="6" bestFit="1" customWidth="1"/>
    <col min="4886" max="4886" width="5.28515625" style="6" customWidth="1"/>
    <col min="4887" max="4891" width="3.7109375" style="6" customWidth="1"/>
    <col min="4892" max="4892" width="49.42578125" style="6" bestFit="1" customWidth="1"/>
    <col min="4893" max="5106" width="9.140625" style="6"/>
    <col min="5107" max="5107" width="29.85546875" style="6" bestFit="1" customWidth="1"/>
    <col min="5108" max="5125" width="3.85546875" style="6" customWidth="1"/>
    <col min="5126" max="5126" width="4.7109375" style="6" customWidth="1"/>
    <col min="5127" max="5137" width="3.85546875" style="6" customWidth="1"/>
    <col min="5138" max="5138" width="5.85546875" style="6" customWidth="1"/>
    <col min="5139" max="5141" width="4" style="6" bestFit="1" customWidth="1"/>
    <col min="5142" max="5142" width="5.28515625" style="6" customWidth="1"/>
    <col min="5143" max="5147" width="3.7109375" style="6" customWidth="1"/>
    <col min="5148" max="5148" width="49.42578125" style="6" bestFit="1" customWidth="1"/>
    <col min="5149" max="5362" width="9.140625" style="6"/>
    <col min="5363" max="5363" width="29.85546875" style="6" bestFit="1" customWidth="1"/>
    <col min="5364" max="5381" width="3.85546875" style="6" customWidth="1"/>
    <col min="5382" max="5382" width="4.7109375" style="6" customWidth="1"/>
    <col min="5383" max="5393" width="3.85546875" style="6" customWidth="1"/>
    <col min="5394" max="5394" width="5.85546875" style="6" customWidth="1"/>
    <col min="5395" max="5397" width="4" style="6" bestFit="1" customWidth="1"/>
    <col min="5398" max="5398" width="5.28515625" style="6" customWidth="1"/>
    <col min="5399" max="5403" width="3.7109375" style="6" customWidth="1"/>
    <col min="5404" max="5404" width="49.42578125" style="6" bestFit="1" customWidth="1"/>
    <col min="5405" max="5618" width="9.140625" style="6"/>
    <col min="5619" max="5619" width="29.85546875" style="6" bestFit="1" customWidth="1"/>
    <col min="5620" max="5637" width="3.85546875" style="6" customWidth="1"/>
    <col min="5638" max="5638" width="4.7109375" style="6" customWidth="1"/>
    <col min="5639" max="5649" width="3.85546875" style="6" customWidth="1"/>
    <col min="5650" max="5650" width="5.85546875" style="6" customWidth="1"/>
    <col min="5651" max="5653" width="4" style="6" bestFit="1" customWidth="1"/>
    <col min="5654" max="5654" width="5.28515625" style="6" customWidth="1"/>
    <col min="5655" max="5659" width="3.7109375" style="6" customWidth="1"/>
    <col min="5660" max="5660" width="49.42578125" style="6" bestFit="1" customWidth="1"/>
    <col min="5661" max="5874" width="9.140625" style="6"/>
    <col min="5875" max="5875" width="29.85546875" style="6" bestFit="1" customWidth="1"/>
    <col min="5876" max="5893" width="3.85546875" style="6" customWidth="1"/>
    <col min="5894" max="5894" width="4.7109375" style="6" customWidth="1"/>
    <col min="5895" max="5905" width="3.85546875" style="6" customWidth="1"/>
    <col min="5906" max="5906" width="5.85546875" style="6" customWidth="1"/>
    <col min="5907" max="5909" width="4" style="6" bestFit="1" customWidth="1"/>
    <col min="5910" max="5910" width="5.28515625" style="6" customWidth="1"/>
    <col min="5911" max="5915" width="3.7109375" style="6" customWidth="1"/>
    <col min="5916" max="5916" width="49.42578125" style="6" bestFit="1" customWidth="1"/>
    <col min="5917" max="6130" width="9.140625" style="6"/>
    <col min="6131" max="6131" width="29.85546875" style="6" bestFit="1" customWidth="1"/>
    <col min="6132" max="6149" width="3.85546875" style="6" customWidth="1"/>
    <col min="6150" max="6150" width="4.7109375" style="6" customWidth="1"/>
    <col min="6151" max="6161" width="3.85546875" style="6" customWidth="1"/>
    <col min="6162" max="6162" width="5.85546875" style="6" customWidth="1"/>
    <col min="6163" max="6165" width="4" style="6" bestFit="1" customWidth="1"/>
    <col min="6166" max="6166" width="5.28515625" style="6" customWidth="1"/>
    <col min="6167" max="6171" width="3.7109375" style="6" customWidth="1"/>
    <col min="6172" max="6172" width="49.42578125" style="6" bestFit="1" customWidth="1"/>
    <col min="6173" max="6386" width="9.140625" style="6"/>
    <col min="6387" max="6387" width="29.85546875" style="6" bestFit="1" customWidth="1"/>
    <col min="6388" max="6405" width="3.85546875" style="6" customWidth="1"/>
    <col min="6406" max="6406" width="4.7109375" style="6" customWidth="1"/>
    <col min="6407" max="6417" width="3.85546875" style="6" customWidth="1"/>
    <col min="6418" max="6418" width="5.85546875" style="6" customWidth="1"/>
    <col min="6419" max="6421" width="4" style="6" bestFit="1" customWidth="1"/>
    <col min="6422" max="6422" width="5.28515625" style="6" customWidth="1"/>
    <col min="6423" max="6427" width="3.7109375" style="6" customWidth="1"/>
    <col min="6428" max="6428" width="49.42578125" style="6" bestFit="1" customWidth="1"/>
    <col min="6429" max="6642" width="9.140625" style="6"/>
    <col min="6643" max="6643" width="29.85546875" style="6" bestFit="1" customWidth="1"/>
    <col min="6644" max="6661" width="3.85546875" style="6" customWidth="1"/>
    <col min="6662" max="6662" width="4.7109375" style="6" customWidth="1"/>
    <col min="6663" max="6673" width="3.85546875" style="6" customWidth="1"/>
    <col min="6674" max="6674" width="5.85546875" style="6" customWidth="1"/>
    <col min="6675" max="6677" width="4" style="6" bestFit="1" customWidth="1"/>
    <col min="6678" max="6678" width="5.28515625" style="6" customWidth="1"/>
    <col min="6679" max="6683" width="3.7109375" style="6" customWidth="1"/>
    <col min="6684" max="6684" width="49.42578125" style="6" bestFit="1" customWidth="1"/>
    <col min="6685" max="6898" width="9.140625" style="6"/>
    <col min="6899" max="6899" width="29.85546875" style="6" bestFit="1" customWidth="1"/>
    <col min="6900" max="6917" width="3.85546875" style="6" customWidth="1"/>
    <col min="6918" max="6918" width="4.7109375" style="6" customWidth="1"/>
    <col min="6919" max="6929" width="3.85546875" style="6" customWidth="1"/>
    <col min="6930" max="6930" width="5.85546875" style="6" customWidth="1"/>
    <col min="6931" max="6933" width="4" style="6" bestFit="1" customWidth="1"/>
    <col min="6934" max="6934" width="5.28515625" style="6" customWidth="1"/>
    <col min="6935" max="6939" width="3.7109375" style="6" customWidth="1"/>
    <col min="6940" max="6940" width="49.42578125" style="6" bestFit="1" customWidth="1"/>
    <col min="6941" max="7154" width="9.140625" style="6"/>
    <col min="7155" max="7155" width="29.85546875" style="6" bestFit="1" customWidth="1"/>
    <col min="7156" max="7173" width="3.85546875" style="6" customWidth="1"/>
    <col min="7174" max="7174" width="4.7109375" style="6" customWidth="1"/>
    <col min="7175" max="7185" width="3.85546875" style="6" customWidth="1"/>
    <col min="7186" max="7186" width="5.85546875" style="6" customWidth="1"/>
    <col min="7187" max="7189" width="4" style="6" bestFit="1" customWidth="1"/>
    <col min="7190" max="7190" width="5.28515625" style="6" customWidth="1"/>
    <col min="7191" max="7195" width="3.7109375" style="6" customWidth="1"/>
    <col min="7196" max="7196" width="49.42578125" style="6" bestFit="1" customWidth="1"/>
    <col min="7197" max="7410" width="9.140625" style="6"/>
    <col min="7411" max="7411" width="29.85546875" style="6" bestFit="1" customWidth="1"/>
    <col min="7412" max="7429" width="3.85546875" style="6" customWidth="1"/>
    <col min="7430" max="7430" width="4.7109375" style="6" customWidth="1"/>
    <col min="7431" max="7441" width="3.85546875" style="6" customWidth="1"/>
    <col min="7442" max="7442" width="5.85546875" style="6" customWidth="1"/>
    <col min="7443" max="7445" width="4" style="6" bestFit="1" customWidth="1"/>
    <col min="7446" max="7446" width="5.28515625" style="6" customWidth="1"/>
    <col min="7447" max="7451" width="3.7109375" style="6" customWidth="1"/>
    <col min="7452" max="7452" width="49.42578125" style="6" bestFit="1" customWidth="1"/>
    <col min="7453" max="7666" width="9.140625" style="6"/>
    <col min="7667" max="7667" width="29.85546875" style="6" bestFit="1" customWidth="1"/>
    <col min="7668" max="7685" width="3.85546875" style="6" customWidth="1"/>
    <col min="7686" max="7686" width="4.7109375" style="6" customWidth="1"/>
    <col min="7687" max="7697" width="3.85546875" style="6" customWidth="1"/>
    <col min="7698" max="7698" width="5.85546875" style="6" customWidth="1"/>
    <col min="7699" max="7701" width="4" style="6" bestFit="1" customWidth="1"/>
    <col min="7702" max="7702" width="5.28515625" style="6" customWidth="1"/>
    <col min="7703" max="7707" width="3.7109375" style="6" customWidth="1"/>
    <col min="7708" max="7708" width="49.42578125" style="6" bestFit="1" customWidth="1"/>
    <col min="7709" max="7922" width="9.140625" style="6"/>
    <col min="7923" max="7923" width="29.85546875" style="6" bestFit="1" customWidth="1"/>
    <col min="7924" max="7941" width="3.85546875" style="6" customWidth="1"/>
    <col min="7942" max="7942" width="4.7109375" style="6" customWidth="1"/>
    <col min="7943" max="7953" width="3.85546875" style="6" customWidth="1"/>
    <col min="7954" max="7954" width="5.85546875" style="6" customWidth="1"/>
    <col min="7955" max="7957" width="4" style="6" bestFit="1" customWidth="1"/>
    <col min="7958" max="7958" width="5.28515625" style="6" customWidth="1"/>
    <col min="7959" max="7963" width="3.7109375" style="6" customWidth="1"/>
    <col min="7964" max="7964" width="49.42578125" style="6" bestFit="1" customWidth="1"/>
    <col min="7965" max="8178" width="9.140625" style="6"/>
    <col min="8179" max="8179" width="29.85546875" style="6" bestFit="1" customWidth="1"/>
    <col min="8180" max="8197" width="3.85546875" style="6" customWidth="1"/>
    <col min="8198" max="8198" width="4.7109375" style="6" customWidth="1"/>
    <col min="8199" max="8209" width="3.85546875" style="6" customWidth="1"/>
    <col min="8210" max="8210" width="5.85546875" style="6" customWidth="1"/>
    <col min="8211" max="8213" width="4" style="6" bestFit="1" customWidth="1"/>
    <col min="8214" max="8214" width="5.28515625" style="6" customWidth="1"/>
    <col min="8215" max="8219" width="3.7109375" style="6" customWidth="1"/>
    <col min="8220" max="8220" width="49.42578125" style="6" bestFit="1" customWidth="1"/>
    <col min="8221" max="8434" width="9.140625" style="6"/>
    <col min="8435" max="8435" width="29.85546875" style="6" bestFit="1" customWidth="1"/>
    <col min="8436" max="8453" width="3.85546875" style="6" customWidth="1"/>
    <col min="8454" max="8454" width="4.7109375" style="6" customWidth="1"/>
    <col min="8455" max="8465" width="3.85546875" style="6" customWidth="1"/>
    <col min="8466" max="8466" width="5.85546875" style="6" customWidth="1"/>
    <col min="8467" max="8469" width="4" style="6" bestFit="1" customWidth="1"/>
    <col min="8470" max="8470" width="5.28515625" style="6" customWidth="1"/>
    <col min="8471" max="8475" width="3.7109375" style="6" customWidth="1"/>
    <col min="8476" max="8476" width="49.42578125" style="6" bestFit="1" customWidth="1"/>
    <col min="8477" max="8690" width="9.140625" style="6"/>
    <col min="8691" max="8691" width="29.85546875" style="6" bestFit="1" customWidth="1"/>
    <col min="8692" max="8709" width="3.85546875" style="6" customWidth="1"/>
    <col min="8710" max="8710" width="4.7109375" style="6" customWidth="1"/>
    <col min="8711" max="8721" width="3.85546875" style="6" customWidth="1"/>
    <col min="8722" max="8722" width="5.85546875" style="6" customWidth="1"/>
    <col min="8723" max="8725" width="4" style="6" bestFit="1" customWidth="1"/>
    <col min="8726" max="8726" width="5.28515625" style="6" customWidth="1"/>
    <col min="8727" max="8731" width="3.7109375" style="6" customWidth="1"/>
    <col min="8732" max="8732" width="49.42578125" style="6" bestFit="1" customWidth="1"/>
    <col min="8733" max="8946" width="9.140625" style="6"/>
    <col min="8947" max="8947" width="29.85546875" style="6" bestFit="1" customWidth="1"/>
    <col min="8948" max="8965" width="3.85546875" style="6" customWidth="1"/>
    <col min="8966" max="8966" width="4.7109375" style="6" customWidth="1"/>
    <col min="8967" max="8977" width="3.85546875" style="6" customWidth="1"/>
    <col min="8978" max="8978" width="5.85546875" style="6" customWidth="1"/>
    <col min="8979" max="8981" width="4" style="6" bestFit="1" customWidth="1"/>
    <col min="8982" max="8982" width="5.28515625" style="6" customWidth="1"/>
    <col min="8983" max="8987" width="3.7109375" style="6" customWidth="1"/>
    <col min="8988" max="8988" width="49.42578125" style="6" bestFit="1" customWidth="1"/>
    <col min="8989" max="9202" width="9.140625" style="6"/>
    <col min="9203" max="9203" width="29.85546875" style="6" bestFit="1" customWidth="1"/>
    <col min="9204" max="9221" width="3.85546875" style="6" customWidth="1"/>
    <col min="9222" max="9222" width="4.7109375" style="6" customWidth="1"/>
    <col min="9223" max="9233" width="3.85546875" style="6" customWidth="1"/>
    <col min="9234" max="9234" width="5.85546875" style="6" customWidth="1"/>
    <col min="9235" max="9237" width="4" style="6" bestFit="1" customWidth="1"/>
    <col min="9238" max="9238" width="5.28515625" style="6" customWidth="1"/>
    <col min="9239" max="9243" width="3.7109375" style="6" customWidth="1"/>
    <col min="9244" max="9244" width="49.42578125" style="6" bestFit="1" customWidth="1"/>
    <col min="9245" max="9458" width="9.140625" style="6"/>
    <col min="9459" max="9459" width="29.85546875" style="6" bestFit="1" customWidth="1"/>
    <col min="9460" max="9477" width="3.85546875" style="6" customWidth="1"/>
    <col min="9478" max="9478" width="4.7109375" style="6" customWidth="1"/>
    <col min="9479" max="9489" width="3.85546875" style="6" customWidth="1"/>
    <col min="9490" max="9490" width="5.85546875" style="6" customWidth="1"/>
    <col min="9491" max="9493" width="4" style="6" bestFit="1" customWidth="1"/>
    <col min="9494" max="9494" width="5.28515625" style="6" customWidth="1"/>
    <col min="9495" max="9499" width="3.7109375" style="6" customWidth="1"/>
    <col min="9500" max="9500" width="49.42578125" style="6" bestFit="1" customWidth="1"/>
    <col min="9501" max="9714" width="9.140625" style="6"/>
    <col min="9715" max="9715" width="29.85546875" style="6" bestFit="1" customWidth="1"/>
    <col min="9716" max="9733" width="3.85546875" style="6" customWidth="1"/>
    <col min="9734" max="9734" width="4.7109375" style="6" customWidth="1"/>
    <col min="9735" max="9745" width="3.85546875" style="6" customWidth="1"/>
    <col min="9746" max="9746" width="5.85546875" style="6" customWidth="1"/>
    <col min="9747" max="9749" width="4" style="6" bestFit="1" customWidth="1"/>
    <col min="9750" max="9750" width="5.28515625" style="6" customWidth="1"/>
    <col min="9751" max="9755" width="3.7109375" style="6" customWidth="1"/>
    <col min="9756" max="9756" width="49.42578125" style="6" bestFit="1" customWidth="1"/>
    <col min="9757" max="9970" width="9.140625" style="6"/>
    <col min="9971" max="9971" width="29.85546875" style="6" bestFit="1" customWidth="1"/>
    <col min="9972" max="9989" width="3.85546875" style="6" customWidth="1"/>
    <col min="9990" max="9990" width="4.7109375" style="6" customWidth="1"/>
    <col min="9991" max="10001" width="3.85546875" style="6" customWidth="1"/>
    <col min="10002" max="10002" width="5.85546875" style="6" customWidth="1"/>
    <col min="10003" max="10005" width="4" style="6" bestFit="1" customWidth="1"/>
    <col min="10006" max="10006" width="5.28515625" style="6" customWidth="1"/>
    <col min="10007" max="10011" width="3.7109375" style="6" customWidth="1"/>
    <col min="10012" max="10012" width="49.42578125" style="6" bestFit="1" customWidth="1"/>
    <col min="10013" max="10226" width="9.140625" style="6"/>
    <col min="10227" max="10227" width="29.85546875" style="6" bestFit="1" customWidth="1"/>
    <col min="10228" max="10245" width="3.85546875" style="6" customWidth="1"/>
    <col min="10246" max="10246" width="4.7109375" style="6" customWidth="1"/>
    <col min="10247" max="10257" width="3.85546875" style="6" customWidth="1"/>
    <col min="10258" max="10258" width="5.85546875" style="6" customWidth="1"/>
    <col min="10259" max="10261" width="4" style="6" bestFit="1" customWidth="1"/>
    <col min="10262" max="10262" width="5.28515625" style="6" customWidth="1"/>
    <col min="10263" max="10267" width="3.7109375" style="6" customWidth="1"/>
    <col min="10268" max="10268" width="49.42578125" style="6" bestFit="1" customWidth="1"/>
    <col min="10269" max="10482" width="9.140625" style="6"/>
    <col min="10483" max="10483" width="29.85546875" style="6" bestFit="1" customWidth="1"/>
    <col min="10484" max="10501" width="3.85546875" style="6" customWidth="1"/>
    <col min="10502" max="10502" width="4.7109375" style="6" customWidth="1"/>
    <col min="10503" max="10513" width="3.85546875" style="6" customWidth="1"/>
    <col min="10514" max="10514" width="5.85546875" style="6" customWidth="1"/>
    <col min="10515" max="10517" width="4" style="6" bestFit="1" customWidth="1"/>
    <col min="10518" max="10518" width="5.28515625" style="6" customWidth="1"/>
    <col min="10519" max="10523" width="3.7109375" style="6" customWidth="1"/>
    <col min="10524" max="10524" width="49.42578125" style="6" bestFit="1" customWidth="1"/>
    <col min="10525" max="10738" width="9.140625" style="6"/>
    <col min="10739" max="10739" width="29.85546875" style="6" bestFit="1" customWidth="1"/>
    <col min="10740" max="10757" width="3.85546875" style="6" customWidth="1"/>
    <col min="10758" max="10758" width="4.7109375" style="6" customWidth="1"/>
    <col min="10759" max="10769" width="3.85546875" style="6" customWidth="1"/>
    <col min="10770" max="10770" width="5.85546875" style="6" customWidth="1"/>
    <col min="10771" max="10773" width="4" style="6" bestFit="1" customWidth="1"/>
    <col min="10774" max="10774" width="5.28515625" style="6" customWidth="1"/>
    <col min="10775" max="10779" width="3.7109375" style="6" customWidth="1"/>
    <col min="10780" max="10780" width="49.42578125" style="6" bestFit="1" customWidth="1"/>
    <col min="10781" max="10994" width="9.140625" style="6"/>
    <col min="10995" max="10995" width="29.85546875" style="6" bestFit="1" customWidth="1"/>
    <col min="10996" max="11013" width="3.85546875" style="6" customWidth="1"/>
    <col min="11014" max="11014" width="4.7109375" style="6" customWidth="1"/>
    <col min="11015" max="11025" width="3.85546875" style="6" customWidth="1"/>
    <col min="11026" max="11026" width="5.85546875" style="6" customWidth="1"/>
    <col min="11027" max="11029" width="4" style="6" bestFit="1" customWidth="1"/>
    <col min="11030" max="11030" width="5.28515625" style="6" customWidth="1"/>
    <col min="11031" max="11035" width="3.7109375" style="6" customWidth="1"/>
    <col min="11036" max="11036" width="49.42578125" style="6" bestFit="1" customWidth="1"/>
    <col min="11037" max="11250" width="9.140625" style="6"/>
    <col min="11251" max="11251" width="29.85546875" style="6" bestFit="1" customWidth="1"/>
    <col min="11252" max="11269" width="3.85546875" style="6" customWidth="1"/>
    <col min="11270" max="11270" width="4.7109375" style="6" customWidth="1"/>
    <col min="11271" max="11281" width="3.85546875" style="6" customWidth="1"/>
    <col min="11282" max="11282" width="5.85546875" style="6" customWidth="1"/>
    <col min="11283" max="11285" width="4" style="6" bestFit="1" customWidth="1"/>
    <col min="11286" max="11286" width="5.28515625" style="6" customWidth="1"/>
    <col min="11287" max="11291" width="3.7109375" style="6" customWidth="1"/>
    <col min="11292" max="11292" width="49.42578125" style="6" bestFit="1" customWidth="1"/>
    <col min="11293" max="11506" width="9.140625" style="6"/>
    <col min="11507" max="11507" width="29.85546875" style="6" bestFit="1" customWidth="1"/>
    <col min="11508" max="11525" width="3.85546875" style="6" customWidth="1"/>
    <col min="11526" max="11526" width="4.7109375" style="6" customWidth="1"/>
    <col min="11527" max="11537" width="3.85546875" style="6" customWidth="1"/>
    <col min="11538" max="11538" width="5.85546875" style="6" customWidth="1"/>
    <col min="11539" max="11541" width="4" style="6" bestFit="1" customWidth="1"/>
    <col min="11542" max="11542" width="5.28515625" style="6" customWidth="1"/>
    <col min="11543" max="11547" width="3.7109375" style="6" customWidth="1"/>
    <col min="11548" max="11548" width="49.42578125" style="6" bestFit="1" customWidth="1"/>
    <col min="11549" max="11762" width="9.140625" style="6"/>
    <col min="11763" max="11763" width="29.85546875" style="6" bestFit="1" customWidth="1"/>
    <col min="11764" max="11781" width="3.85546875" style="6" customWidth="1"/>
    <col min="11782" max="11782" width="4.7109375" style="6" customWidth="1"/>
    <col min="11783" max="11793" width="3.85546875" style="6" customWidth="1"/>
    <col min="11794" max="11794" width="5.85546875" style="6" customWidth="1"/>
    <col min="11795" max="11797" width="4" style="6" bestFit="1" customWidth="1"/>
    <col min="11798" max="11798" width="5.28515625" style="6" customWidth="1"/>
    <col min="11799" max="11803" width="3.7109375" style="6" customWidth="1"/>
    <col min="11804" max="11804" width="49.42578125" style="6" bestFit="1" customWidth="1"/>
    <col min="11805" max="12018" width="9.140625" style="6"/>
    <col min="12019" max="12019" width="29.85546875" style="6" bestFit="1" customWidth="1"/>
    <col min="12020" max="12037" width="3.85546875" style="6" customWidth="1"/>
    <col min="12038" max="12038" width="4.7109375" style="6" customWidth="1"/>
    <col min="12039" max="12049" width="3.85546875" style="6" customWidth="1"/>
    <col min="12050" max="12050" width="5.85546875" style="6" customWidth="1"/>
    <col min="12051" max="12053" width="4" style="6" bestFit="1" customWidth="1"/>
    <col min="12054" max="12054" width="5.28515625" style="6" customWidth="1"/>
    <col min="12055" max="12059" width="3.7109375" style="6" customWidth="1"/>
    <col min="12060" max="12060" width="49.42578125" style="6" bestFit="1" customWidth="1"/>
    <col min="12061" max="12274" width="9.140625" style="6"/>
    <col min="12275" max="12275" width="29.85546875" style="6" bestFit="1" customWidth="1"/>
    <col min="12276" max="12293" width="3.85546875" style="6" customWidth="1"/>
    <col min="12294" max="12294" width="4.7109375" style="6" customWidth="1"/>
    <col min="12295" max="12305" width="3.85546875" style="6" customWidth="1"/>
    <col min="12306" max="12306" width="5.85546875" style="6" customWidth="1"/>
    <col min="12307" max="12309" width="4" style="6" bestFit="1" customWidth="1"/>
    <col min="12310" max="12310" width="5.28515625" style="6" customWidth="1"/>
    <col min="12311" max="12315" width="3.7109375" style="6" customWidth="1"/>
    <col min="12316" max="12316" width="49.42578125" style="6" bestFit="1" customWidth="1"/>
    <col min="12317" max="12530" width="9.140625" style="6"/>
    <col min="12531" max="12531" width="29.85546875" style="6" bestFit="1" customWidth="1"/>
    <col min="12532" max="12549" width="3.85546875" style="6" customWidth="1"/>
    <col min="12550" max="12550" width="4.7109375" style="6" customWidth="1"/>
    <col min="12551" max="12561" width="3.85546875" style="6" customWidth="1"/>
    <col min="12562" max="12562" width="5.85546875" style="6" customWidth="1"/>
    <col min="12563" max="12565" width="4" style="6" bestFit="1" customWidth="1"/>
    <col min="12566" max="12566" width="5.28515625" style="6" customWidth="1"/>
    <col min="12567" max="12571" width="3.7109375" style="6" customWidth="1"/>
    <col min="12572" max="12572" width="49.42578125" style="6" bestFit="1" customWidth="1"/>
    <col min="12573" max="12786" width="9.140625" style="6"/>
    <col min="12787" max="12787" width="29.85546875" style="6" bestFit="1" customWidth="1"/>
    <col min="12788" max="12805" width="3.85546875" style="6" customWidth="1"/>
    <col min="12806" max="12806" width="4.7109375" style="6" customWidth="1"/>
    <col min="12807" max="12817" width="3.85546875" style="6" customWidth="1"/>
    <col min="12818" max="12818" width="5.85546875" style="6" customWidth="1"/>
    <col min="12819" max="12821" width="4" style="6" bestFit="1" customWidth="1"/>
    <col min="12822" max="12822" width="5.28515625" style="6" customWidth="1"/>
    <col min="12823" max="12827" width="3.7109375" style="6" customWidth="1"/>
    <col min="12828" max="12828" width="49.42578125" style="6" bestFit="1" customWidth="1"/>
    <col min="12829" max="13042" width="9.140625" style="6"/>
    <col min="13043" max="13043" width="29.85546875" style="6" bestFit="1" customWidth="1"/>
    <col min="13044" max="13061" width="3.85546875" style="6" customWidth="1"/>
    <col min="13062" max="13062" width="4.7109375" style="6" customWidth="1"/>
    <col min="13063" max="13073" width="3.85546875" style="6" customWidth="1"/>
    <col min="13074" max="13074" width="5.85546875" style="6" customWidth="1"/>
    <col min="13075" max="13077" width="4" style="6" bestFit="1" customWidth="1"/>
    <col min="13078" max="13078" width="5.28515625" style="6" customWidth="1"/>
    <col min="13079" max="13083" width="3.7109375" style="6" customWidth="1"/>
    <col min="13084" max="13084" width="49.42578125" style="6" bestFit="1" customWidth="1"/>
    <col min="13085" max="13298" width="9.140625" style="6"/>
    <col min="13299" max="13299" width="29.85546875" style="6" bestFit="1" customWidth="1"/>
    <col min="13300" max="13317" width="3.85546875" style="6" customWidth="1"/>
    <col min="13318" max="13318" width="4.7109375" style="6" customWidth="1"/>
    <col min="13319" max="13329" width="3.85546875" style="6" customWidth="1"/>
    <col min="13330" max="13330" width="5.85546875" style="6" customWidth="1"/>
    <col min="13331" max="13333" width="4" style="6" bestFit="1" customWidth="1"/>
    <col min="13334" max="13334" width="5.28515625" style="6" customWidth="1"/>
    <col min="13335" max="13339" width="3.7109375" style="6" customWidth="1"/>
    <col min="13340" max="13340" width="49.42578125" style="6" bestFit="1" customWidth="1"/>
    <col min="13341" max="13554" width="9.140625" style="6"/>
    <col min="13555" max="13555" width="29.85546875" style="6" bestFit="1" customWidth="1"/>
    <col min="13556" max="13573" width="3.85546875" style="6" customWidth="1"/>
    <col min="13574" max="13574" width="4.7109375" style="6" customWidth="1"/>
    <col min="13575" max="13585" width="3.85546875" style="6" customWidth="1"/>
    <col min="13586" max="13586" width="5.85546875" style="6" customWidth="1"/>
    <col min="13587" max="13589" width="4" style="6" bestFit="1" customWidth="1"/>
    <col min="13590" max="13590" width="5.28515625" style="6" customWidth="1"/>
    <col min="13591" max="13595" width="3.7109375" style="6" customWidth="1"/>
    <col min="13596" max="13596" width="49.42578125" style="6" bestFit="1" customWidth="1"/>
    <col min="13597" max="13810" width="9.140625" style="6"/>
    <col min="13811" max="13811" width="29.85546875" style="6" bestFit="1" customWidth="1"/>
    <col min="13812" max="13829" width="3.85546875" style="6" customWidth="1"/>
    <col min="13830" max="13830" width="4.7109375" style="6" customWidth="1"/>
    <col min="13831" max="13841" width="3.85546875" style="6" customWidth="1"/>
    <col min="13842" max="13842" width="5.85546875" style="6" customWidth="1"/>
    <col min="13843" max="13845" width="4" style="6" bestFit="1" customWidth="1"/>
    <col min="13846" max="13846" width="5.28515625" style="6" customWidth="1"/>
    <col min="13847" max="13851" width="3.7109375" style="6" customWidth="1"/>
    <col min="13852" max="13852" width="49.42578125" style="6" bestFit="1" customWidth="1"/>
    <col min="13853" max="14066" width="9.140625" style="6"/>
    <col min="14067" max="14067" width="29.85546875" style="6" bestFit="1" customWidth="1"/>
    <col min="14068" max="14085" width="3.85546875" style="6" customWidth="1"/>
    <col min="14086" max="14086" width="4.7109375" style="6" customWidth="1"/>
    <col min="14087" max="14097" width="3.85546875" style="6" customWidth="1"/>
    <col min="14098" max="14098" width="5.85546875" style="6" customWidth="1"/>
    <col min="14099" max="14101" width="4" style="6" bestFit="1" customWidth="1"/>
    <col min="14102" max="14102" width="5.28515625" style="6" customWidth="1"/>
    <col min="14103" max="14107" width="3.7109375" style="6" customWidth="1"/>
    <col min="14108" max="14108" width="49.42578125" style="6" bestFit="1" customWidth="1"/>
    <col min="14109" max="14322" width="9.140625" style="6"/>
    <col min="14323" max="14323" width="29.85546875" style="6" bestFit="1" customWidth="1"/>
    <col min="14324" max="14341" width="3.85546875" style="6" customWidth="1"/>
    <col min="14342" max="14342" width="4.7109375" style="6" customWidth="1"/>
    <col min="14343" max="14353" width="3.85546875" style="6" customWidth="1"/>
    <col min="14354" max="14354" width="5.85546875" style="6" customWidth="1"/>
    <col min="14355" max="14357" width="4" style="6" bestFit="1" customWidth="1"/>
    <col min="14358" max="14358" width="5.28515625" style="6" customWidth="1"/>
    <col min="14359" max="14363" width="3.7109375" style="6" customWidth="1"/>
    <col min="14364" max="14364" width="49.42578125" style="6" bestFit="1" customWidth="1"/>
    <col min="14365" max="14578" width="9.140625" style="6"/>
    <col min="14579" max="14579" width="29.85546875" style="6" bestFit="1" customWidth="1"/>
    <col min="14580" max="14597" width="3.85546875" style="6" customWidth="1"/>
    <col min="14598" max="14598" width="4.7109375" style="6" customWidth="1"/>
    <col min="14599" max="14609" width="3.85546875" style="6" customWidth="1"/>
    <col min="14610" max="14610" width="5.85546875" style="6" customWidth="1"/>
    <col min="14611" max="14613" width="4" style="6" bestFit="1" customWidth="1"/>
    <col min="14614" max="14614" width="5.28515625" style="6" customWidth="1"/>
    <col min="14615" max="14619" width="3.7109375" style="6" customWidth="1"/>
    <col min="14620" max="14620" width="49.42578125" style="6" bestFit="1" customWidth="1"/>
    <col min="14621" max="14834" width="9.140625" style="6"/>
    <col min="14835" max="14835" width="29.85546875" style="6" bestFit="1" customWidth="1"/>
    <col min="14836" max="14853" width="3.85546875" style="6" customWidth="1"/>
    <col min="14854" max="14854" width="4.7109375" style="6" customWidth="1"/>
    <col min="14855" max="14865" width="3.85546875" style="6" customWidth="1"/>
    <col min="14866" max="14866" width="5.85546875" style="6" customWidth="1"/>
    <col min="14867" max="14869" width="4" style="6" bestFit="1" customWidth="1"/>
    <col min="14870" max="14870" width="5.28515625" style="6" customWidth="1"/>
    <col min="14871" max="14875" width="3.7109375" style="6" customWidth="1"/>
    <col min="14876" max="14876" width="49.42578125" style="6" bestFit="1" customWidth="1"/>
    <col min="14877" max="15090" width="9.140625" style="6"/>
    <col min="15091" max="15091" width="29.85546875" style="6" bestFit="1" customWidth="1"/>
    <col min="15092" max="15109" width="3.85546875" style="6" customWidth="1"/>
    <col min="15110" max="15110" width="4.7109375" style="6" customWidth="1"/>
    <col min="15111" max="15121" width="3.85546875" style="6" customWidth="1"/>
    <col min="15122" max="15122" width="5.85546875" style="6" customWidth="1"/>
    <col min="15123" max="15125" width="4" style="6" bestFit="1" customWidth="1"/>
    <col min="15126" max="15126" width="5.28515625" style="6" customWidth="1"/>
    <col min="15127" max="15131" width="3.7109375" style="6" customWidth="1"/>
    <col min="15132" max="15132" width="49.42578125" style="6" bestFit="1" customWidth="1"/>
    <col min="15133" max="15346" width="9.140625" style="6"/>
    <col min="15347" max="15347" width="29.85546875" style="6" bestFit="1" customWidth="1"/>
    <col min="15348" max="15365" width="3.85546875" style="6" customWidth="1"/>
    <col min="15366" max="15366" width="4.7109375" style="6" customWidth="1"/>
    <col min="15367" max="15377" width="3.85546875" style="6" customWidth="1"/>
    <col min="15378" max="15378" width="5.85546875" style="6" customWidth="1"/>
    <col min="15379" max="15381" width="4" style="6" bestFit="1" customWidth="1"/>
    <col min="15382" max="15382" width="5.28515625" style="6" customWidth="1"/>
    <col min="15383" max="15387" width="3.7109375" style="6" customWidth="1"/>
    <col min="15388" max="15388" width="49.42578125" style="6" bestFit="1" customWidth="1"/>
    <col min="15389" max="15602" width="9.140625" style="6"/>
    <col min="15603" max="15603" width="29.85546875" style="6" bestFit="1" customWidth="1"/>
    <col min="15604" max="15621" width="3.85546875" style="6" customWidth="1"/>
    <col min="15622" max="15622" width="4.7109375" style="6" customWidth="1"/>
    <col min="15623" max="15633" width="3.85546875" style="6" customWidth="1"/>
    <col min="15634" max="15634" width="5.85546875" style="6" customWidth="1"/>
    <col min="15635" max="15637" width="4" style="6" bestFit="1" customWidth="1"/>
    <col min="15638" max="15638" width="5.28515625" style="6" customWidth="1"/>
    <col min="15639" max="15643" width="3.7109375" style="6" customWidth="1"/>
    <col min="15644" max="15644" width="49.42578125" style="6" bestFit="1" customWidth="1"/>
    <col min="15645" max="15858" width="9.140625" style="6"/>
    <col min="15859" max="15859" width="29.85546875" style="6" bestFit="1" customWidth="1"/>
    <col min="15860" max="15877" width="3.85546875" style="6" customWidth="1"/>
    <col min="15878" max="15878" width="4.7109375" style="6" customWidth="1"/>
    <col min="15879" max="15889" width="3.85546875" style="6" customWidth="1"/>
    <col min="15890" max="15890" width="5.85546875" style="6" customWidth="1"/>
    <col min="15891" max="15893" width="4" style="6" bestFit="1" customWidth="1"/>
    <col min="15894" max="15894" width="5.28515625" style="6" customWidth="1"/>
    <col min="15895" max="15899" width="3.7109375" style="6" customWidth="1"/>
    <col min="15900" max="15900" width="49.42578125" style="6" bestFit="1" customWidth="1"/>
    <col min="15901" max="16114" width="9.140625" style="6"/>
    <col min="16115" max="16115" width="29.85546875" style="6" bestFit="1" customWidth="1"/>
    <col min="16116" max="16133" width="3.85546875" style="6" customWidth="1"/>
    <col min="16134" max="16134" width="4.7109375" style="6" customWidth="1"/>
    <col min="16135" max="16145" width="3.85546875" style="6" customWidth="1"/>
    <col min="16146" max="16146" width="5.85546875" style="6" customWidth="1"/>
    <col min="16147" max="16149" width="4" style="6" bestFit="1" customWidth="1"/>
    <col min="16150" max="16150" width="5.28515625" style="6" customWidth="1"/>
    <col min="16151" max="16155" width="3.7109375" style="6" customWidth="1"/>
    <col min="16156" max="16156" width="49.42578125" style="6" bestFit="1" customWidth="1"/>
    <col min="16157" max="16384" width="9.140625" style="6"/>
  </cols>
  <sheetData>
    <row r="1" spans="1:33" ht="13.5" thickBot="1" x14ac:dyDescent="0.25">
      <c r="A1" s="441" t="s">
        <v>185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3"/>
    </row>
    <row r="2" spans="1:33" ht="13.5" thickBot="1" x14ac:dyDescent="0.25">
      <c r="A2" s="441" t="s">
        <v>173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3"/>
    </row>
    <row r="3" spans="1:33" ht="13.5" thickBot="1" x14ac:dyDescent="0.25">
      <c r="A3" s="484" t="s">
        <v>168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6"/>
    </row>
    <row r="4" spans="1:33" s="45" customFormat="1" x14ac:dyDescent="0.2">
      <c r="A4" s="492" t="s">
        <v>0</v>
      </c>
      <c r="B4" s="494" t="s">
        <v>1</v>
      </c>
      <c r="C4" s="495"/>
      <c r="D4" s="496"/>
      <c r="E4" s="489" t="s">
        <v>2</v>
      </c>
      <c r="F4" s="495"/>
      <c r="G4" s="496"/>
      <c r="H4" s="489" t="s">
        <v>3</v>
      </c>
      <c r="I4" s="495"/>
      <c r="J4" s="496"/>
      <c r="K4" s="489" t="s">
        <v>4</v>
      </c>
      <c r="L4" s="490"/>
      <c r="M4" s="491"/>
      <c r="N4" s="489" t="s">
        <v>5</v>
      </c>
      <c r="O4" s="490"/>
      <c r="P4" s="491"/>
      <c r="Q4" s="489" t="s">
        <v>6</v>
      </c>
      <c r="R4" s="490"/>
      <c r="S4" s="491"/>
      <c r="T4" s="489" t="s">
        <v>7</v>
      </c>
      <c r="U4" s="490"/>
      <c r="V4" s="491"/>
      <c r="W4" s="489" t="s">
        <v>8</v>
      </c>
      <c r="X4" s="490"/>
      <c r="Y4" s="491"/>
      <c r="Z4" s="497" t="s">
        <v>9</v>
      </c>
      <c r="AA4" s="498"/>
      <c r="AB4" s="499"/>
      <c r="AC4" s="497" t="s">
        <v>10</v>
      </c>
      <c r="AD4" s="498"/>
      <c r="AE4" s="499"/>
      <c r="AF4" s="500" t="s">
        <v>11</v>
      </c>
      <c r="AG4" s="502" t="s">
        <v>12</v>
      </c>
    </row>
    <row r="5" spans="1:33" s="45" customFormat="1" ht="13.5" thickBot="1" x14ac:dyDescent="0.25">
      <c r="A5" s="493"/>
      <c r="B5" s="179" t="s">
        <v>11</v>
      </c>
      <c r="C5" s="180"/>
      <c r="D5" s="30" t="s">
        <v>12</v>
      </c>
      <c r="E5" s="179" t="s">
        <v>11</v>
      </c>
      <c r="F5" s="180"/>
      <c r="G5" s="30" t="s">
        <v>12</v>
      </c>
      <c r="H5" s="179" t="s">
        <v>11</v>
      </c>
      <c r="I5" s="180"/>
      <c r="J5" s="30" t="s">
        <v>12</v>
      </c>
      <c r="K5" s="179" t="s">
        <v>11</v>
      </c>
      <c r="L5" s="180"/>
      <c r="M5" s="30" t="s">
        <v>12</v>
      </c>
      <c r="N5" s="179" t="s">
        <v>11</v>
      </c>
      <c r="O5" s="180"/>
      <c r="P5" s="30" t="s">
        <v>12</v>
      </c>
      <c r="Q5" s="179" t="s">
        <v>11</v>
      </c>
      <c r="R5" s="180"/>
      <c r="S5" s="30" t="s">
        <v>12</v>
      </c>
      <c r="T5" s="28" t="s">
        <v>11</v>
      </c>
      <c r="U5" s="29"/>
      <c r="V5" s="30" t="s">
        <v>12</v>
      </c>
      <c r="W5" s="28" t="s">
        <v>11</v>
      </c>
      <c r="X5" s="29"/>
      <c r="Y5" s="30" t="s">
        <v>12</v>
      </c>
      <c r="Z5" s="229" t="s">
        <v>11</v>
      </c>
      <c r="AA5" s="230"/>
      <c r="AB5" s="231" t="s">
        <v>12</v>
      </c>
      <c r="AC5" s="229" t="s">
        <v>11</v>
      </c>
      <c r="AD5" s="230"/>
      <c r="AE5" s="231" t="s">
        <v>12</v>
      </c>
      <c r="AF5" s="501"/>
      <c r="AG5" s="503"/>
    </row>
    <row r="6" spans="1:33" s="45" customFormat="1" ht="12.75" customHeight="1" x14ac:dyDescent="0.2">
      <c r="A6" s="64" t="s">
        <v>27</v>
      </c>
      <c r="B6" s="73">
        <v>2</v>
      </c>
      <c r="C6" s="74" t="s">
        <v>45</v>
      </c>
      <c r="D6" s="191">
        <v>3</v>
      </c>
      <c r="E6" s="73">
        <v>2</v>
      </c>
      <c r="F6" s="74" t="s">
        <v>45</v>
      </c>
      <c r="G6" s="191">
        <v>3</v>
      </c>
      <c r="H6" s="166">
        <v>2</v>
      </c>
      <c r="I6" s="167" t="s">
        <v>45</v>
      </c>
      <c r="J6" s="192">
        <v>3</v>
      </c>
      <c r="K6" s="73">
        <v>2</v>
      </c>
      <c r="L6" s="74" t="s">
        <v>45</v>
      </c>
      <c r="M6" s="191">
        <v>3</v>
      </c>
      <c r="N6" s="73">
        <v>2</v>
      </c>
      <c r="O6" s="74" t="s">
        <v>45</v>
      </c>
      <c r="P6" s="191">
        <v>3</v>
      </c>
      <c r="Q6" s="73">
        <v>2</v>
      </c>
      <c r="R6" s="74" t="s">
        <v>45</v>
      </c>
      <c r="S6" s="191">
        <v>3</v>
      </c>
      <c r="T6" s="193"/>
      <c r="U6" s="194"/>
      <c r="V6" s="195"/>
      <c r="W6" s="193"/>
      <c r="X6" s="196"/>
      <c r="Y6" s="197"/>
      <c r="Z6" s="232"/>
      <c r="AA6" s="233"/>
      <c r="AB6" s="234"/>
      <c r="AC6" s="232"/>
      <c r="AD6" s="233"/>
      <c r="AE6" s="234"/>
      <c r="AF6" s="161">
        <f>15*(B6+E6+H6+K6+N6+Q6+T6+W6+Z6+AC6)</f>
        <v>180</v>
      </c>
      <c r="AG6" s="283">
        <f>D6+G6+J6+M6+P6+S6+V6+Y6+AB6+AE6</f>
        <v>18</v>
      </c>
    </row>
    <row r="7" spans="1:33" s="45" customFormat="1" ht="12.75" customHeight="1" x14ac:dyDescent="0.2">
      <c r="A7" s="66" t="s">
        <v>28</v>
      </c>
      <c r="B7" s="78"/>
      <c r="C7" s="79"/>
      <c r="D7" s="155"/>
      <c r="E7" s="78"/>
      <c r="F7" s="79"/>
      <c r="G7" s="155"/>
      <c r="H7" s="70"/>
      <c r="I7" s="69"/>
      <c r="J7" s="134"/>
      <c r="K7" s="70"/>
      <c r="L7" s="69"/>
      <c r="M7" s="134"/>
      <c r="N7" s="70"/>
      <c r="O7" s="69"/>
      <c r="P7" s="134"/>
      <c r="Q7" s="70"/>
      <c r="R7" s="69" t="s">
        <v>29</v>
      </c>
      <c r="S7" s="134">
        <v>0</v>
      </c>
      <c r="T7" s="193"/>
      <c r="U7" s="194"/>
      <c r="V7" s="195"/>
      <c r="W7" s="193"/>
      <c r="X7" s="196"/>
      <c r="Y7" s="197"/>
      <c r="Z7" s="232"/>
      <c r="AA7" s="233"/>
      <c r="AB7" s="234"/>
      <c r="AC7" s="232"/>
      <c r="AD7" s="233"/>
      <c r="AE7" s="234"/>
      <c r="AF7" s="162">
        <f t="shared" ref="AF7:AF15" si="0">15*(B7+E7+H7+K7+N7+Q7+T7+W7+Z7+AC7)</f>
        <v>0</v>
      </c>
      <c r="AG7" s="282">
        <f t="shared" ref="AG7:AG15" si="1">D7+G7+J7+M7+P7+S7+V7+Y7+AB7+AE7</f>
        <v>0</v>
      </c>
    </row>
    <row r="8" spans="1:33" s="45" customFormat="1" ht="12.75" customHeight="1" x14ac:dyDescent="0.2">
      <c r="A8" s="67" t="s">
        <v>16</v>
      </c>
      <c r="B8" s="70">
        <v>1</v>
      </c>
      <c r="C8" s="69" t="s">
        <v>45</v>
      </c>
      <c r="D8" s="134">
        <v>1</v>
      </c>
      <c r="E8" s="70">
        <v>1</v>
      </c>
      <c r="F8" s="69" t="s">
        <v>13</v>
      </c>
      <c r="G8" s="134">
        <v>1</v>
      </c>
      <c r="H8" s="70"/>
      <c r="I8" s="69"/>
      <c r="J8" s="134"/>
      <c r="K8" s="70"/>
      <c r="L8" s="69"/>
      <c r="M8" s="134"/>
      <c r="N8" s="70"/>
      <c r="O8" s="69"/>
      <c r="P8" s="134"/>
      <c r="Q8" s="70"/>
      <c r="R8" s="69"/>
      <c r="S8" s="134"/>
      <c r="T8" s="200"/>
      <c r="U8" s="201"/>
      <c r="V8" s="202"/>
      <c r="W8" s="200"/>
      <c r="X8" s="203"/>
      <c r="Y8" s="204"/>
      <c r="Z8" s="235"/>
      <c r="AA8" s="236"/>
      <c r="AB8" s="237"/>
      <c r="AC8" s="235"/>
      <c r="AD8" s="236"/>
      <c r="AE8" s="237"/>
      <c r="AF8" s="162">
        <f t="shared" si="0"/>
        <v>30</v>
      </c>
      <c r="AG8" s="282">
        <f t="shared" si="1"/>
        <v>2</v>
      </c>
    </row>
    <row r="9" spans="1:33" s="45" customFormat="1" ht="12.75" customHeight="1" x14ac:dyDescent="0.2">
      <c r="A9" s="67" t="s">
        <v>30</v>
      </c>
      <c r="B9" s="70">
        <v>2</v>
      </c>
      <c r="C9" s="69" t="s">
        <v>15</v>
      </c>
      <c r="D9" s="134">
        <v>2</v>
      </c>
      <c r="E9" s="70">
        <v>2</v>
      </c>
      <c r="F9" s="69" t="s">
        <v>15</v>
      </c>
      <c r="G9" s="134">
        <v>2</v>
      </c>
      <c r="H9" s="70">
        <v>1</v>
      </c>
      <c r="I9" s="69" t="s">
        <v>15</v>
      </c>
      <c r="J9" s="134">
        <v>1</v>
      </c>
      <c r="K9" s="70">
        <v>1</v>
      </c>
      <c r="L9" s="69" t="s">
        <v>15</v>
      </c>
      <c r="M9" s="134">
        <v>1</v>
      </c>
      <c r="N9" s="70">
        <v>1</v>
      </c>
      <c r="O9" s="69" t="s">
        <v>15</v>
      </c>
      <c r="P9" s="134">
        <v>1</v>
      </c>
      <c r="Q9" s="70"/>
      <c r="R9" s="69"/>
      <c r="S9" s="134"/>
      <c r="T9" s="200"/>
      <c r="U9" s="201"/>
      <c r="V9" s="202"/>
      <c r="W9" s="200"/>
      <c r="X9" s="203"/>
      <c r="Y9" s="204"/>
      <c r="Z9" s="235"/>
      <c r="AA9" s="236"/>
      <c r="AB9" s="237"/>
      <c r="AC9" s="235"/>
      <c r="AD9" s="236"/>
      <c r="AE9" s="237"/>
      <c r="AF9" s="162">
        <f t="shared" si="0"/>
        <v>105</v>
      </c>
      <c r="AG9" s="282">
        <f t="shared" si="1"/>
        <v>7</v>
      </c>
    </row>
    <row r="10" spans="1:33" s="45" customFormat="1" ht="12.75" customHeight="1" x14ac:dyDescent="0.2">
      <c r="A10" s="67" t="s">
        <v>31</v>
      </c>
      <c r="B10" s="70">
        <v>2</v>
      </c>
      <c r="C10" s="69" t="s">
        <v>15</v>
      </c>
      <c r="D10" s="134">
        <v>4</v>
      </c>
      <c r="E10" s="70">
        <v>2</v>
      </c>
      <c r="F10" s="69" t="s">
        <v>15</v>
      </c>
      <c r="G10" s="134">
        <v>4</v>
      </c>
      <c r="H10" s="70">
        <v>1</v>
      </c>
      <c r="I10" s="69" t="s">
        <v>15</v>
      </c>
      <c r="J10" s="134">
        <v>2</v>
      </c>
      <c r="K10" s="70">
        <v>1</v>
      </c>
      <c r="L10" s="69" t="s">
        <v>15</v>
      </c>
      <c r="M10" s="134">
        <v>2</v>
      </c>
      <c r="N10" s="70">
        <v>1</v>
      </c>
      <c r="O10" s="69" t="s">
        <v>15</v>
      </c>
      <c r="P10" s="134">
        <v>2</v>
      </c>
      <c r="Q10" s="70"/>
      <c r="R10" s="69"/>
      <c r="S10" s="134"/>
      <c r="T10" s="200"/>
      <c r="U10" s="201"/>
      <c r="V10" s="202"/>
      <c r="W10" s="200"/>
      <c r="X10" s="203"/>
      <c r="Y10" s="204"/>
      <c r="Z10" s="235"/>
      <c r="AA10" s="236"/>
      <c r="AB10" s="237"/>
      <c r="AC10" s="235"/>
      <c r="AD10" s="236"/>
      <c r="AE10" s="237"/>
      <c r="AF10" s="162">
        <f t="shared" si="0"/>
        <v>105</v>
      </c>
      <c r="AG10" s="282">
        <f t="shared" si="1"/>
        <v>14</v>
      </c>
    </row>
    <row r="11" spans="1:33" s="45" customFormat="1" ht="12.75" customHeight="1" x14ac:dyDescent="0.2">
      <c r="A11" s="67" t="s">
        <v>32</v>
      </c>
      <c r="B11" s="70"/>
      <c r="C11" s="69"/>
      <c r="D11" s="134"/>
      <c r="E11" s="70"/>
      <c r="F11" s="69"/>
      <c r="G11" s="134"/>
      <c r="H11" s="70"/>
      <c r="I11" s="69"/>
      <c r="J11" s="134"/>
      <c r="K11" s="70"/>
      <c r="L11" s="69"/>
      <c r="M11" s="134"/>
      <c r="N11" s="70">
        <v>1</v>
      </c>
      <c r="O11" s="69" t="s">
        <v>15</v>
      </c>
      <c r="P11" s="134">
        <v>1</v>
      </c>
      <c r="Q11" s="70">
        <v>2</v>
      </c>
      <c r="R11" s="69" t="s">
        <v>15</v>
      </c>
      <c r="S11" s="134">
        <v>2</v>
      </c>
      <c r="T11" s="200"/>
      <c r="U11" s="201"/>
      <c r="V11" s="202"/>
      <c r="W11" s="200"/>
      <c r="X11" s="203"/>
      <c r="Y11" s="204"/>
      <c r="Z11" s="235"/>
      <c r="AA11" s="236"/>
      <c r="AB11" s="237"/>
      <c r="AC11" s="235"/>
      <c r="AD11" s="236"/>
      <c r="AE11" s="237"/>
      <c r="AF11" s="162">
        <f t="shared" si="0"/>
        <v>45</v>
      </c>
      <c r="AG11" s="282">
        <f t="shared" si="1"/>
        <v>3</v>
      </c>
    </row>
    <row r="12" spans="1:33" s="45" customFormat="1" x14ac:dyDescent="0.2">
      <c r="A12" s="67" t="s">
        <v>33</v>
      </c>
      <c r="B12" s="70"/>
      <c r="C12" s="69"/>
      <c r="D12" s="134"/>
      <c r="E12" s="70"/>
      <c r="F12" s="69"/>
      <c r="G12" s="134"/>
      <c r="H12" s="70"/>
      <c r="I12" s="69"/>
      <c r="J12" s="134"/>
      <c r="K12" s="70"/>
      <c r="L12" s="69"/>
      <c r="M12" s="134"/>
      <c r="N12" s="70"/>
      <c r="O12" s="69"/>
      <c r="P12" s="134"/>
      <c r="Q12" s="70"/>
      <c r="R12" s="69" t="s">
        <v>29</v>
      </c>
      <c r="S12" s="134">
        <v>0</v>
      </c>
      <c r="T12" s="200"/>
      <c r="U12" s="201"/>
      <c r="V12" s="202"/>
      <c r="W12" s="200"/>
      <c r="X12" s="203"/>
      <c r="Y12" s="204"/>
      <c r="Z12" s="235"/>
      <c r="AA12" s="236"/>
      <c r="AB12" s="237"/>
      <c r="AC12" s="235"/>
      <c r="AD12" s="236"/>
      <c r="AE12" s="237"/>
      <c r="AF12" s="162">
        <f t="shared" si="0"/>
        <v>0</v>
      </c>
      <c r="AG12" s="284">
        <f t="shared" si="1"/>
        <v>0</v>
      </c>
    </row>
    <row r="13" spans="1:33" s="45" customFormat="1" x14ac:dyDescent="0.2">
      <c r="A13" s="67" t="s">
        <v>34</v>
      </c>
      <c r="B13" s="70">
        <v>2</v>
      </c>
      <c r="C13" s="69" t="s">
        <v>45</v>
      </c>
      <c r="D13" s="134">
        <v>2</v>
      </c>
      <c r="E13" s="70"/>
      <c r="F13" s="69"/>
      <c r="G13" s="134"/>
      <c r="H13" s="70"/>
      <c r="I13" s="69"/>
      <c r="J13" s="134"/>
      <c r="K13" s="70"/>
      <c r="L13" s="69"/>
      <c r="M13" s="134"/>
      <c r="N13" s="70"/>
      <c r="O13" s="69"/>
      <c r="P13" s="134"/>
      <c r="Q13" s="70"/>
      <c r="R13" s="69"/>
      <c r="S13" s="134"/>
      <c r="T13" s="206"/>
      <c r="U13" s="201"/>
      <c r="V13" s="202"/>
      <c r="W13" s="206"/>
      <c r="X13" s="207"/>
      <c r="Y13" s="202"/>
      <c r="Z13" s="238"/>
      <c r="AA13" s="239"/>
      <c r="AB13" s="240"/>
      <c r="AC13" s="238"/>
      <c r="AD13" s="239"/>
      <c r="AE13" s="240"/>
      <c r="AF13" s="162">
        <f t="shared" si="0"/>
        <v>30</v>
      </c>
      <c r="AG13" s="282">
        <f t="shared" si="1"/>
        <v>2</v>
      </c>
    </row>
    <row r="14" spans="1:33" s="45" customFormat="1" x14ac:dyDescent="0.2">
      <c r="A14" s="67" t="s">
        <v>35</v>
      </c>
      <c r="B14" s="70"/>
      <c r="C14" s="69"/>
      <c r="D14" s="134"/>
      <c r="E14" s="70"/>
      <c r="F14" s="69"/>
      <c r="G14" s="134"/>
      <c r="H14" s="70"/>
      <c r="I14" s="69"/>
      <c r="J14" s="134"/>
      <c r="K14" s="70">
        <v>2</v>
      </c>
      <c r="L14" s="69" t="s">
        <v>45</v>
      </c>
      <c r="M14" s="134">
        <v>2</v>
      </c>
      <c r="N14" s="70"/>
      <c r="O14" s="69"/>
      <c r="P14" s="134"/>
      <c r="Q14" s="70"/>
      <c r="R14" s="69"/>
      <c r="S14" s="134"/>
      <c r="T14" s="206"/>
      <c r="U14" s="201"/>
      <c r="V14" s="202"/>
      <c r="W14" s="206"/>
      <c r="X14" s="207"/>
      <c r="Y14" s="202"/>
      <c r="Z14" s="238"/>
      <c r="AA14" s="239"/>
      <c r="AB14" s="240"/>
      <c r="AC14" s="238"/>
      <c r="AD14" s="239"/>
      <c r="AE14" s="240"/>
      <c r="AF14" s="162">
        <f t="shared" si="0"/>
        <v>30</v>
      </c>
      <c r="AG14" s="282">
        <f t="shared" si="1"/>
        <v>2</v>
      </c>
    </row>
    <row r="15" spans="1:33" s="45" customFormat="1" x14ac:dyDescent="0.2">
      <c r="A15" s="174" t="s">
        <v>17</v>
      </c>
      <c r="B15" s="70"/>
      <c r="C15" s="69"/>
      <c r="D15" s="134"/>
      <c r="E15" s="70"/>
      <c r="F15" s="69"/>
      <c r="G15" s="134"/>
      <c r="H15" s="70">
        <v>2</v>
      </c>
      <c r="I15" s="69" t="s">
        <v>45</v>
      </c>
      <c r="J15" s="134">
        <v>2</v>
      </c>
      <c r="K15" s="70"/>
      <c r="L15" s="69"/>
      <c r="M15" s="134"/>
      <c r="N15" s="70"/>
      <c r="O15" s="69"/>
      <c r="P15" s="134"/>
      <c r="Q15" s="70"/>
      <c r="R15" s="69"/>
      <c r="S15" s="134"/>
      <c r="T15" s="206"/>
      <c r="U15" s="201"/>
      <c r="V15" s="202"/>
      <c r="W15" s="206"/>
      <c r="X15" s="207"/>
      <c r="Y15" s="202"/>
      <c r="Z15" s="238"/>
      <c r="AA15" s="239"/>
      <c r="AB15" s="240"/>
      <c r="AC15" s="238"/>
      <c r="AD15" s="239"/>
      <c r="AE15" s="240"/>
      <c r="AF15" s="162">
        <f t="shared" si="0"/>
        <v>30</v>
      </c>
      <c r="AG15" s="282">
        <f t="shared" si="1"/>
        <v>2</v>
      </c>
    </row>
    <row r="16" spans="1:33" s="45" customFormat="1" ht="12.75" customHeight="1" x14ac:dyDescent="0.2">
      <c r="A16" s="66" t="s">
        <v>63</v>
      </c>
      <c r="B16" s="78">
        <v>2</v>
      </c>
      <c r="C16" s="79" t="s">
        <v>45</v>
      </c>
      <c r="D16" s="195">
        <v>7</v>
      </c>
      <c r="E16" s="78">
        <v>2</v>
      </c>
      <c r="F16" s="79" t="s">
        <v>45</v>
      </c>
      <c r="G16" s="195">
        <v>7</v>
      </c>
      <c r="H16" s="78">
        <v>2</v>
      </c>
      <c r="I16" s="79" t="s">
        <v>45</v>
      </c>
      <c r="J16" s="195">
        <v>7</v>
      </c>
      <c r="K16" s="78">
        <v>2</v>
      </c>
      <c r="L16" s="79" t="s">
        <v>45</v>
      </c>
      <c r="M16" s="195">
        <v>7</v>
      </c>
      <c r="N16" s="78">
        <v>2</v>
      </c>
      <c r="O16" s="79" t="s">
        <v>45</v>
      </c>
      <c r="P16" s="195">
        <v>7</v>
      </c>
      <c r="Q16" s="78">
        <v>2</v>
      </c>
      <c r="R16" s="79" t="s">
        <v>45</v>
      </c>
      <c r="S16" s="195">
        <v>7</v>
      </c>
      <c r="T16" s="164">
        <v>2</v>
      </c>
      <c r="U16" s="165" t="s">
        <v>45</v>
      </c>
      <c r="V16" s="202">
        <v>7</v>
      </c>
      <c r="W16" s="164">
        <v>2</v>
      </c>
      <c r="X16" s="165" t="s">
        <v>21</v>
      </c>
      <c r="Y16" s="202">
        <v>7</v>
      </c>
      <c r="Z16" s="238"/>
      <c r="AA16" s="239"/>
      <c r="AB16" s="240"/>
      <c r="AC16" s="238"/>
      <c r="AD16" s="239"/>
      <c r="AE16" s="240"/>
      <c r="AF16" s="286">
        <f t="shared" ref="AF16:AF30" si="2">15*(B16+E16+H16+K16+N16+Q16+T16+W16+Z16+AC16)</f>
        <v>240</v>
      </c>
      <c r="AG16" s="282">
        <f t="shared" ref="AG16:AG30" si="3">D16+G16+J16+M16+P16+S16+V16+Y16+AB16+AE16</f>
        <v>56</v>
      </c>
    </row>
    <row r="17" spans="1:33" s="45" customFormat="1" x14ac:dyDescent="0.2">
      <c r="A17" s="66" t="s">
        <v>50</v>
      </c>
      <c r="B17" s="78">
        <v>1</v>
      </c>
      <c r="C17" s="79" t="s">
        <v>45</v>
      </c>
      <c r="D17" s="134">
        <v>1</v>
      </c>
      <c r="E17" s="78">
        <v>1</v>
      </c>
      <c r="F17" s="79" t="s">
        <v>45</v>
      </c>
      <c r="G17" s="134">
        <v>1</v>
      </c>
      <c r="H17" s="78">
        <v>1</v>
      </c>
      <c r="I17" s="79" t="s">
        <v>45</v>
      </c>
      <c r="J17" s="134">
        <v>1</v>
      </c>
      <c r="K17" s="78">
        <v>1</v>
      </c>
      <c r="L17" s="79" t="s">
        <v>45</v>
      </c>
      <c r="M17" s="134">
        <v>1</v>
      </c>
      <c r="N17" s="70"/>
      <c r="O17" s="69"/>
      <c r="P17" s="134"/>
      <c r="Q17" s="70"/>
      <c r="R17" s="69"/>
      <c r="S17" s="134"/>
      <c r="T17" s="164"/>
      <c r="U17" s="165"/>
      <c r="V17" s="202"/>
      <c r="W17" s="164"/>
      <c r="X17" s="165"/>
      <c r="Y17" s="202"/>
      <c r="Z17" s="238"/>
      <c r="AA17" s="239"/>
      <c r="AB17" s="240"/>
      <c r="AC17" s="238"/>
      <c r="AD17" s="239"/>
      <c r="AE17" s="240"/>
      <c r="AF17" s="286">
        <f t="shared" si="2"/>
        <v>60</v>
      </c>
      <c r="AG17" s="282">
        <f t="shared" si="3"/>
        <v>4</v>
      </c>
    </row>
    <row r="18" spans="1:33" s="45" customFormat="1" x14ac:dyDescent="0.2">
      <c r="A18" s="67" t="s">
        <v>130</v>
      </c>
      <c r="B18" s="78">
        <v>1</v>
      </c>
      <c r="C18" s="79" t="s">
        <v>15</v>
      </c>
      <c r="D18" s="202">
        <v>1</v>
      </c>
      <c r="E18" s="78">
        <v>1</v>
      </c>
      <c r="F18" s="79" t="s">
        <v>15</v>
      </c>
      <c r="G18" s="202">
        <v>1</v>
      </c>
      <c r="H18" s="78">
        <v>1</v>
      </c>
      <c r="I18" s="79" t="s">
        <v>15</v>
      </c>
      <c r="J18" s="202">
        <v>1</v>
      </c>
      <c r="K18" s="78">
        <v>1</v>
      </c>
      <c r="L18" s="79" t="s">
        <v>15</v>
      </c>
      <c r="M18" s="202">
        <v>1</v>
      </c>
      <c r="N18" s="78">
        <v>1</v>
      </c>
      <c r="O18" s="79" t="s">
        <v>15</v>
      </c>
      <c r="P18" s="202">
        <v>1</v>
      </c>
      <c r="Q18" s="78">
        <v>1</v>
      </c>
      <c r="R18" s="79" t="s">
        <v>15</v>
      </c>
      <c r="S18" s="202">
        <v>1</v>
      </c>
      <c r="T18" s="164">
        <v>1</v>
      </c>
      <c r="U18" s="165" t="s">
        <v>21</v>
      </c>
      <c r="V18" s="202">
        <v>1</v>
      </c>
      <c r="W18" s="164">
        <v>1</v>
      </c>
      <c r="X18" s="165" t="s">
        <v>21</v>
      </c>
      <c r="Y18" s="202">
        <v>1</v>
      </c>
      <c r="Z18" s="238"/>
      <c r="AA18" s="239"/>
      <c r="AB18" s="240"/>
      <c r="AC18" s="238"/>
      <c r="AD18" s="239"/>
      <c r="AE18" s="240"/>
      <c r="AF18" s="286">
        <f t="shared" si="2"/>
        <v>120</v>
      </c>
      <c r="AG18" s="282">
        <f t="shared" si="3"/>
        <v>8</v>
      </c>
    </row>
    <row r="19" spans="1:33" s="45" customFormat="1" ht="12.75" customHeight="1" x14ac:dyDescent="0.2">
      <c r="A19" s="67" t="s">
        <v>26</v>
      </c>
      <c r="B19" s="70">
        <v>1</v>
      </c>
      <c r="C19" s="69" t="s">
        <v>15</v>
      </c>
      <c r="D19" s="202">
        <v>3</v>
      </c>
      <c r="E19" s="70">
        <v>1</v>
      </c>
      <c r="F19" s="69" t="s">
        <v>15</v>
      </c>
      <c r="G19" s="202">
        <v>3</v>
      </c>
      <c r="H19" s="70">
        <v>1</v>
      </c>
      <c r="I19" s="69" t="s">
        <v>15</v>
      </c>
      <c r="J19" s="202">
        <v>3</v>
      </c>
      <c r="K19" s="70">
        <v>1</v>
      </c>
      <c r="L19" s="69" t="s">
        <v>15</v>
      </c>
      <c r="M19" s="202">
        <v>3</v>
      </c>
      <c r="N19" s="70">
        <v>1</v>
      </c>
      <c r="O19" s="69" t="s">
        <v>15</v>
      </c>
      <c r="P19" s="202">
        <v>3</v>
      </c>
      <c r="Q19" s="70">
        <v>1</v>
      </c>
      <c r="R19" s="69" t="s">
        <v>15</v>
      </c>
      <c r="S19" s="214">
        <v>3</v>
      </c>
      <c r="T19" s="164">
        <v>1</v>
      </c>
      <c r="U19" s="165" t="s">
        <v>21</v>
      </c>
      <c r="V19" s="202">
        <v>3</v>
      </c>
      <c r="W19" s="164">
        <v>1</v>
      </c>
      <c r="X19" s="165" t="s">
        <v>21</v>
      </c>
      <c r="Y19" s="202">
        <v>3</v>
      </c>
      <c r="Z19" s="238"/>
      <c r="AA19" s="239"/>
      <c r="AB19" s="240"/>
      <c r="AC19" s="238"/>
      <c r="AD19" s="239"/>
      <c r="AE19" s="240"/>
      <c r="AF19" s="286">
        <f t="shared" si="2"/>
        <v>120</v>
      </c>
      <c r="AG19" s="282">
        <f t="shared" si="3"/>
        <v>24</v>
      </c>
    </row>
    <row r="20" spans="1:33" s="45" customFormat="1" ht="12.75" customHeight="1" x14ac:dyDescent="0.2">
      <c r="A20" s="67" t="s">
        <v>39</v>
      </c>
      <c r="B20" s="70">
        <v>4</v>
      </c>
      <c r="C20" s="69" t="s">
        <v>15</v>
      </c>
      <c r="D20" s="202">
        <v>2</v>
      </c>
      <c r="E20" s="70">
        <v>4</v>
      </c>
      <c r="F20" s="69" t="s">
        <v>15</v>
      </c>
      <c r="G20" s="202">
        <v>2</v>
      </c>
      <c r="H20" s="70">
        <v>4</v>
      </c>
      <c r="I20" s="69" t="s">
        <v>15</v>
      </c>
      <c r="J20" s="202">
        <v>2</v>
      </c>
      <c r="K20" s="70">
        <v>4</v>
      </c>
      <c r="L20" s="69" t="s">
        <v>15</v>
      </c>
      <c r="M20" s="202">
        <v>2</v>
      </c>
      <c r="N20" s="70">
        <v>4</v>
      </c>
      <c r="O20" s="69" t="s">
        <v>15</v>
      </c>
      <c r="P20" s="202">
        <v>2</v>
      </c>
      <c r="Q20" s="70">
        <v>4</v>
      </c>
      <c r="R20" s="79" t="s">
        <v>15</v>
      </c>
      <c r="S20" s="68">
        <v>2</v>
      </c>
      <c r="T20" s="164">
        <v>4</v>
      </c>
      <c r="U20" s="165" t="s">
        <v>21</v>
      </c>
      <c r="V20" s="202">
        <v>2</v>
      </c>
      <c r="W20" s="164">
        <v>4</v>
      </c>
      <c r="X20" s="165" t="s">
        <v>21</v>
      </c>
      <c r="Y20" s="202">
        <v>2</v>
      </c>
      <c r="Z20" s="238"/>
      <c r="AA20" s="239"/>
      <c r="AB20" s="240"/>
      <c r="AC20" s="238"/>
      <c r="AD20" s="239"/>
      <c r="AE20" s="240"/>
      <c r="AF20" s="286">
        <f>15*(B20+E20+H20+K20+N20+Q20+T20+W20+Z20+AC20)</f>
        <v>480</v>
      </c>
      <c r="AG20" s="282">
        <f>D20+G20+J20+M20+P20+S20+V20+Y20+AB20+AE20</f>
        <v>16</v>
      </c>
    </row>
    <row r="21" spans="1:33" s="45" customFormat="1" x14ac:dyDescent="0.2">
      <c r="A21" s="67" t="s">
        <v>64</v>
      </c>
      <c r="B21" s="70"/>
      <c r="C21" s="69"/>
      <c r="D21" s="134"/>
      <c r="E21" s="70"/>
      <c r="F21" s="69"/>
      <c r="G21" s="134"/>
      <c r="H21" s="70"/>
      <c r="I21" s="69"/>
      <c r="J21" s="134"/>
      <c r="K21" s="70"/>
      <c r="L21" s="69"/>
      <c r="M21" s="134"/>
      <c r="N21" s="70">
        <v>2</v>
      </c>
      <c r="O21" s="69" t="s">
        <v>21</v>
      </c>
      <c r="P21" s="134">
        <v>2</v>
      </c>
      <c r="Q21" s="70">
        <v>2</v>
      </c>
      <c r="R21" s="79" t="s">
        <v>15</v>
      </c>
      <c r="S21" s="329">
        <v>2</v>
      </c>
      <c r="T21" s="164"/>
      <c r="U21" s="165"/>
      <c r="V21" s="202"/>
      <c r="W21" s="164"/>
      <c r="X21" s="165"/>
      <c r="Y21" s="202"/>
      <c r="Z21" s="238"/>
      <c r="AA21" s="239"/>
      <c r="AB21" s="240"/>
      <c r="AC21" s="238"/>
      <c r="AD21" s="239"/>
      <c r="AE21" s="240"/>
      <c r="AF21" s="286">
        <f t="shared" si="2"/>
        <v>60</v>
      </c>
      <c r="AG21" s="282">
        <f t="shared" si="3"/>
        <v>4</v>
      </c>
    </row>
    <row r="22" spans="1:33" s="45" customFormat="1" ht="12.75" customHeight="1" x14ac:dyDescent="0.2">
      <c r="A22" s="67" t="s">
        <v>48</v>
      </c>
      <c r="B22" s="70">
        <v>1</v>
      </c>
      <c r="C22" s="69" t="s">
        <v>15</v>
      </c>
      <c r="D22" s="202">
        <v>1</v>
      </c>
      <c r="E22" s="70">
        <v>1</v>
      </c>
      <c r="F22" s="69" t="s">
        <v>45</v>
      </c>
      <c r="G22" s="202">
        <v>1</v>
      </c>
      <c r="H22" s="70"/>
      <c r="I22" s="69"/>
      <c r="J22" s="202"/>
      <c r="K22" s="70"/>
      <c r="L22" s="69"/>
      <c r="M22" s="202"/>
      <c r="N22" s="70"/>
      <c r="O22" s="69"/>
      <c r="P22" s="202"/>
      <c r="Q22" s="70"/>
      <c r="R22" s="79"/>
      <c r="S22" s="214"/>
      <c r="T22" s="206"/>
      <c r="U22" s="213"/>
      <c r="V22" s="214"/>
      <c r="W22" s="206"/>
      <c r="X22" s="207"/>
      <c r="Y22" s="202"/>
      <c r="Z22" s="238"/>
      <c r="AA22" s="239"/>
      <c r="AB22" s="240"/>
      <c r="AC22" s="238"/>
      <c r="AD22" s="239"/>
      <c r="AE22" s="240"/>
      <c r="AF22" s="286">
        <f t="shared" si="2"/>
        <v>30</v>
      </c>
      <c r="AG22" s="282">
        <f t="shared" si="3"/>
        <v>2</v>
      </c>
    </row>
    <row r="23" spans="1:33" s="45" customFormat="1" ht="12.75" customHeight="1" x14ac:dyDescent="0.2">
      <c r="A23" s="67" t="s">
        <v>53</v>
      </c>
      <c r="B23" s="70"/>
      <c r="C23" s="69"/>
      <c r="D23" s="202"/>
      <c r="E23" s="70"/>
      <c r="F23" s="69"/>
      <c r="G23" s="202"/>
      <c r="H23" s="70"/>
      <c r="I23" s="69"/>
      <c r="J23" s="202"/>
      <c r="K23" s="70"/>
      <c r="L23" s="69"/>
      <c r="M23" s="202"/>
      <c r="N23" s="70">
        <v>4</v>
      </c>
      <c r="O23" s="69" t="s">
        <v>21</v>
      </c>
      <c r="P23" s="202">
        <v>2</v>
      </c>
      <c r="Q23" s="70">
        <v>4</v>
      </c>
      <c r="R23" s="79" t="s">
        <v>15</v>
      </c>
      <c r="S23" s="214">
        <v>2</v>
      </c>
      <c r="T23" s="206"/>
      <c r="U23" s="213"/>
      <c r="V23" s="214"/>
      <c r="W23" s="206"/>
      <c r="X23" s="207"/>
      <c r="Y23" s="202"/>
      <c r="Z23" s="238"/>
      <c r="AA23" s="239"/>
      <c r="AB23" s="240"/>
      <c r="AC23" s="238"/>
      <c r="AD23" s="239"/>
      <c r="AE23" s="240"/>
      <c r="AF23" s="286">
        <f t="shared" si="2"/>
        <v>120</v>
      </c>
      <c r="AG23" s="282">
        <f t="shared" si="3"/>
        <v>4</v>
      </c>
    </row>
    <row r="24" spans="1:33" ht="13.5" customHeight="1" x14ac:dyDescent="0.2">
      <c r="A24" s="67" t="s">
        <v>65</v>
      </c>
      <c r="B24" s="70"/>
      <c r="C24" s="69"/>
      <c r="D24" s="202"/>
      <c r="E24" s="70"/>
      <c r="F24" s="69"/>
      <c r="G24" s="202"/>
      <c r="H24" s="70">
        <v>1</v>
      </c>
      <c r="I24" s="69" t="s">
        <v>15</v>
      </c>
      <c r="J24" s="202">
        <v>2</v>
      </c>
      <c r="K24" s="70">
        <v>1</v>
      </c>
      <c r="L24" s="69" t="s">
        <v>15</v>
      </c>
      <c r="M24" s="202">
        <v>2</v>
      </c>
      <c r="N24" s="70">
        <v>1</v>
      </c>
      <c r="O24" s="69" t="s">
        <v>15</v>
      </c>
      <c r="P24" s="202">
        <v>2</v>
      </c>
      <c r="Q24" s="70">
        <v>1</v>
      </c>
      <c r="R24" s="79" t="s">
        <v>15</v>
      </c>
      <c r="S24" s="68">
        <v>2</v>
      </c>
      <c r="T24" s="213"/>
      <c r="U24" s="213"/>
      <c r="V24" s="214"/>
      <c r="W24" s="206"/>
      <c r="X24" s="207"/>
      <c r="Y24" s="289"/>
      <c r="Z24" s="238"/>
      <c r="AA24" s="239"/>
      <c r="AB24" s="240"/>
      <c r="AC24" s="238"/>
      <c r="AD24" s="239"/>
      <c r="AE24" s="240"/>
      <c r="AF24" s="286">
        <f t="shared" si="2"/>
        <v>60</v>
      </c>
      <c r="AG24" s="282">
        <f t="shared" si="3"/>
        <v>8</v>
      </c>
    </row>
    <row r="25" spans="1:33" ht="13.5" customHeight="1" x14ac:dyDescent="0.2">
      <c r="A25" s="67" t="s">
        <v>36</v>
      </c>
      <c r="B25" s="70">
        <v>1</v>
      </c>
      <c r="C25" s="69" t="s">
        <v>22</v>
      </c>
      <c r="D25" s="202"/>
      <c r="E25" s="70">
        <v>1</v>
      </c>
      <c r="F25" s="69" t="s">
        <v>22</v>
      </c>
      <c r="G25" s="202"/>
      <c r="H25" s="70">
        <v>1</v>
      </c>
      <c r="I25" s="69" t="s">
        <v>22</v>
      </c>
      <c r="J25" s="202"/>
      <c r="K25" s="70">
        <v>1</v>
      </c>
      <c r="L25" s="69" t="s">
        <v>22</v>
      </c>
      <c r="M25" s="202"/>
      <c r="N25" s="70">
        <v>1</v>
      </c>
      <c r="O25" s="69" t="s">
        <v>22</v>
      </c>
      <c r="P25" s="202"/>
      <c r="Q25" s="70">
        <v>1</v>
      </c>
      <c r="R25" s="79" t="s">
        <v>22</v>
      </c>
      <c r="S25" s="68"/>
      <c r="T25" s="215"/>
      <c r="U25" s="216"/>
      <c r="V25" s="217"/>
      <c r="W25" s="218"/>
      <c r="X25" s="216"/>
      <c r="Y25" s="219"/>
      <c r="Z25" s="241"/>
      <c r="AA25" s="242"/>
      <c r="AB25" s="243"/>
      <c r="AC25" s="241"/>
      <c r="AD25" s="242"/>
      <c r="AE25" s="243"/>
      <c r="AF25" s="286">
        <f t="shared" si="2"/>
        <v>90</v>
      </c>
      <c r="AG25" s="282">
        <f t="shared" si="3"/>
        <v>0</v>
      </c>
    </row>
    <row r="26" spans="1:33" s="45" customFormat="1" ht="12.75" customHeight="1" x14ac:dyDescent="0.2">
      <c r="A26" s="176" t="s">
        <v>20</v>
      </c>
      <c r="B26" s="177"/>
      <c r="C26" s="169"/>
      <c r="D26" s="195"/>
      <c r="E26" s="178"/>
      <c r="F26" s="169"/>
      <c r="G26" s="195">
        <v>5</v>
      </c>
      <c r="H26" s="178"/>
      <c r="I26" s="169"/>
      <c r="J26" s="195"/>
      <c r="K26" s="178"/>
      <c r="L26" s="169"/>
      <c r="M26" s="195"/>
      <c r="N26" s="178"/>
      <c r="O26" s="169"/>
      <c r="P26" s="195"/>
      <c r="Q26" s="178"/>
      <c r="R26" s="169"/>
      <c r="S26" s="195"/>
      <c r="T26" s="206"/>
      <c r="U26" s="222"/>
      <c r="V26" s="195">
        <v>4</v>
      </c>
      <c r="W26" s="223"/>
      <c r="X26" s="222"/>
      <c r="Y26" s="195">
        <v>7</v>
      </c>
      <c r="Z26" s="238"/>
      <c r="AA26" s="239"/>
      <c r="AB26" s="240"/>
      <c r="AC26" s="238"/>
      <c r="AD26" s="239"/>
      <c r="AE26" s="240"/>
      <c r="AF26" s="286">
        <f t="shared" si="2"/>
        <v>0</v>
      </c>
      <c r="AG26" s="282">
        <f t="shared" si="3"/>
        <v>16</v>
      </c>
    </row>
    <row r="27" spans="1:33" s="45" customFormat="1" ht="12.75" customHeight="1" thickBot="1" x14ac:dyDescent="0.25">
      <c r="A27" s="67" t="s">
        <v>120</v>
      </c>
      <c r="B27" s="164"/>
      <c r="C27" s="165"/>
      <c r="D27" s="202"/>
      <c r="E27" s="164"/>
      <c r="F27" s="165"/>
      <c r="G27" s="202"/>
      <c r="H27" s="164"/>
      <c r="I27" s="165"/>
      <c r="J27" s="202"/>
      <c r="K27" s="164"/>
      <c r="L27" s="165"/>
      <c r="M27" s="202"/>
      <c r="N27" s="164"/>
      <c r="O27" s="165"/>
      <c r="P27" s="202"/>
      <c r="Q27" s="164"/>
      <c r="R27" s="165"/>
      <c r="S27" s="202"/>
      <c r="T27" s="206">
        <v>0</v>
      </c>
      <c r="U27" s="207" t="s">
        <v>21</v>
      </c>
      <c r="V27" s="202">
        <v>4</v>
      </c>
      <c r="W27" s="206">
        <v>0</v>
      </c>
      <c r="X27" s="207" t="s">
        <v>21</v>
      </c>
      <c r="Y27" s="202">
        <v>4</v>
      </c>
      <c r="Z27" s="238"/>
      <c r="AA27" s="239"/>
      <c r="AB27" s="240"/>
      <c r="AC27" s="238"/>
      <c r="AD27" s="239"/>
      <c r="AE27" s="240"/>
      <c r="AF27" s="288">
        <f t="shared" si="2"/>
        <v>0</v>
      </c>
      <c r="AG27" s="282">
        <f t="shared" si="3"/>
        <v>8</v>
      </c>
    </row>
    <row r="28" spans="1:33" s="45" customFormat="1" ht="12.75" customHeight="1" thickBot="1" x14ac:dyDescent="0.25">
      <c r="A28" s="444" t="s">
        <v>169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6"/>
    </row>
    <row r="29" spans="1:33" s="45" customFormat="1" x14ac:dyDescent="0.2">
      <c r="A29" s="98" t="s">
        <v>115</v>
      </c>
      <c r="B29" s="70"/>
      <c r="C29" s="69"/>
      <c r="D29" s="134"/>
      <c r="E29" s="70"/>
      <c r="F29" s="69"/>
      <c r="G29" s="134"/>
      <c r="H29" s="70">
        <v>2</v>
      </c>
      <c r="I29" s="69" t="s">
        <v>45</v>
      </c>
      <c r="J29" s="134">
        <v>3</v>
      </c>
      <c r="K29" s="70">
        <v>2</v>
      </c>
      <c r="L29" s="69" t="s">
        <v>45</v>
      </c>
      <c r="M29" s="134">
        <v>3</v>
      </c>
      <c r="N29" s="70">
        <v>2</v>
      </c>
      <c r="O29" s="69" t="s">
        <v>45</v>
      </c>
      <c r="P29" s="134">
        <v>3</v>
      </c>
      <c r="Q29" s="70">
        <v>2</v>
      </c>
      <c r="R29" s="69" t="s">
        <v>45</v>
      </c>
      <c r="S29" s="134">
        <v>3</v>
      </c>
      <c r="T29" s="99"/>
      <c r="U29" s="69"/>
      <c r="V29" s="244"/>
      <c r="W29" s="99"/>
      <c r="X29" s="69"/>
      <c r="Y29" s="244"/>
      <c r="Z29" s="127"/>
      <c r="AA29" s="128"/>
      <c r="AB29" s="133"/>
      <c r="AC29" s="127"/>
      <c r="AD29" s="128"/>
      <c r="AE29" s="133"/>
      <c r="AF29" s="88">
        <f t="shared" si="2"/>
        <v>120</v>
      </c>
      <c r="AG29" s="292">
        <f t="shared" si="3"/>
        <v>12</v>
      </c>
    </row>
    <row r="30" spans="1:33" s="45" customFormat="1" x14ac:dyDescent="0.2">
      <c r="A30" s="98" t="s">
        <v>117</v>
      </c>
      <c r="B30" s="70"/>
      <c r="C30" s="69"/>
      <c r="D30" s="134"/>
      <c r="E30" s="70"/>
      <c r="F30" s="69"/>
      <c r="G30" s="134"/>
      <c r="H30" s="70"/>
      <c r="I30" s="69"/>
      <c r="J30" s="134"/>
      <c r="K30" s="70">
        <v>2</v>
      </c>
      <c r="L30" s="69" t="s">
        <v>21</v>
      </c>
      <c r="M30" s="224">
        <v>2</v>
      </c>
      <c r="N30" s="70">
        <v>2</v>
      </c>
      <c r="O30" s="69" t="s">
        <v>21</v>
      </c>
      <c r="P30" s="224">
        <v>2</v>
      </c>
      <c r="Q30" s="70"/>
      <c r="R30" s="69"/>
      <c r="S30" s="134"/>
      <c r="T30" s="70"/>
      <c r="U30" s="69"/>
      <c r="V30" s="134"/>
      <c r="W30" s="70"/>
      <c r="X30" s="69"/>
      <c r="Y30" s="134"/>
      <c r="Z30" s="127"/>
      <c r="AA30" s="128"/>
      <c r="AB30" s="133"/>
      <c r="AC30" s="127"/>
      <c r="AD30" s="128"/>
      <c r="AE30" s="133"/>
      <c r="AF30" s="88">
        <f t="shared" si="2"/>
        <v>60</v>
      </c>
      <c r="AG30" s="247">
        <f t="shared" si="3"/>
        <v>4</v>
      </c>
    </row>
    <row r="31" spans="1:33" s="45" customFormat="1" x14ac:dyDescent="0.2">
      <c r="A31" s="98" t="s">
        <v>118</v>
      </c>
      <c r="B31" s="70"/>
      <c r="C31" s="69"/>
      <c r="D31" s="134"/>
      <c r="E31" s="70"/>
      <c r="F31" s="69"/>
      <c r="G31" s="134"/>
      <c r="H31" s="70"/>
      <c r="I31" s="69"/>
      <c r="J31" s="134"/>
      <c r="K31" s="70"/>
      <c r="L31" s="69"/>
      <c r="M31" s="224"/>
      <c r="N31" s="70"/>
      <c r="O31" s="69"/>
      <c r="P31" s="134"/>
      <c r="Q31" s="99">
        <v>2</v>
      </c>
      <c r="R31" s="69" t="s">
        <v>21</v>
      </c>
      <c r="S31" s="244">
        <v>2</v>
      </c>
      <c r="T31" s="99">
        <v>2</v>
      </c>
      <c r="U31" s="69" t="s">
        <v>21</v>
      </c>
      <c r="V31" s="244">
        <v>2</v>
      </c>
      <c r="W31" s="99">
        <v>2</v>
      </c>
      <c r="X31" s="69" t="s">
        <v>21</v>
      </c>
      <c r="Y31" s="244">
        <v>2</v>
      </c>
      <c r="Z31" s="127"/>
      <c r="AA31" s="128"/>
      <c r="AB31" s="133"/>
      <c r="AC31" s="127"/>
      <c r="AD31" s="128"/>
      <c r="AE31" s="133"/>
      <c r="AF31" s="88">
        <f>15*(B31+E31+H31+K31+N31+Q31+T31+W31+Z31+AC31)</f>
        <v>90</v>
      </c>
      <c r="AG31" s="247">
        <f>D31+G31+J31+M31+P31+S31+V31+Y31+AB31+AE31</f>
        <v>6</v>
      </c>
    </row>
    <row r="32" spans="1:33" s="45" customFormat="1" x14ac:dyDescent="0.2">
      <c r="A32" s="98" t="s">
        <v>119</v>
      </c>
      <c r="B32" s="70"/>
      <c r="C32" s="69"/>
      <c r="D32" s="134"/>
      <c r="E32" s="70"/>
      <c r="F32" s="69"/>
      <c r="G32" s="134"/>
      <c r="H32" s="70"/>
      <c r="I32" s="69"/>
      <c r="J32" s="134"/>
      <c r="K32" s="70"/>
      <c r="L32" s="69"/>
      <c r="M32" s="224"/>
      <c r="N32" s="70"/>
      <c r="O32" s="69"/>
      <c r="P32" s="134"/>
      <c r="Q32" s="99"/>
      <c r="R32" s="69"/>
      <c r="S32" s="244"/>
      <c r="T32" s="99">
        <v>1</v>
      </c>
      <c r="U32" s="69" t="s">
        <v>21</v>
      </c>
      <c r="V32" s="244">
        <v>1</v>
      </c>
      <c r="W32" s="99"/>
      <c r="X32" s="69"/>
      <c r="Y32" s="244"/>
      <c r="Z32" s="127"/>
      <c r="AA32" s="128"/>
      <c r="AB32" s="133"/>
      <c r="AC32" s="127"/>
      <c r="AD32" s="128"/>
      <c r="AE32" s="133"/>
      <c r="AF32" s="88">
        <f>15*(B32+E32+H32+K32+N32+Q32+T32+W32+Z32+AC32)</f>
        <v>15</v>
      </c>
      <c r="AG32" s="247">
        <f>D32+G32+J32+M32+P32+S32+V32+Y32+AB32+AE32</f>
        <v>1</v>
      </c>
    </row>
    <row r="33" spans="1:33" s="45" customFormat="1" x14ac:dyDescent="0.2">
      <c r="A33" s="98" t="s">
        <v>100</v>
      </c>
      <c r="B33" s="70">
        <v>2</v>
      </c>
      <c r="C33" s="69" t="s">
        <v>22</v>
      </c>
      <c r="D33" s="134">
        <v>0</v>
      </c>
      <c r="E33" s="70"/>
      <c r="F33" s="69"/>
      <c r="G33" s="134"/>
      <c r="H33" s="70"/>
      <c r="I33" s="69"/>
      <c r="J33" s="134"/>
      <c r="K33" s="70"/>
      <c r="L33" s="69"/>
      <c r="M33" s="224"/>
      <c r="N33" s="70"/>
      <c r="O33" s="69"/>
      <c r="P33" s="134"/>
      <c r="Q33" s="70"/>
      <c r="R33" s="69"/>
      <c r="S33" s="134"/>
      <c r="T33" s="245"/>
      <c r="U33" s="246"/>
      <c r="V33" s="134"/>
      <c r="W33" s="245">
        <v>2</v>
      </c>
      <c r="X33" s="246" t="s">
        <v>22</v>
      </c>
      <c r="Y33" s="134">
        <v>0</v>
      </c>
      <c r="Z33" s="227"/>
      <c r="AA33" s="228"/>
      <c r="AB33" s="133"/>
      <c r="AC33" s="227"/>
      <c r="AD33" s="228"/>
      <c r="AE33" s="133"/>
      <c r="AF33" s="65">
        <f>15*(B33+E33+H33+K33+N33+Q33+T33+W33+Z33+AC33)</f>
        <v>60</v>
      </c>
      <c r="AG33" s="247">
        <f>D33+G33+J33+M33+P33+S33+V33+Y33+AB33+AE33</f>
        <v>0</v>
      </c>
    </row>
    <row r="34" spans="1:33" s="45" customFormat="1" x14ac:dyDescent="0.2">
      <c r="A34" s="98" t="s">
        <v>98</v>
      </c>
      <c r="B34" s="70">
        <v>2</v>
      </c>
      <c r="C34" s="69" t="s">
        <v>45</v>
      </c>
      <c r="D34" s="134">
        <v>2</v>
      </c>
      <c r="E34" s="70"/>
      <c r="F34" s="69"/>
      <c r="G34" s="134"/>
      <c r="H34" s="70"/>
      <c r="I34" s="69"/>
      <c r="J34" s="134"/>
      <c r="K34" s="70"/>
      <c r="L34" s="69"/>
      <c r="M34" s="224"/>
      <c r="N34" s="70"/>
      <c r="O34" s="69"/>
      <c r="P34" s="134"/>
      <c r="Q34" s="70"/>
      <c r="R34" s="69"/>
      <c r="S34" s="134"/>
      <c r="T34" s="70"/>
      <c r="U34" s="69"/>
      <c r="V34" s="134"/>
      <c r="W34" s="70"/>
      <c r="X34" s="69"/>
      <c r="Y34" s="134"/>
      <c r="Z34" s="127"/>
      <c r="AA34" s="128"/>
      <c r="AB34" s="133"/>
      <c r="AC34" s="127"/>
      <c r="AD34" s="128"/>
      <c r="AE34" s="133"/>
      <c r="AF34" s="88">
        <f>15*(B34+E34+H34+K34+N34+Q34+T34+W34+Z34+AC34)</f>
        <v>30</v>
      </c>
      <c r="AG34" s="247">
        <f>D34+G34+J34+M34+P34+S34+V34+Y34+AB34+AE34</f>
        <v>2</v>
      </c>
    </row>
    <row r="35" spans="1:33" s="45" customFormat="1" x14ac:dyDescent="0.2">
      <c r="A35" s="98" t="s">
        <v>99</v>
      </c>
      <c r="B35" s="70"/>
      <c r="C35" s="69"/>
      <c r="D35" s="134"/>
      <c r="E35" s="70">
        <v>2</v>
      </c>
      <c r="F35" s="69" t="s">
        <v>45</v>
      </c>
      <c r="G35" s="134">
        <v>2</v>
      </c>
      <c r="H35" s="70"/>
      <c r="I35" s="69"/>
      <c r="J35" s="134"/>
      <c r="K35" s="70"/>
      <c r="L35" s="69"/>
      <c r="M35" s="224"/>
      <c r="N35" s="70"/>
      <c r="O35" s="69"/>
      <c r="P35" s="134"/>
      <c r="Q35" s="70"/>
      <c r="R35" s="69"/>
      <c r="S35" s="134"/>
      <c r="T35" s="70"/>
      <c r="U35" s="69"/>
      <c r="V35" s="134"/>
      <c r="W35" s="70"/>
      <c r="X35" s="69"/>
      <c r="Y35" s="134"/>
      <c r="Z35" s="127"/>
      <c r="AA35" s="128"/>
      <c r="AB35" s="133"/>
      <c r="AC35" s="127"/>
      <c r="AD35" s="128"/>
      <c r="AE35" s="133"/>
      <c r="AF35" s="88">
        <f>15*(B35+E35+H35+K35+N35+Q35+T35+W35+Z35+AC35)</f>
        <v>30</v>
      </c>
      <c r="AG35" s="247">
        <f>D35+G35+J35+M35+P35+S35+V35+Y35+AB35+AE35</f>
        <v>2</v>
      </c>
    </row>
    <row r="36" spans="1:33" s="45" customFormat="1" x14ac:dyDescent="0.2">
      <c r="A36" s="100" t="s">
        <v>101</v>
      </c>
      <c r="B36" s="70"/>
      <c r="C36" s="69"/>
      <c r="D36" s="134"/>
      <c r="E36" s="70"/>
      <c r="F36" s="69"/>
      <c r="G36" s="134"/>
      <c r="H36" s="70">
        <v>2</v>
      </c>
      <c r="I36" s="69" t="s">
        <v>15</v>
      </c>
      <c r="J36" s="134">
        <v>2</v>
      </c>
      <c r="K36" s="70"/>
      <c r="L36" s="69"/>
      <c r="M36" s="224"/>
      <c r="N36" s="70"/>
      <c r="O36" s="69"/>
      <c r="P36" s="134"/>
      <c r="Q36" s="70"/>
      <c r="R36" s="69"/>
      <c r="S36" s="134"/>
      <c r="T36" s="70"/>
      <c r="U36" s="69"/>
      <c r="V36" s="134"/>
      <c r="W36" s="70"/>
      <c r="X36" s="69"/>
      <c r="Y36" s="134"/>
      <c r="Z36" s="127"/>
      <c r="AA36" s="128"/>
      <c r="AB36" s="133"/>
      <c r="AC36" s="127"/>
      <c r="AD36" s="128"/>
      <c r="AE36" s="133"/>
      <c r="AF36" s="88">
        <f t="shared" ref="AF36:AF55" si="4">15*(B36+E36+H36+K36+N36+Q36+T36+W36+Z36+AC36)</f>
        <v>30</v>
      </c>
      <c r="AG36" s="247">
        <f t="shared" ref="AG36:AG55" si="5">D36+G36+J36+M36+P36+S36+V36+Y36+AB36+AE36</f>
        <v>2</v>
      </c>
    </row>
    <row r="37" spans="1:33" s="45" customFormat="1" x14ac:dyDescent="0.2">
      <c r="A37" s="98" t="s">
        <v>102</v>
      </c>
      <c r="B37" s="70"/>
      <c r="C37" s="69"/>
      <c r="D37" s="134"/>
      <c r="E37" s="70"/>
      <c r="F37" s="69"/>
      <c r="G37" s="134"/>
      <c r="H37" s="70">
        <v>2</v>
      </c>
      <c r="I37" s="69" t="s">
        <v>15</v>
      </c>
      <c r="J37" s="134">
        <v>3</v>
      </c>
      <c r="K37" s="70"/>
      <c r="L37" s="69"/>
      <c r="M37" s="224"/>
      <c r="N37" s="70"/>
      <c r="O37" s="69"/>
      <c r="P37" s="134"/>
      <c r="Q37" s="70"/>
      <c r="R37" s="69"/>
      <c r="S37" s="134"/>
      <c r="T37" s="70"/>
      <c r="U37" s="69"/>
      <c r="V37" s="134"/>
      <c r="W37" s="70"/>
      <c r="X37" s="69"/>
      <c r="Y37" s="134"/>
      <c r="Z37" s="127"/>
      <c r="AA37" s="128"/>
      <c r="AB37" s="133"/>
      <c r="AC37" s="127"/>
      <c r="AD37" s="128"/>
      <c r="AE37" s="133"/>
      <c r="AF37" s="88">
        <f t="shared" si="4"/>
        <v>30</v>
      </c>
      <c r="AG37" s="247">
        <f t="shared" si="5"/>
        <v>3</v>
      </c>
    </row>
    <row r="38" spans="1:33" s="45" customFormat="1" x14ac:dyDescent="0.2">
      <c r="A38" s="98" t="s">
        <v>103</v>
      </c>
      <c r="B38" s="70"/>
      <c r="C38" s="69"/>
      <c r="D38" s="134"/>
      <c r="E38" s="70"/>
      <c r="F38" s="69"/>
      <c r="G38" s="134"/>
      <c r="H38" s="70"/>
      <c r="I38" s="69"/>
      <c r="J38" s="134"/>
      <c r="K38" s="70">
        <v>2</v>
      </c>
      <c r="L38" s="69" t="s">
        <v>15</v>
      </c>
      <c r="M38" s="224">
        <v>3</v>
      </c>
      <c r="N38" s="70"/>
      <c r="O38" s="69"/>
      <c r="P38" s="134"/>
      <c r="Q38" s="70"/>
      <c r="R38" s="69"/>
      <c r="S38" s="134"/>
      <c r="T38" s="70"/>
      <c r="U38" s="69"/>
      <c r="V38" s="134"/>
      <c r="W38" s="70"/>
      <c r="X38" s="69"/>
      <c r="Y38" s="134"/>
      <c r="Z38" s="127"/>
      <c r="AA38" s="128"/>
      <c r="AB38" s="133"/>
      <c r="AC38" s="127"/>
      <c r="AD38" s="128"/>
      <c r="AE38" s="133"/>
      <c r="AF38" s="88">
        <f t="shared" si="4"/>
        <v>30</v>
      </c>
      <c r="AG38" s="247">
        <f t="shared" si="5"/>
        <v>3</v>
      </c>
    </row>
    <row r="39" spans="1:33" s="45" customFormat="1" x14ac:dyDescent="0.2">
      <c r="A39" s="98" t="s">
        <v>104</v>
      </c>
      <c r="B39" s="70"/>
      <c r="C39" s="69"/>
      <c r="D39" s="134"/>
      <c r="E39" s="70"/>
      <c r="F39" s="69"/>
      <c r="G39" s="134"/>
      <c r="H39" s="70"/>
      <c r="I39" s="69"/>
      <c r="J39" s="134"/>
      <c r="K39" s="70"/>
      <c r="L39" s="69"/>
      <c r="M39" s="224"/>
      <c r="N39" s="70">
        <v>2</v>
      </c>
      <c r="O39" s="69" t="s">
        <v>45</v>
      </c>
      <c r="P39" s="134">
        <v>2</v>
      </c>
      <c r="Q39" s="70"/>
      <c r="R39" s="69"/>
      <c r="S39" s="134"/>
      <c r="T39" s="70"/>
      <c r="U39" s="69"/>
      <c r="V39" s="134"/>
      <c r="W39" s="70"/>
      <c r="X39" s="69"/>
      <c r="Y39" s="134"/>
      <c r="Z39" s="127"/>
      <c r="AA39" s="128"/>
      <c r="AB39" s="133"/>
      <c r="AC39" s="127"/>
      <c r="AD39" s="128"/>
      <c r="AE39" s="133"/>
      <c r="AF39" s="88">
        <f t="shared" si="4"/>
        <v>30</v>
      </c>
      <c r="AG39" s="247">
        <f t="shared" si="5"/>
        <v>2</v>
      </c>
    </row>
    <row r="40" spans="1:33" s="45" customFormat="1" x14ac:dyDescent="0.2">
      <c r="A40" s="98" t="s">
        <v>105</v>
      </c>
      <c r="B40" s="70"/>
      <c r="C40" s="69"/>
      <c r="D40" s="134"/>
      <c r="E40" s="70"/>
      <c r="F40" s="69"/>
      <c r="G40" s="134"/>
      <c r="H40" s="70"/>
      <c r="I40" s="69"/>
      <c r="J40" s="134"/>
      <c r="K40" s="70"/>
      <c r="L40" s="69"/>
      <c r="M40" s="224"/>
      <c r="N40" s="70"/>
      <c r="O40" s="69"/>
      <c r="P40" s="134"/>
      <c r="Q40" s="70">
        <v>3</v>
      </c>
      <c r="R40" s="69" t="s">
        <v>15</v>
      </c>
      <c r="S40" s="134">
        <v>2</v>
      </c>
      <c r="T40" s="70"/>
      <c r="U40" s="69"/>
      <c r="V40" s="134"/>
      <c r="W40" s="70"/>
      <c r="X40" s="69"/>
      <c r="Y40" s="134"/>
      <c r="Z40" s="127"/>
      <c r="AA40" s="128"/>
      <c r="AB40" s="133"/>
      <c r="AC40" s="127"/>
      <c r="AD40" s="128"/>
      <c r="AE40" s="133"/>
      <c r="AF40" s="88">
        <f t="shared" si="4"/>
        <v>45</v>
      </c>
      <c r="AG40" s="247">
        <f t="shared" si="5"/>
        <v>2</v>
      </c>
    </row>
    <row r="41" spans="1:33" s="45" customFormat="1" x14ac:dyDescent="0.2">
      <c r="A41" s="98" t="s">
        <v>106</v>
      </c>
      <c r="B41" s="70"/>
      <c r="C41" s="69"/>
      <c r="D41" s="134"/>
      <c r="E41" s="70"/>
      <c r="F41" s="69"/>
      <c r="G41" s="134"/>
      <c r="H41" s="70"/>
      <c r="I41" s="69"/>
      <c r="J41" s="134"/>
      <c r="K41" s="70"/>
      <c r="L41" s="69"/>
      <c r="M41" s="224"/>
      <c r="N41" s="70"/>
      <c r="O41" s="69"/>
      <c r="P41" s="134"/>
      <c r="Q41" s="70"/>
      <c r="R41" s="69"/>
      <c r="S41" s="134"/>
      <c r="T41" s="70">
        <v>2</v>
      </c>
      <c r="U41" s="69" t="s">
        <v>45</v>
      </c>
      <c r="V41" s="134">
        <v>2</v>
      </c>
      <c r="W41" s="70"/>
      <c r="X41" s="69"/>
      <c r="Y41" s="134"/>
      <c r="Z41" s="127"/>
      <c r="AA41" s="128"/>
      <c r="AB41" s="133"/>
      <c r="AC41" s="127"/>
      <c r="AD41" s="128"/>
      <c r="AE41" s="133"/>
      <c r="AF41" s="88">
        <f t="shared" si="4"/>
        <v>30</v>
      </c>
      <c r="AG41" s="247">
        <f t="shared" si="5"/>
        <v>2</v>
      </c>
    </row>
    <row r="42" spans="1:33" s="45" customFormat="1" x14ac:dyDescent="0.2">
      <c r="A42" s="98" t="s">
        <v>107</v>
      </c>
      <c r="B42" s="70"/>
      <c r="C42" s="69"/>
      <c r="D42" s="134"/>
      <c r="E42" s="70"/>
      <c r="F42" s="69"/>
      <c r="G42" s="134"/>
      <c r="H42" s="70"/>
      <c r="I42" s="69"/>
      <c r="J42" s="134"/>
      <c r="K42" s="70"/>
      <c r="L42" s="69"/>
      <c r="M42" s="224"/>
      <c r="N42" s="70"/>
      <c r="O42" s="69"/>
      <c r="P42" s="134"/>
      <c r="Q42" s="70"/>
      <c r="R42" s="69"/>
      <c r="S42" s="134"/>
      <c r="T42" s="70"/>
      <c r="U42" s="69"/>
      <c r="V42" s="134"/>
      <c r="W42" s="70">
        <v>2</v>
      </c>
      <c r="X42" s="69" t="s">
        <v>45</v>
      </c>
      <c r="Y42" s="134">
        <v>2</v>
      </c>
      <c r="Z42" s="127"/>
      <c r="AA42" s="128"/>
      <c r="AB42" s="133"/>
      <c r="AC42" s="127"/>
      <c r="AD42" s="128"/>
      <c r="AE42" s="133"/>
      <c r="AF42" s="88">
        <f t="shared" si="4"/>
        <v>30</v>
      </c>
      <c r="AG42" s="247">
        <f t="shared" si="5"/>
        <v>2</v>
      </c>
    </row>
    <row r="43" spans="1:33" s="45" customFormat="1" x14ac:dyDescent="0.2">
      <c r="A43" s="98" t="s">
        <v>108</v>
      </c>
      <c r="B43" s="70"/>
      <c r="C43" s="69"/>
      <c r="D43" s="134"/>
      <c r="E43" s="70"/>
      <c r="F43" s="69"/>
      <c r="G43" s="134"/>
      <c r="H43" s="70"/>
      <c r="I43" s="69"/>
      <c r="J43" s="134"/>
      <c r="K43" s="70"/>
      <c r="L43" s="69"/>
      <c r="M43" s="224"/>
      <c r="N43" s="70"/>
      <c r="O43" s="69"/>
      <c r="P43" s="134"/>
      <c r="Q43" s="70"/>
      <c r="R43" s="69"/>
      <c r="S43" s="134"/>
      <c r="T43" s="70">
        <v>2</v>
      </c>
      <c r="U43" s="69" t="s">
        <v>45</v>
      </c>
      <c r="V43" s="134">
        <v>3</v>
      </c>
      <c r="W43" s="70"/>
      <c r="X43" s="69"/>
      <c r="Y43" s="134"/>
      <c r="Z43" s="127"/>
      <c r="AA43" s="128"/>
      <c r="AB43" s="133"/>
      <c r="AC43" s="127"/>
      <c r="AD43" s="128"/>
      <c r="AE43" s="133"/>
      <c r="AF43" s="88">
        <f t="shared" si="4"/>
        <v>30</v>
      </c>
      <c r="AG43" s="247">
        <f t="shared" si="5"/>
        <v>3</v>
      </c>
    </row>
    <row r="44" spans="1:33" s="52" customFormat="1" ht="13.5" thickBot="1" x14ac:dyDescent="0.25">
      <c r="A44" s="98" t="s">
        <v>109</v>
      </c>
      <c r="B44" s="70"/>
      <c r="C44" s="69"/>
      <c r="D44" s="134"/>
      <c r="E44" s="70"/>
      <c r="F44" s="69"/>
      <c r="G44" s="134"/>
      <c r="H44" s="70"/>
      <c r="I44" s="69"/>
      <c r="J44" s="134"/>
      <c r="K44" s="70"/>
      <c r="L44" s="69"/>
      <c r="M44" s="224"/>
      <c r="N44" s="70"/>
      <c r="O44" s="69"/>
      <c r="P44" s="134"/>
      <c r="Q44" s="70"/>
      <c r="R44" s="69"/>
      <c r="S44" s="134"/>
      <c r="T44" s="70">
        <v>2</v>
      </c>
      <c r="U44" s="69" t="s">
        <v>45</v>
      </c>
      <c r="V44" s="134">
        <v>2</v>
      </c>
      <c r="W44" s="70"/>
      <c r="X44" s="69"/>
      <c r="Y44" s="134"/>
      <c r="Z44" s="127"/>
      <c r="AA44" s="128"/>
      <c r="AB44" s="133"/>
      <c r="AC44" s="127"/>
      <c r="AD44" s="128"/>
      <c r="AE44" s="133"/>
      <c r="AF44" s="88">
        <f t="shared" si="4"/>
        <v>30</v>
      </c>
      <c r="AG44" s="247">
        <f t="shared" si="5"/>
        <v>2</v>
      </c>
    </row>
    <row r="45" spans="1:33" s="52" customFormat="1" ht="13.5" thickBot="1" x14ac:dyDescent="0.25">
      <c r="A45" s="487" t="s">
        <v>171</v>
      </c>
      <c r="B45" s="461" t="s">
        <v>1</v>
      </c>
      <c r="C45" s="462"/>
      <c r="D45" s="463"/>
      <c r="E45" s="464" t="s">
        <v>2</v>
      </c>
      <c r="F45" s="465"/>
      <c r="G45" s="466"/>
      <c r="H45" s="461" t="s">
        <v>3</v>
      </c>
      <c r="I45" s="462"/>
      <c r="J45" s="463"/>
      <c r="K45" s="461" t="s">
        <v>4</v>
      </c>
      <c r="L45" s="462"/>
      <c r="M45" s="463"/>
      <c r="N45" s="461" t="s">
        <v>5</v>
      </c>
      <c r="O45" s="462"/>
      <c r="P45" s="463"/>
      <c r="Q45" s="461" t="s">
        <v>6</v>
      </c>
      <c r="R45" s="462"/>
      <c r="S45" s="463"/>
      <c r="T45" s="461" t="s">
        <v>7</v>
      </c>
      <c r="U45" s="462"/>
      <c r="V45" s="463"/>
      <c r="W45" s="461" t="s">
        <v>8</v>
      </c>
      <c r="X45" s="462"/>
      <c r="Y45" s="463"/>
      <c r="Z45" s="467" t="s">
        <v>9</v>
      </c>
      <c r="AA45" s="468"/>
      <c r="AB45" s="469"/>
      <c r="AC45" s="467" t="s">
        <v>10</v>
      </c>
      <c r="AD45" s="468"/>
      <c r="AE45" s="469"/>
      <c r="AF45" s="116" t="s">
        <v>11</v>
      </c>
      <c r="AG45" s="116" t="s">
        <v>12</v>
      </c>
    </row>
    <row r="46" spans="1:33" s="52" customFormat="1" x14ac:dyDescent="0.2">
      <c r="A46" s="488"/>
      <c r="B46" s="296" t="s">
        <v>11</v>
      </c>
      <c r="C46" s="297"/>
      <c r="D46" s="298" t="s">
        <v>12</v>
      </c>
      <c r="E46" s="299" t="s">
        <v>11</v>
      </c>
      <c r="F46" s="300"/>
      <c r="G46" s="298" t="s">
        <v>12</v>
      </c>
      <c r="H46" s="299" t="s">
        <v>11</v>
      </c>
      <c r="I46" s="300"/>
      <c r="J46" s="298" t="s">
        <v>12</v>
      </c>
      <c r="K46" s="299" t="s">
        <v>11</v>
      </c>
      <c r="L46" s="300"/>
      <c r="M46" s="298" t="s">
        <v>12</v>
      </c>
      <c r="N46" s="299" t="s">
        <v>11</v>
      </c>
      <c r="O46" s="300"/>
      <c r="P46" s="298" t="s">
        <v>12</v>
      </c>
      <c r="Q46" s="299" t="s">
        <v>11</v>
      </c>
      <c r="R46" s="300"/>
      <c r="S46" s="298" t="s">
        <v>12</v>
      </c>
      <c r="T46" s="111" t="s">
        <v>11</v>
      </c>
      <c r="U46" s="112"/>
      <c r="V46" s="110" t="s">
        <v>12</v>
      </c>
      <c r="W46" s="111" t="s">
        <v>11</v>
      </c>
      <c r="X46" s="112"/>
      <c r="Y46" s="110" t="s">
        <v>12</v>
      </c>
      <c r="Z46" s="301" t="s">
        <v>11</v>
      </c>
      <c r="AA46" s="302"/>
      <c r="AB46" s="303" t="s">
        <v>12</v>
      </c>
      <c r="AC46" s="301" t="s">
        <v>11</v>
      </c>
      <c r="AD46" s="302"/>
      <c r="AE46" s="303" t="s">
        <v>12</v>
      </c>
      <c r="AF46" s="304"/>
      <c r="AG46" s="304"/>
    </row>
    <row r="47" spans="1:33" s="27" customFormat="1" x14ac:dyDescent="0.2">
      <c r="A47" s="98" t="s">
        <v>111</v>
      </c>
      <c r="B47" s="70"/>
      <c r="C47" s="69"/>
      <c r="D47" s="134"/>
      <c r="E47" s="70"/>
      <c r="F47" s="69"/>
      <c r="G47" s="134"/>
      <c r="H47" s="70"/>
      <c r="I47" s="69"/>
      <c r="J47" s="134"/>
      <c r="K47" s="70"/>
      <c r="L47" s="69"/>
      <c r="M47" s="224"/>
      <c r="N47" s="70"/>
      <c r="O47" s="69"/>
      <c r="P47" s="134"/>
      <c r="Q47" s="70"/>
      <c r="R47" s="69"/>
      <c r="S47" s="134"/>
      <c r="T47" s="70">
        <v>2</v>
      </c>
      <c r="U47" s="69" t="s">
        <v>21</v>
      </c>
      <c r="V47" s="134">
        <v>2</v>
      </c>
      <c r="W47" s="70"/>
      <c r="X47" s="69"/>
      <c r="Y47" s="134"/>
      <c r="Z47" s="127"/>
      <c r="AA47" s="128"/>
      <c r="AB47" s="133"/>
      <c r="AC47" s="127"/>
      <c r="AD47" s="128"/>
      <c r="AE47" s="133"/>
      <c r="AF47" s="65">
        <f t="shared" ref="AF47:AF50" si="6">15*(B47+E47+H47+K47+N47+Q47+T47+W47+Z47+AC47)</f>
        <v>30</v>
      </c>
      <c r="AG47" s="248">
        <f t="shared" ref="AG47:AG50" si="7">D47+G47+J47+M47+P47+S47+V47+Y47+AB47+AE47</f>
        <v>2</v>
      </c>
    </row>
    <row r="48" spans="1:33" s="27" customFormat="1" x14ac:dyDescent="0.2">
      <c r="A48" s="98" t="s">
        <v>112</v>
      </c>
      <c r="B48" s="70"/>
      <c r="C48" s="69"/>
      <c r="D48" s="134"/>
      <c r="E48" s="70"/>
      <c r="F48" s="69"/>
      <c r="G48" s="134"/>
      <c r="H48" s="70"/>
      <c r="I48" s="69"/>
      <c r="J48" s="134"/>
      <c r="K48" s="70"/>
      <c r="L48" s="69"/>
      <c r="M48" s="224"/>
      <c r="N48" s="70"/>
      <c r="O48" s="69"/>
      <c r="P48" s="134"/>
      <c r="Q48" s="70"/>
      <c r="R48" s="69"/>
      <c r="S48" s="134"/>
      <c r="T48" s="70">
        <v>2</v>
      </c>
      <c r="U48" s="69" t="s">
        <v>45</v>
      </c>
      <c r="V48" s="134">
        <v>2</v>
      </c>
      <c r="W48" s="70"/>
      <c r="X48" s="69"/>
      <c r="Y48" s="134"/>
      <c r="Z48" s="127"/>
      <c r="AA48" s="128"/>
      <c r="AB48" s="133"/>
      <c r="AC48" s="127"/>
      <c r="AD48" s="128"/>
      <c r="AE48" s="133"/>
      <c r="AF48" s="65">
        <f t="shared" si="6"/>
        <v>30</v>
      </c>
      <c r="AG48" s="248">
        <f t="shared" si="7"/>
        <v>2</v>
      </c>
    </row>
    <row r="49" spans="1:33" s="27" customFormat="1" x14ac:dyDescent="0.2">
      <c r="A49" s="98" t="s">
        <v>113</v>
      </c>
      <c r="B49" s="70"/>
      <c r="C49" s="69"/>
      <c r="D49" s="134"/>
      <c r="E49" s="70"/>
      <c r="F49" s="69"/>
      <c r="G49" s="134"/>
      <c r="H49" s="70"/>
      <c r="I49" s="69"/>
      <c r="J49" s="134"/>
      <c r="K49" s="70">
        <v>2</v>
      </c>
      <c r="L49" s="69" t="s">
        <v>21</v>
      </c>
      <c r="M49" s="224">
        <v>2</v>
      </c>
      <c r="N49" s="70"/>
      <c r="O49" s="69"/>
      <c r="P49" s="134"/>
      <c r="Q49" s="70"/>
      <c r="R49" s="69"/>
      <c r="S49" s="134"/>
      <c r="T49" s="70"/>
      <c r="U49" s="69"/>
      <c r="V49" s="134"/>
      <c r="W49" s="70"/>
      <c r="X49" s="69"/>
      <c r="Y49" s="134"/>
      <c r="Z49" s="127"/>
      <c r="AA49" s="128"/>
      <c r="AB49" s="133"/>
      <c r="AC49" s="127"/>
      <c r="AD49" s="128"/>
      <c r="AE49" s="133"/>
      <c r="AF49" s="65">
        <f t="shared" si="6"/>
        <v>30</v>
      </c>
      <c r="AG49" s="248">
        <f t="shared" si="7"/>
        <v>2</v>
      </c>
    </row>
    <row r="50" spans="1:33" s="27" customFormat="1" ht="13.5" thickBot="1" x14ac:dyDescent="0.25">
      <c r="A50" s="98" t="s">
        <v>114</v>
      </c>
      <c r="B50" s="70"/>
      <c r="C50" s="69"/>
      <c r="D50" s="134"/>
      <c r="E50" s="70"/>
      <c r="F50" s="69"/>
      <c r="G50" s="134"/>
      <c r="H50" s="70"/>
      <c r="I50" s="69"/>
      <c r="J50" s="134"/>
      <c r="K50" s="70"/>
      <c r="L50" s="69"/>
      <c r="M50" s="224"/>
      <c r="N50" s="70">
        <v>2</v>
      </c>
      <c r="O50" s="69" t="s">
        <v>45</v>
      </c>
      <c r="P50" s="134">
        <v>2</v>
      </c>
      <c r="Q50" s="70"/>
      <c r="R50" s="69"/>
      <c r="S50" s="134"/>
      <c r="T50" s="70"/>
      <c r="U50" s="69"/>
      <c r="V50" s="134"/>
      <c r="W50" s="70"/>
      <c r="X50" s="69"/>
      <c r="Y50" s="134"/>
      <c r="Z50" s="127"/>
      <c r="AA50" s="128"/>
      <c r="AB50" s="133"/>
      <c r="AC50" s="127"/>
      <c r="AD50" s="128"/>
      <c r="AE50" s="133"/>
      <c r="AF50" s="65">
        <f t="shared" si="6"/>
        <v>30</v>
      </c>
      <c r="AG50" s="248">
        <f t="shared" si="7"/>
        <v>2</v>
      </c>
    </row>
    <row r="51" spans="1:33" s="27" customFormat="1" ht="13.5" thickBot="1" x14ac:dyDescent="0.25">
      <c r="A51" s="458" t="s">
        <v>170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</row>
    <row r="52" spans="1:33" s="45" customFormat="1" x14ac:dyDescent="0.2">
      <c r="A52" s="98" t="s">
        <v>110</v>
      </c>
      <c r="B52" s="70"/>
      <c r="C52" s="69"/>
      <c r="D52" s="134"/>
      <c r="E52" s="70"/>
      <c r="F52" s="69"/>
      <c r="G52" s="134"/>
      <c r="H52" s="70"/>
      <c r="I52" s="69"/>
      <c r="J52" s="134"/>
      <c r="K52" s="70"/>
      <c r="L52" s="69"/>
      <c r="M52" s="224"/>
      <c r="N52" s="70"/>
      <c r="O52" s="69"/>
      <c r="P52" s="134"/>
      <c r="Q52" s="70"/>
      <c r="R52" s="69"/>
      <c r="S52" s="134"/>
      <c r="T52" s="70"/>
      <c r="U52" s="69"/>
      <c r="V52" s="134"/>
      <c r="W52" s="70"/>
      <c r="X52" s="135"/>
      <c r="Y52" s="136"/>
      <c r="Z52" s="7">
        <v>2</v>
      </c>
      <c r="AA52" s="10" t="s">
        <v>45</v>
      </c>
      <c r="AB52" s="4">
        <v>2</v>
      </c>
      <c r="AC52" s="7"/>
      <c r="AD52" s="11"/>
      <c r="AE52" s="4"/>
      <c r="AF52" s="88">
        <f t="shared" si="4"/>
        <v>30</v>
      </c>
      <c r="AG52" s="247">
        <f t="shared" si="5"/>
        <v>2</v>
      </c>
    </row>
    <row r="53" spans="1:33" s="45" customFormat="1" x14ac:dyDescent="0.2">
      <c r="A53" s="98" t="s">
        <v>116</v>
      </c>
      <c r="B53" s="70"/>
      <c r="C53" s="69"/>
      <c r="D53" s="134"/>
      <c r="E53" s="70"/>
      <c r="F53" s="69"/>
      <c r="G53" s="134"/>
      <c r="H53" s="70"/>
      <c r="I53" s="69"/>
      <c r="J53" s="134"/>
      <c r="K53" s="70"/>
      <c r="L53" s="69"/>
      <c r="M53" s="224"/>
      <c r="N53" s="70"/>
      <c r="O53" s="69"/>
      <c r="P53" s="134"/>
      <c r="Q53" s="70"/>
      <c r="R53" s="69"/>
      <c r="S53" s="134"/>
      <c r="T53" s="70"/>
      <c r="U53" s="69"/>
      <c r="V53" s="134"/>
      <c r="W53" s="70"/>
      <c r="X53" s="135"/>
      <c r="Y53" s="136"/>
      <c r="Z53" s="7">
        <v>2</v>
      </c>
      <c r="AA53" s="10" t="s">
        <v>45</v>
      </c>
      <c r="AB53" s="4">
        <v>2</v>
      </c>
      <c r="AC53" s="7">
        <v>2</v>
      </c>
      <c r="AD53" s="10" t="s">
        <v>45</v>
      </c>
      <c r="AE53" s="4">
        <v>2</v>
      </c>
      <c r="AF53" s="88">
        <f t="shared" si="4"/>
        <v>60</v>
      </c>
      <c r="AG53" s="247">
        <f t="shared" si="5"/>
        <v>4</v>
      </c>
    </row>
    <row r="54" spans="1:33" s="45" customFormat="1" x14ac:dyDescent="0.2">
      <c r="A54" s="137" t="s">
        <v>23</v>
      </c>
      <c r="B54" s="70"/>
      <c r="C54" s="69"/>
      <c r="D54" s="134"/>
      <c r="E54" s="70"/>
      <c r="F54" s="69"/>
      <c r="G54" s="134"/>
      <c r="H54" s="70"/>
      <c r="I54" s="69"/>
      <c r="J54" s="134"/>
      <c r="K54" s="70"/>
      <c r="L54" s="69"/>
      <c r="M54" s="224"/>
      <c r="N54" s="70"/>
      <c r="O54" s="69"/>
      <c r="P54" s="134"/>
      <c r="Q54" s="70"/>
      <c r="R54" s="69"/>
      <c r="S54" s="134"/>
      <c r="T54" s="70"/>
      <c r="U54" s="69"/>
      <c r="V54" s="134"/>
      <c r="W54" s="70"/>
      <c r="X54" s="69"/>
      <c r="Y54" s="83"/>
      <c r="Z54" s="9"/>
      <c r="AA54" s="8"/>
      <c r="AB54" s="4">
        <v>20</v>
      </c>
      <c r="AC54" s="7"/>
      <c r="AD54" s="8"/>
      <c r="AE54" s="4">
        <v>20</v>
      </c>
      <c r="AF54" s="88">
        <f t="shared" si="4"/>
        <v>0</v>
      </c>
      <c r="AG54" s="247">
        <f t="shared" si="5"/>
        <v>40</v>
      </c>
    </row>
    <row r="55" spans="1:33" s="45" customFormat="1" ht="13.5" thickBot="1" x14ac:dyDescent="0.25">
      <c r="A55" s="138" t="s">
        <v>24</v>
      </c>
      <c r="B55" s="139"/>
      <c r="C55" s="140"/>
      <c r="D55" s="225"/>
      <c r="E55" s="139"/>
      <c r="F55" s="140"/>
      <c r="G55" s="225"/>
      <c r="H55" s="139"/>
      <c r="I55" s="140"/>
      <c r="J55" s="225"/>
      <c r="K55" s="139"/>
      <c r="L55" s="140"/>
      <c r="M55" s="226"/>
      <c r="N55" s="139"/>
      <c r="O55" s="140"/>
      <c r="P55" s="225"/>
      <c r="Q55" s="139"/>
      <c r="R55" s="140"/>
      <c r="S55" s="225"/>
      <c r="T55" s="139"/>
      <c r="U55" s="140"/>
      <c r="V55" s="225"/>
      <c r="W55" s="139"/>
      <c r="X55" s="140"/>
      <c r="Y55" s="141"/>
      <c r="Z55" s="12"/>
      <c r="AA55" s="13"/>
      <c r="AB55" s="14">
        <v>2</v>
      </c>
      <c r="AC55" s="12"/>
      <c r="AD55" s="13"/>
      <c r="AE55" s="14">
        <v>2</v>
      </c>
      <c r="AF55" s="142">
        <f t="shared" si="4"/>
        <v>0</v>
      </c>
      <c r="AG55" s="249">
        <f t="shared" si="5"/>
        <v>4</v>
      </c>
    </row>
    <row r="56" spans="1:33" s="45" customFormat="1" ht="13.5" thickBot="1" x14ac:dyDescent="0.25">
      <c r="A56" s="101" t="s">
        <v>25</v>
      </c>
      <c r="B56" s="102">
        <f>SUM(B6:B55)</f>
        <v>24</v>
      </c>
      <c r="C56" s="103"/>
      <c r="D56" s="17">
        <f>SUM(D6:D55)</f>
        <v>29</v>
      </c>
      <c r="E56" s="104">
        <f>SUM(E6:E55)</f>
        <v>20</v>
      </c>
      <c r="F56" s="144"/>
      <c r="G56" s="56">
        <f>SUM(G6:G55)</f>
        <v>32</v>
      </c>
      <c r="H56" s="104">
        <f>SUM(H6:H55)</f>
        <v>23</v>
      </c>
      <c r="I56" s="144"/>
      <c r="J56" s="55">
        <f>SUM(J6:J55)</f>
        <v>32</v>
      </c>
      <c r="K56" s="104">
        <f>SUM(K6:K55)</f>
        <v>25</v>
      </c>
      <c r="L56" s="144"/>
      <c r="M56" s="55">
        <f>SUM(M6:M55)</f>
        <v>34</v>
      </c>
      <c r="N56" s="104">
        <f>SUM(N6:N55)</f>
        <v>29</v>
      </c>
      <c r="O56" s="144"/>
      <c r="P56" s="55">
        <f>SUM(P6:P55)</f>
        <v>35</v>
      </c>
      <c r="Q56" s="104">
        <f>SUM(Q6:Q55)</f>
        <v>27</v>
      </c>
      <c r="R56" s="144"/>
      <c r="S56" s="55">
        <f>SUM(S6:S55)</f>
        <v>31</v>
      </c>
      <c r="T56" s="18">
        <f>SUM(T6:T55)</f>
        <v>21</v>
      </c>
      <c r="U56" s="57"/>
      <c r="V56" s="55">
        <f>SUM(V6:V55)</f>
        <v>35</v>
      </c>
      <c r="W56" s="18">
        <f>SUM(W6:W55)</f>
        <v>14</v>
      </c>
      <c r="X56" s="57"/>
      <c r="Y56" s="55">
        <f>SUM(Y6:Y55)</f>
        <v>28</v>
      </c>
      <c r="Z56" s="18">
        <f>SUM(Z6:Z55)</f>
        <v>4</v>
      </c>
      <c r="AA56" s="57"/>
      <c r="AB56" s="55">
        <f>SUM(AB6:AB55)</f>
        <v>26</v>
      </c>
      <c r="AC56" s="18">
        <f>SUM(AC6:AC55)</f>
        <v>2</v>
      </c>
      <c r="AD56" s="57"/>
      <c r="AE56" s="55">
        <f>SUM(AE6:AE55)</f>
        <v>24</v>
      </c>
      <c r="AF56" s="19">
        <f>SUM(AF6:AF55)</f>
        <v>2835</v>
      </c>
      <c r="AG56" s="20">
        <f>SUM(AG6:AG55)-AG48-AG49-AG50</f>
        <v>300</v>
      </c>
    </row>
    <row r="60" spans="1:33" s="45" customFormat="1" x14ac:dyDescent="0.2"/>
    <row r="61" spans="1:33" s="45" customFormat="1" x14ac:dyDescent="0.2"/>
    <row r="62" spans="1:33" s="45" customFormat="1" x14ac:dyDescent="0.2"/>
    <row r="63" spans="1:33" s="45" customFormat="1" x14ac:dyDescent="0.2"/>
  </sheetData>
  <sheetProtection algorithmName="SHA-512" hashValue="ZSxOIujOlVKFoKyqY8n8GHHg0TaiUzXku/k2mZm194H7IDRWoZ/u2U2n5dcR3EbJOWbhjQ+WVZsS/M4fylznvA==" saltValue="aN0LlGGdz+wQyLJjyrcIIw==" spinCount="100000" sheet="1" objects="1" scenarios="1"/>
  <mergeCells count="29">
    <mergeCell ref="N4:P4"/>
    <mergeCell ref="A3:AG3"/>
    <mergeCell ref="A4:A5"/>
    <mergeCell ref="B4:D4"/>
    <mergeCell ref="E4:G4"/>
    <mergeCell ref="H4:J4"/>
    <mergeCell ref="K4:M4"/>
    <mergeCell ref="AF4:AF5"/>
    <mergeCell ref="Q4:S4"/>
    <mergeCell ref="T4:V4"/>
    <mergeCell ref="W4:Y4"/>
    <mergeCell ref="Z4:AB4"/>
    <mergeCell ref="AC4:AE4"/>
    <mergeCell ref="A51:AG51"/>
    <mergeCell ref="A1:AG1"/>
    <mergeCell ref="A2:AG2"/>
    <mergeCell ref="A28:AG28"/>
    <mergeCell ref="A45:A46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G4:AG5"/>
  </mergeCells>
  <printOptions horizontalCentered="1"/>
  <pageMargins left="0.25" right="0.25" top="0.75" bottom="0.75" header="0.3" footer="0.3"/>
  <pageSetup paperSize="9" scale="73" orientation="portrait" verticalDpi="300" r:id="rId1"/>
  <headerFooter>
    <oddHeader>&amp;COsztatlan zenetanár szak mintatantervei - Furulyatanár szakirány</oddHeader>
    <firstHeader>&amp;COsztatlan zenetanár szak mintatantervei - Furulyatanár szakirány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22</vt:i4>
      </vt:variant>
    </vt:vector>
  </HeadingPairs>
  <TitlesOfParts>
    <vt:vector size="22" baseType="lpstr">
      <vt:lpstr>Tartalomjegyzék</vt:lpstr>
      <vt:lpstr>ZON</vt:lpstr>
      <vt:lpstr>ORG</vt:lpstr>
      <vt:lpstr>HEG</vt:lpstr>
      <vt:lpstr>MHEG</vt:lpstr>
      <vt:lpstr>GRKA</vt:lpstr>
      <vt:lpstr>GORN</vt:lpstr>
      <vt:lpstr>GIT</vt:lpstr>
      <vt:lpstr>FUR</vt:lpstr>
      <vt:lpstr>FUVO</vt:lpstr>
      <vt:lpstr>OBO</vt:lpstr>
      <vt:lpstr>KLA</vt:lpstr>
      <vt:lpstr>SZAX</vt:lpstr>
      <vt:lpstr>FAG</vt:lpstr>
      <vt:lpstr>KURT</vt:lpstr>
      <vt:lpstr>TRO</vt:lpstr>
      <vt:lpstr>HRS</vt:lpstr>
      <vt:lpstr>TUB</vt:lpstr>
      <vt:lpstr>UTO</vt:lpstr>
      <vt:lpstr>MGEN</vt:lpstr>
      <vt:lpstr>EgyhzTOMA</vt:lpstr>
      <vt:lpstr>ÉZ_ZeneismOMA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Windows-felhasználó</cp:lastModifiedBy>
  <cp:lastPrinted>2017-09-05T12:54:42Z</cp:lastPrinted>
  <dcterms:created xsi:type="dcterms:W3CDTF">2017-03-31T11:00:54Z</dcterms:created>
  <dcterms:modified xsi:type="dcterms:W3CDTF">2018-07-17T06:06:37Z</dcterms:modified>
</cp:coreProperties>
</file>